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T:\大久保\スキー\R7\エントリー\"/>
    </mc:Choice>
  </mc:AlternateContent>
  <xr:revisionPtr revIDLastSave="0" documentId="13_ncr:1_{925FDAC9-6503-4930-9512-6A90C4AC39D6}" xr6:coauthVersionLast="47" xr6:coauthVersionMax="47" xr10:uidLastSave="{00000000-0000-0000-0000-000000000000}"/>
  <bookViews>
    <workbookView xWindow="-120" yWindow="-120" windowWidth="19440" windowHeight="14880" tabRatio="569" activeTab="3" xr2:uid="{00000000-000D-0000-FFFF-FFFF00000000}"/>
  </bookViews>
  <sheets>
    <sheet name="注意事項" sheetId="2" r:id="rId1"/>
    <sheet name="ﾄｰﾀﾙ" sheetId="8" r:id="rId2"/>
    <sheet name="個表" sheetId="1" r:id="rId3"/>
    <sheet name="エントリー" sheetId="5" r:id="rId4"/>
    <sheet name="連盟使用" sheetId="6" r:id="rId5"/>
    <sheet name="CCフリー" sheetId="10" r:id="rId6"/>
    <sheet name="CCクラシカル" sheetId="11" r:id="rId7"/>
    <sheet name="3" sheetId="12" r:id="rId8"/>
  </sheets>
  <definedNames>
    <definedName name="_xlnm.Print_Area" localSheetId="1">ﾄｰﾀﾙ!$A$1:$H$13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8" l="1"/>
  <c r="A9" i="8"/>
  <c r="F14" i="8"/>
  <c r="CG7" i="5" l="1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G29" i="5"/>
  <c r="CG30" i="5"/>
  <c r="CG31" i="5"/>
  <c r="CG32" i="5"/>
  <c r="CG33" i="5"/>
  <c r="CG34" i="5"/>
  <c r="CG35" i="5"/>
  <c r="CG36" i="5"/>
  <c r="CG37" i="5"/>
  <c r="CG38" i="5"/>
  <c r="CG39" i="5"/>
  <c r="CG40" i="5"/>
  <c r="CG41" i="5"/>
  <c r="CG42" i="5"/>
  <c r="CG43" i="5"/>
  <c r="CG44" i="5"/>
  <c r="CG45" i="5"/>
  <c r="CG46" i="5"/>
  <c r="CG47" i="5"/>
  <c r="CG48" i="5"/>
  <c r="CG49" i="5"/>
  <c r="CG50" i="5"/>
  <c r="CG51" i="5"/>
  <c r="CG52" i="5"/>
  <c r="CG53" i="5"/>
  <c r="CG54" i="5"/>
  <c r="CG55" i="5"/>
  <c r="CG56" i="5"/>
  <c r="CG57" i="5"/>
  <c r="CG58" i="5"/>
  <c r="CG59" i="5"/>
  <c r="CG60" i="5"/>
  <c r="CG61" i="5"/>
  <c r="CG62" i="5"/>
  <c r="CG63" i="5"/>
  <c r="CG64" i="5"/>
  <c r="CG65" i="5"/>
  <c r="CG66" i="5"/>
  <c r="CG67" i="5"/>
  <c r="CG68" i="5"/>
  <c r="CG69" i="5"/>
  <c r="CG70" i="5"/>
  <c r="CG71" i="5"/>
  <c r="CG72" i="5"/>
  <c r="CG73" i="5"/>
  <c r="CG74" i="5"/>
  <c r="CG75" i="5"/>
  <c r="CG76" i="5"/>
  <c r="CG77" i="5"/>
  <c r="CG78" i="5"/>
  <c r="CG79" i="5"/>
  <c r="CG80" i="5"/>
  <c r="CG6" i="5"/>
  <c r="CE7" i="5"/>
  <c r="CE8" i="5"/>
  <c r="CE9" i="5"/>
  <c r="CE10" i="5"/>
  <c r="CE11" i="5"/>
  <c r="CE12" i="5"/>
  <c r="CE13" i="5"/>
  <c r="CE14" i="5"/>
  <c r="CE15" i="5"/>
  <c r="CE16" i="5"/>
  <c r="CE17" i="5"/>
  <c r="CE18" i="5"/>
  <c r="CE19" i="5"/>
  <c r="CE20" i="5"/>
  <c r="CE21" i="5"/>
  <c r="CE22" i="5"/>
  <c r="CE23" i="5"/>
  <c r="CE24" i="5"/>
  <c r="CE25" i="5"/>
  <c r="CE26" i="5"/>
  <c r="CE27" i="5"/>
  <c r="CE28" i="5"/>
  <c r="CE29" i="5"/>
  <c r="CE30" i="5"/>
  <c r="CE31" i="5"/>
  <c r="CE32" i="5"/>
  <c r="CE33" i="5"/>
  <c r="CE34" i="5"/>
  <c r="CE35" i="5"/>
  <c r="CE36" i="5"/>
  <c r="CE37" i="5"/>
  <c r="CE38" i="5"/>
  <c r="CE39" i="5"/>
  <c r="CE40" i="5"/>
  <c r="CE41" i="5"/>
  <c r="CE42" i="5"/>
  <c r="CE43" i="5"/>
  <c r="CE44" i="5"/>
  <c r="CE45" i="5"/>
  <c r="CE46" i="5"/>
  <c r="CE47" i="5"/>
  <c r="CE48" i="5"/>
  <c r="CE49" i="5"/>
  <c r="CE50" i="5"/>
  <c r="CE51" i="5"/>
  <c r="CE52" i="5"/>
  <c r="CE53" i="5"/>
  <c r="CE54" i="5"/>
  <c r="CE55" i="5"/>
  <c r="CE56" i="5"/>
  <c r="CE57" i="5"/>
  <c r="CE58" i="5"/>
  <c r="CE59" i="5"/>
  <c r="CE60" i="5"/>
  <c r="CE61" i="5"/>
  <c r="CE62" i="5"/>
  <c r="CE63" i="5"/>
  <c r="CE64" i="5"/>
  <c r="CE65" i="5"/>
  <c r="CE66" i="5"/>
  <c r="CE67" i="5"/>
  <c r="CE68" i="5"/>
  <c r="CE69" i="5"/>
  <c r="CE70" i="5"/>
  <c r="CE71" i="5"/>
  <c r="CE72" i="5"/>
  <c r="CE73" i="5"/>
  <c r="CE74" i="5"/>
  <c r="CE75" i="5"/>
  <c r="CE76" i="5"/>
  <c r="CE77" i="5"/>
  <c r="CE78" i="5"/>
  <c r="CE79" i="5"/>
  <c r="CE80" i="5"/>
  <c r="CE6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C38" i="5"/>
  <c r="CC39" i="5"/>
  <c r="CC40" i="5"/>
  <c r="CC41" i="5"/>
  <c r="CC42" i="5"/>
  <c r="CC43" i="5"/>
  <c r="CC44" i="5"/>
  <c r="CC45" i="5"/>
  <c r="CC46" i="5"/>
  <c r="CC47" i="5"/>
  <c r="CC48" i="5"/>
  <c r="CC49" i="5"/>
  <c r="CC50" i="5"/>
  <c r="CC51" i="5"/>
  <c r="CC52" i="5"/>
  <c r="CC53" i="5"/>
  <c r="CC54" i="5"/>
  <c r="CC55" i="5"/>
  <c r="CC56" i="5"/>
  <c r="CC57" i="5"/>
  <c r="CC58" i="5"/>
  <c r="CC59" i="5"/>
  <c r="CC60" i="5"/>
  <c r="CC61" i="5"/>
  <c r="CC62" i="5"/>
  <c r="CC63" i="5"/>
  <c r="CC64" i="5"/>
  <c r="CC65" i="5"/>
  <c r="CC66" i="5"/>
  <c r="CC67" i="5"/>
  <c r="CC68" i="5"/>
  <c r="CC69" i="5"/>
  <c r="CC70" i="5"/>
  <c r="CC71" i="5"/>
  <c r="CC72" i="5"/>
  <c r="CC73" i="5"/>
  <c r="CC74" i="5"/>
  <c r="CC75" i="5"/>
  <c r="CC76" i="5"/>
  <c r="CC77" i="5"/>
  <c r="CC78" i="5"/>
  <c r="CC79" i="5"/>
  <c r="CC80" i="5"/>
  <c r="CC6" i="5"/>
  <c r="CA7" i="5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46" i="5"/>
  <c r="CA47" i="5"/>
  <c r="CA48" i="5"/>
  <c r="CA49" i="5"/>
  <c r="CA50" i="5"/>
  <c r="CA51" i="5"/>
  <c r="CA52" i="5"/>
  <c r="CA53" i="5"/>
  <c r="CA54" i="5"/>
  <c r="CA55" i="5"/>
  <c r="CA56" i="5"/>
  <c r="CA57" i="5"/>
  <c r="CA58" i="5"/>
  <c r="CA59" i="5"/>
  <c r="CA60" i="5"/>
  <c r="CA61" i="5"/>
  <c r="CA62" i="5"/>
  <c r="CA63" i="5"/>
  <c r="CA64" i="5"/>
  <c r="CA65" i="5"/>
  <c r="CA66" i="5"/>
  <c r="CA67" i="5"/>
  <c r="CA68" i="5"/>
  <c r="CA69" i="5"/>
  <c r="CA70" i="5"/>
  <c r="CA71" i="5"/>
  <c r="CA72" i="5"/>
  <c r="CA73" i="5"/>
  <c r="CA74" i="5"/>
  <c r="CA75" i="5"/>
  <c r="CA76" i="5"/>
  <c r="CA77" i="5"/>
  <c r="CA78" i="5"/>
  <c r="CA79" i="5"/>
  <c r="CA80" i="5"/>
  <c r="CA6" i="5"/>
  <c r="BY7" i="5"/>
  <c r="BY8" i="5"/>
  <c r="BY9" i="5"/>
  <c r="BY10" i="5"/>
  <c r="BY11" i="5"/>
  <c r="BY12" i="5"/>
  <c r="BY13" i="5"/>
  <c r="BY14" i="5"/>
  <c r="BY15" i="5"/>
  <c r="BY16" i="5"/>
  <c r="BY17" i="5"/>
  <c r="BY18" i="5"/>
  <c r="BY19" i="5"/>
  <c r="BY20" i="5"/>
  <c r="BY21" i="5"/>
  <c r="BY22" i="5"/>
  <c r="BY23" i="5"/>
  <c r="BY24" i="5"/>
  <c r="BY25" i="5"/>
  <c r="BY26" i="5"/>
  <c r="BY27" i="5"/>
  <c r="BY28" i="5"/>
  <c r="BY29" i="5"/>
  <c r="BY30" i="5"/>
  <c r="BY31" i="5"/>
  <c r="BY32" i="5"/>
  <c r="BY33" i="5"/>
  <c r="BY34" i="5"/>
  <c r="BY35" i="5"/>
  <c r="BY36" i="5"/>
  <c r="BY37" i="5"/>
  <c r="BY38" i="5"/>
  <c r="BY39" i="5"/>
  <c r="BY40" i="5"/>
  <c r="BY41" i="5"/>
  <c r="BY42" i="5"/>
  <c r="BY43" i="5"/>
  <c r="BY44" i="5"/>
  <c r="BY45" i="5"/>
  <c r="BY46" i="5"/>
  <c r="BY47" i="5"/>
  <c r="BY48" i="5"/>
  <c r="BY49" i="5"/>
  <c r="BY50" i="5"/>
  <c r="BY51" i="5"/>
  <c r="BY52" i="5"/>
  <c r="BY53" i="5"/>
  <c r="BY54" i="5"/>
  <c r="BY55" i="5"/>
  <c r="BY56" i="5"/>
  <c r="BY57" i="5"/>
  <c r="BY58" i="5"/>
  <c r="BY59" i="5"/>
  <c r="BY60" i="5"/>
  <c r="BY61" i="5"/>
  <c r="BY62" i="5"/>
  <c r="BY63" i="5"/>
  <c r="BY64" i="5"/>
  <c r="BY65" i="5"/>
  <c r="BY66" i="5"/>
  <c r="BY67" i="5"/>
  <c r="BY68" i="5"/>
  <c r="BY69" i="5"/>
  <c r="BY70" i="5"/>
  <c r="BY71" i="5"/>
  <c r="BY72" i="5"/>
  <c r="BY73" i="5"/>
  <c r="BY74" i="5"/>
  <c r="BY75" i="5"/>
  <c r="BY76" i="5"/>
  <c r="BY77" i="5"/>
  <c r="BY78" i="5"/>
  <c r="BY79" i="5"/>
  <c r="BY80" i="5"/>
  <c r="BY6" i="5"/>
  <c r="BW7" i="5"/>
  <c r="BW8" i="5"/>
  <c r="BW9" i="5"/>
  <c r="BW10" i="5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58" i="5"/>
  <c r="BW59" i="5"/>
  <c r="BW60" i="5"/>
  <c r="BW61" i="5"/>
  <c r="BW62" i="5"/>
  <c r="BW63" i="5"/>
  <c r="BW64" i="5"/>
  <c r="BW65" i="5"/>
  <c r="BW66" i="5"/>
  <c r="BW67" i="5"/>
  <c r="BW68" i="5"/>
  <c r="BW69" i="5"/>
  <c r="BW70" i="5"/>
  <c r="BW71" i="5"/>
  <c r="BW72" i="5"/>
  <c r="BW73" i="5"/>
  <c r="BW74" i="5"/>
  <c r="BW75" i="5"/>
  <c r="BW76" i="5"/>
  <c r="BW77" i="5"/>
  <c r="BW78" i="5"/>
  <c r="BW79" i="5"/>
  <c r="BW80" i="5"/>
  <c r="BW6" i="5"/>
  <c r="BU6" i="5"/>
  <c r="BU7" i="5"/>
  <c r="BU8" i="5"/>
  <c r="BU9" i="5"/>
  <c r="BU10" i="5"/>
  <c r="BU11" i="5"/>
  <c r="BU12" i="5"/>
  <c r="BU13" i="5"/>
  <c r="BU14" i="5"/>
  <c r="BU15" i="5"/>
  <c r="BU16" i="5"/>
  <c r="BU17" i="5"/>
  <c r="BU18" i="5"/>
  <c r="BU19" i="5"/>
  <c r="BU20" i="5"/>
  <c r="BU21" i="5"/>
  <c r="BU22" i="5"/>
  <c r="BU23" i="5"/>
  <c r="BU24" i="5"/>
  <c r="BU25" i="5"/>
  <c r="BU26" i="5"/>
  <c r="BU27" i="5"/>
  <c r="BU28" i="5"/>
  <c r="BU29" i="5"/>
  <c r="BU30" i="5"/>
  <c r="BU31" i="5"/>
  <c r="BU32" i="5"/>
  <c r="BU33" i="5"/>
  <c r="BU34" i="5"/>
  <c r="BU35" i="5"/>
  <c r="BU36" i="5"/>
  <c r="BU37" i="5"/>
  <c r="BU38" i="5"/>
  <c r="BU39" i="5"/>
  <c r="BU40" i="5"/>
  <c r="BU41" i="5"/>
  <c r="BU42" i="5"/>
  <c r="BU43" i="5"/>
  <c r="BU44" i="5"/>
  <c r="BU45" i="5"/>
  <c r="BU46" i="5"/>
  <c r="BU47" i="5"/>
  <c r="BU48" i="5"/>
  <c r="BU49" i="5"/>
  <c r="BU50" i="5"/>
  <c r="BU51" i="5"/>
  <c r="BU52" i="5"/>
  <c r="BU53" i="5"/>
  <c r="BU54" i="5"/>
  <c r="BU55" i="5"/>
  <c r="BU56" i="5"/>
  <c r="BU57" i="5"/>
  <c r="BU58" i="5"/>
  <c r="BU59" i="5"/>
  <c r="BU60" i="5"/>
  <c r="BU61" i="5"/>
  <c r="BU62" i="5"/>
  <c r="BU63" i="5"/>
  <c r="BU64" i="5"/>
  <c r="BU65" i="5"/>
  <c r="BU66" i="5"/>
  <c r="BU67" i="5"/>
  <c r="BU68" i="5"/>
  <c r="BU69" i="5"/>
  <c r="BU70" i="5"/>
  <c r="BU71" i="5"/>
  <c r="BU72" i="5"/>
  <c r="BU73" i="5"/>
  <c r="BU74" i="5"/>
  <c r="BU75" i="5"/>
  <c r="BU76" i="5"/>
  <c r="BU77" i="5"/>
  <c r="BU78" i="5"/>
  <c r="BU79" i="5"/>
  <c r="BU80" i="5"/>
  <c r="BS7" i="5"/>
  <c r="BS8" i="5"/>
  <c r="BS9" i="5"/>
  <c r="BS10" i="5"/>
  <c r="BS11" i="5"/>
  <c r="BS12" i="5"/>
  <c r="BS13" i="5"/>
  <c r="BS14" i="5"/>
  <c r="BS15" i="5"/>
  <c r="BS16" i="5"/>
  <c r="BS17" i="5"/>
  <c r="BS18" i="5"/>
  <c r="BS19" i="5"/>
  <c r="BS20" i="5"/>
  <c r="BS21" i="5"/>
  <c r="BS22" i="5"/>
  <c r="BS23" i="5"/>
  <c r="BS24" i="5"/>
  <c r="BS25" i="5"/>
  <c r="BS26" i="5"/>
  <c r="BS27" i="5"/>
  <c r="BS28" i="5"/>
  <c r="BS29" i="5"/>
  <c r="BS30" i="5"/>
  <c r="BS31" i="5"/>
  <c r="BS32" i="5"/>
  <c r="BS33" i="5"/>
  <c r="BS34" i="5"/>
  <c r="BS35" i="5"/>
  <c r="BS36" i="5"/>
  <c r="BS37" i="5"/>
  <c r="BS38" i="5"/>
  <c r="BS39" i="5"/>
  <c r="BS40" i="5"/>
  <c r="BS41" i="5"/>
  <c r="BS42" i="5"/>
  <c r="BS43" i="5"/>
  <c r="BS44" i="5"/>
  <c r="BS45" i="5"/>
  <c r="BS46" i="5"/>
  <c r="BS47" i="5"/>
  <c r="BS48" i="5"/>
  <c r="BS49" i="5"/>
  <c r="BS50" i="5"/>
  <c r="BS51" i="5"/>
  <c r="BS52" i="5"/>
  <c r="BS53" i="5"/>
  <c r="BS54" i="5"/>
  <c r="BS55" i="5"/>
  <c r="BS56" i="5"/>
  <c r="BS57" i="5"/>
  <c r="BS58" i="5"/>
  <c r="BS59" i="5"/>
  <c r="BS60" i="5"/>
  <c r="BS61" i="5"/>
  <c r="BS62" i="5"/>
  <c r="BS63" i="5"/>
  <c r="BS64" i="5"/>
  <c r="BS65" i="5"/>
  <c r="BS66" i="5"/>
  <c r="BS67" i="5"/>
  <c r="BS68" i="5"/>
  <c r="BS69" i="5"/>
  <c r="BS70" i="5"/>
  <c r="BS71" i="5"/>
  <c r="BS72" i="5"/>
  <c r="BS73" i="5"/>
  <c r="BS74" i="5"/>
  <c r="BS75" i="5"/>
  <c r="BS76" i="5"/>
  <c r="BS77" i="5"/>
  <c r="BS78" i="5"/>
  <c r="BS79" i="5"/>
  <c r="BS80" i="5"/>
  <c r="BS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Q29" i="5"/>
  <c r="BQ30" i="5"/>
  <c r="BQ31" i="5"/>
  <c r="BQ32" i="5"/>
  <c r="BQ33" i="5"/>
  <c r="BQ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47" i="5"/>
  <c r="BQ48" i="5"/>
  <c r="BQ49" i="5"/>
  <c r="BQ50" i="5"/>
  <c r="BQ51" i="5"/>
  <c r="BQ52" i="5"/>
  <c r="BQ53" i="5"/>
  <c r="BQ54" i="5"/>
  <c r="BQ55" i="5"/>
  <c r="BQ56" i="5"/>
  <c r="BQ57" i="5"/>
  <c r="BQ58" i="5"/>
  <c r="BQ59" i="5"/>
  <c r="BQ60" i="5"/>
  <c r="BQ61" i="5"/>
  <c r="BQ62" i="5"/>
  <c r="BQ63" i="5"/>
  <c r="BQ64" i="5"/>
  <c r="BQ65" i="5"/>
  <c r="BQ66" i="5"/>
  <c r="BQ67" i="5"/>
  <c r="BQ68" i="5"/>
  <c r="BQ69" i="5"/>
  <c r="BQ70" i="5"/>
  <c r="BQ71" i="5"/>
  <c r="BQ72" i="5"/>
  <c r="BQ73" i="5"/>
  <c r="BQ74" i="5"/>
  <c r="BQ75" i="5"/>
  <c r="BQ76" i="5"/>
  <c r="BQ77" i="5"/>
  <c r="BQ78" i="5"/>
  <c r="BQ79" i="5"/>
  <c r="BQ80" i="5"/>
  <c r="BQ6" i="5"/>
  <c r="BO7" i="5"/>
  <c r="BO8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6" i="5"/>
  <c r="BO57" i="5"/>
  <c r="BO58" i="5"/>
  <c r="BO59" i="5"/>
  <c r="BO60" i="5"/>
  <c r="BO61" i="5"/>
  <c r="BO62" i="5"/>
  <c r="BO63" i="5"/>
  <c r="BO64" i="5"/>
  <c r="BO65" i="5"/>
  <c r="BO66" i="5"/>
  <c r="BO67" i="5"/>
  <c r="BO68" i="5"/>
  <c r="BO69" i="5"/>
  <c r="BO70" i="5"/>
  <c r="BO71" i="5"/>
  <c r="BO72" i="5"/>
  <c r="BO73" i="5"/>
  <c r="BO74" i="5"/>
  <c r="BO75" i="5"/>
  <c r="BO76" i="5"/>
  <c r="BO77" i="5"/>
  <c r="BO78" i="5"/>
  <c r="BO79" i="5"/>
  <c r="BO80" i="5"/>
  <c r="BO6" i="5"/>
  <c r="BM7" i="5"/>
  <c r="BM8" i="5"/>
  <c r="BM9" i="5"/>
  <c r="BM10" i="5"/>
  <c r="BM11" i="5"/>
  <c r="BM12" i="5"/>
  <c r="BM13" i="5"/>
  <c r="BM14" i="5"/>
  <c r="BM15" i="5"/>
  <c r="BM16" i="5"/>
  <c r="BM17" i="5"/>
  <c r="BM18" i="5"/>
  <c r="BM19" i="5"/>
  <c r="BM20" i="5"/>
  <c r="BM21" i="5"/>
  <c r="BM22" i="5"/>
  <c r="BM23" i="5"/>
  <c r="BM24" i="5"/>
  <c r="BM25" i="5"/>
  <c r="BM26" i="5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43" i="5"/>
  <c r="BM44" i="5"/>
  <c r="BM45" i="5"/>
  <c r="BM46" i="5"/>
  <c r="BM47" i="5"/>
  <c r="BM48" i="5"/>
  <c r="BM49" i="5"/>
  <c r="BM50" i="5"/>
  <c r="BM51" i="5"/>
  <c r="BM52" i="5"/>
  <c r="BM53" i="5"/>
  <c r="BM54" i="5"/>
  <c r="BM55" i="5"/>
  <c r="BM56" i="5"/>
  <c r="BM57" i="5"/>
  <c r="BM58" i="5"/>
  <c r="BM59" i="5"/>
  <c r="BM60" i="5"/>
  <c r="BM61" i="5"/>
  <c r="BM62" i="5"/>
  <c r="BM63" i="5"/>
  <c r="BM64" i="5"/>
  <c r="BM65" i="5"/>
  <c r="BM66" i="5"/>
  <c r="BM67" i="5"/>
  <c r="BM68" i="5"/>
  <c r="BM69" i="5"/>
  <c r="BM70" i="5"/>
  <c r="BM71" i="5"/>
  <c r="BM72" i="5"/>
  <c r="BM73" i="5"/>
  <c r="BM74" i="5"/>
  <c r="BM75" i="5"/>
  <c r="BM76" i="5"/>
  <c r="BM77" i="5"/>
  <c r="BM78" i="5"/>
  <c r="BM79" i="5"/>
  <c r="BM80" i="5"/>
  <c r="BM6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58" i="5"/>
  <c r="BK59" i="5"/>
  <c r="BK60" i="5"/>
  <c r="BK61" i="5"/>
  <c r="BK62" i="5"/>
  <c r="BK63" i="5"/>
  <c r="BK64" i="5"/>
  <c r="BK65" i="5"/>
  <c r="BK66" i="5"/>
  <c r="BK67" i="5"/>
  <c r="BK68" i="5"/>
  <c r="BK69" i="5"/>
  <c r="BK70" i="5"/>
  <c r="BK71" i="5"/>
  <c r="BK72" i="5"/>
  <c r="BK73" i="5"/>
  <c r="BK74" i="5"/>
  <c r="BK75" i="5"/>
  <c r="BK76" i="5"/>
  <c r="BK77" i="5"/>
  <c r="BK78" i="5"/>
  <c r="BK79" i="5"/>
  <c r="BK80" i="5"/>
  <c r="BK6" i="5"/>
  <c r="BI7" i="5"/>
  <c r="BI8" i="5"/>
  <c r="BI9" i="5"/>
  <c r="BI10" i="5"/>
  <c r="BI11" i="5"/>
  <c r="BI12" i="5"/>
  <c r="BI13" i="5"/>
  <c r="BI14" i="5"/>
  <c r="BI15" i="5"/>
  <c r="BI16" i="5"/>
  <c r="BI17" i="5"/>
  <c r="BI18" i="5"/>
  <c r="BI19" i="5"/>
  <c r="BI20" i="5"/>
  <c r="BI21" i="5"/>
  <c r="BI22" i="5"/>
  <c r="BI23" i="5"/>
  <c r="BI24" i="5"/>
  <c r="BI25" i="5"/>
  <c r="BI26" i="5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43" i="5"/>
  <c r="BI44" i="5"/>
  <c r="BI45" i="5"/>
  <c r="BI46" i="5"/>
  <c r="BI47" i="5"/>
  <c r="BI48" i="5"/>
  <c r="BI49" i="5"/>
  <c r="BI50" i="5"/>
  <c r="BI51" i="5"/>
  <c r="BI52" i="5"/>
  <c r="BI53" i="5"/>
  <c r="BI54" i="5"/>
  <c r="BI55" i="5"/>
  <c r="BI56" i="5"/>
  <c r="BI57" i="5"/>
  <c r="BI58" i="5"/>
  <c r="BI59" i="5"/>
  <c r="BI60" i="5"/>
  <c r="BI61" i="5"/>
  <c r="BI62" i="5"/>
  <c r="BI63" i="5"/>
  <c r="BI64" i="5"/>
  <c r="BI65" i="5"/>
  <c r="BI66" i="5"/>
  <c r="BI67" i="5"/>
  <c r="BI68" i="5"/>
  <c r="BI69" i="5"/>
  <c r="BI70" i="5"/>
  <c r="BI71" i="5"/>
  <c r="BI72" i="5"/>
  <c r="BI73" i="5"/>
  <c r="BI74" i="5"/>
  <c r="BI75" i="5"/>
  <c r="BI76" i="5"/>
  <c r="BI77" i="5"/>
  <c r="BI78" i="5"/>
  <c r="BI79" i="5"/>
  <c r="BI80" i="5"/>
  <c r="BI6" i="5"/>
  <c r="BG7" i="5"/>
  <c r="BG8" i="5"/>
  <c r="BG9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5" i="5"/>
  <c r="BG56" i="5"/>
  <c r="BG57" i="5"/>
  <c r="BG58" i="5"/>
  <c r="BG59" i="5"/>
  <c r="BG60" i="5"/>
  <c r="BG61" i="5"/>
  <c r="BG62" i="5"/>
  <c r="BG63" i="5"/>
  <c r="BG64" i="5"/>
  <c r="BG65" i="5"/>
  <c r="BG66" i="5"/>
  <c r="BG67" i="5"/>
  <c r="BG68" i="5"/>
  <c r="BG69" i="5"/>
  <c r="BG70" i="5"/>
  <c r="BG71" i="5"/>
  <c r="BG72" i="5"/>
  <c r="BG73" i="5"/>
  <c r="BG74" i="5"/>
  <c r="BG75" i="5"/>
  <c r="BG76" i="5"/>
  <c r="BG77" i="5"/>
  <c r="BG78" i="5"/>
  <c r="BG79" i="5"/>
  <c r="BG80" i="5"/>
  <c r="BG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E70" i="5"/>
  <c r="BE71" i="5"/>
  <c r="BE72" i="5"/>
  <c r="BE73" i="5"/>
  <c r="BE74" i="5"/>
  <c r="BE75" i="5"/>
  <c r="BE76" i="5"/>
  <c r="BE77" i="5"/>
  <c r="BE78" i="5"/>
  <c r="BE79" i="5"/>
  <c r="BE80" i="5"/>
  <c r="BE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C54" i="5"/>
  <c r="BC55" i="5"/>
  <c r="BC56" i="5"/>
  <c r="BC57" i="5"/>
  <c r="BC58" i="5"/>
  <c r="BC59" i="5"/>
  <c r="BC60" i="5"/>
  <c r="BC61" i="5"/>
  <c r="BC62" i="5"/>
  <c r="BC63" i="5"/>
  <c r="BC64" i="5"/>
  <c r="BC65" i="5"/>
  <c r="BC66" i="5"/>
  <c r="BC67" i="5"/>
  <c r="BC68" i="5"/>
  <c r="BC69" i="5"/>
  <c r="BC70" i="5"/>
  <c r="BC71" i="5"/>
  <c r="BC72" i="5"/>
  <c r="BC73" i="5"/>
  <c r="BC74" i="5"/>
  <c r="BC75" i="5"/>
  <c r="BC76" i="5"/>
  <c r="BC77" i="5"/>
  <c r="BC78" i="5"/>
  <c r="BC79" i="5"/>
  <c r="BC80" i="5"/>
  <c r="BC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BA49" i="5"/>
  <c r="BA50" i="5"/>
  <c r="BA51" i="5"/>
  <c r="BA52" i="5"/>
  <c r="BA53" i="5"/>
  <c r="BA54" i="5"/>
  <c r="BA55" i="5"/>
  <c r="BA56" i="5"/>
  <c r="BA57" i="5"/>
  <c r="BA58" i="5"/>
  <c r="BA59" i="5"/>
  <c r="BA60" i="5"/>
  <c r="BA61" i="5"/>
  <c r="BA62" i="5"/>
  <c r="BA63" i="5"/>
  <c r="BA64" i="5"/>
  <c r="BA65" i="5"/>
  <c r="BA66" i="5"/>
  <c r="BA67" i="5"/>
  <c r="BA68" i="5"/>
  <c r="BA69" i="5"/>
  <c r="BA70" i="5"/>
  <c r="BA71" i="5"/>
  <c r="BA72" i="5"/>
  <c r="BA73" i="5"/>
  <c r="BA74" i="5"/>
  <c r="BA75" i="5"/>
  <c r="BA76" i="5"/>
  <c r="BA77" i="5"/>
  <c r="BA78" i="5"/>
  <c r="BA79" i="5"/>
  <c r="BA80" i="5"/>
  <c r="BA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48" i="5"/>
  <c r="AY49" i="5"/>
  <c r="AY50" i="5"/>
  <c r="AY51" i="5"/>
  <c r="AY52" i="5"/>
  <c r="AY53" i="5"/>
  <c r="AY54" i="5"/>
  <c r="AY55" i="5"/>
  <c r="AY56" i="5"/>
  <c r="AY57" i="5"/>
  <c r="AY58" i="5"/>
  <c r="AY59" i="5"/>
  <c r="AY60" i="5"/>
  <c r="AY61" i="5"/>
  <c r="AY62" i="5"/>
  <c r="AY63" i="5"/>
  <c r="AY64" i="5"/>
  <c r="AY65" i="5"/>
  <c r="AY66" i="5"/>
  <c r="AY67" i="5"/>
  <c r="AY68" i="5"/>
  <c r="AY69" i="5"/>
  <c r="AY70" i="5"/>
  <c r="AY71" i="5"/>
  <c r="AY72" i="5"/>
  <c r="AY73" i="5"/>
  <c r="AY74" i="5"/>
  <c r="AY75" i="5"/>
  <c r="AY76" i="5"/>
  <c r="AY77" i="5"/>
  <c r="AY78" i="5"/>
  <c r="AY79" i="5"/>
  <c r="AY80" i="5"/>
  <c r="AY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W70" i="5"/>
  <c r="AW71" i="5"/>
  <c r="AW72" i="5"/>
  <c r="AW73" i="5"/>
  <c r="AW74" i="5"/>
  <c r="AW75" i="5"/>
  <c r="AW76" i="5"/>
  <c r="AW77" i="5"/>
  <c r="AW78" i="5"/>
  <c r="AW79" i="5"/>
  <c r="AW80" i="5"/>
  <c r="AW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6" i="5"/>
  <c r="E9" i="8" l="1"/>
  <c r="F9" i="8" s="1"/>
  <c r="E11" i="8"/>
  <c r="F11" i="8" s="1"/>
  <c r="E12" i="8"/>
  <c r="F12" i="8" s="1"/>
  <c r="E10" i="8"/>
  <c r="F10" i="8" s="1"/>
  <c r="J10" i="1"/>
  <c r="C13" i="8" l="1"/>
  <c r="C15" i="8" s="1"/>
  <c r="AG2" i="12"/>
  <c r="AG3" i="12"/>
  <c r="AG4" i="12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G35" i="12"/>
  <c r="AG36" i="12"/>
  <c r="AG37" i="12"/>
  <c r="AG38" i="12"/>
  <c r="AG39" i="12"/>
  <c r="AG40" i="12"/>
  <c r="AG41" i="12"/>
  <c r="AG42" i="12"/>
  <c r="AG43" i="12"/>
  <c r="AG44" i="12"/>
  <c r="AG45" i="12"/>
  <c r="AG46" i="12"/>
  <c r="AG47" i="12"/>
  <c r="AG48" i="12"/>
  <c r="AG49" i="12"/>
  <c r="AG50" i="12"/>
  <c r="AG51" i="12"/>
  <c r="AG52" i="12"/>
  <c r="AG53" i="12"/>
  <c r="AG54" i="12"/>
  <c r="AG55" i="12"/>
  <c r="AG56" i="12"/>
  <c r="AG57" i="12"/>
  <c r="AG58" i="12"/>
  <c r="AG59" i="12"/>
  <c r="AG60" i="12"/>
  <c r="AG61" i="12"/>
  <c r="AG62" i="12"/>
  <c r="AG63" i="12"/>
  <c r="AG64" i="12"/>
  <c r="AG65" i="12"/>
  <c r="AG66" i="12"/>
  <c r="AG67" i="12"/>
  <c r="AG68" i="12"/>
  <c r="AG69" i="12"/>
  <c r="AG70" i="12"/>
  <c r="AG71" i="12"/>
  <c r="AG72" i="12"/>
  <c r="AG73" i="12"/>
  <c r="AG74" i="12"/>
  <c r="AG75" i="12"/>
  <c r="AG1" i="12"/>
  <c r="AG2" i="11"/>
  <c r="AG3" i="11"/>
  <c r="AG4" i="11"/>
  <c r="AG5" i="11"/>
  <c r="AG6" i="11"/>
  <c r="AG7" i="11"/>
  <c r="AG8" i="11"/>
  <c r="AG9" i="11"/>
  <c r="AG10" i="11"/>
  <c r="AG11" i="11"/>
  <c r="AG12" i="11"/>
  <c r="AG13" i="11"/>
  <c r="AG14" i="11"/>
  <c r="AG15" i="11"/>
  <c r="AG16" i="11"/>
  <c r="AG17" i="11"/>
  <c r="AG18" i="11"/>
  <c r="AG19" i="11"/>
  <c r="AG20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3" i="11"/>
  <c r="AG34" i="11"/>
  <c r="AG35" i="11"/>
  <c r="AG36" i="11"/>
  <c r="AG37" i="11"/>
  <c r="AG38" i="11"/>
  <c r="AG39" i="11"/>
  <c r="AG40" i="11"/>
  <c r="AG41" i="11"/>
  <c r="AG42" i="11"/>
  <c r="AG43" i="11"/>
  <c r="AG44" i="11"/>
  <c r="AG45" i="11"/>
  <c r="AG46" i="11"/>
  <c r="AG47" i="11"/>
  <c r="AG48" i="11"/>
  <c r="AG49" i="11"/>
  <c r="AG50" i="11"/>
  <c r="AG51" i="11"/>
  <c r="AG52" i="11"/>
  <c r="AG53" i="11"/>
  <c r="AG54" i="11"/>
  <c r="AG55" i="11"/>
  <c r="AG56" i="11"/>
  <c r="AG57" i="11"/>
  <c r="AG58" i="11"/>
  <c r="AG59" i="11"/>
  <c r="AG60" i="11"/>
  <c r="AG61" i="11"/>
  <c r="AG62" i="11"/>
  <c r="AG63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AG1" i="11"/>
  <c r="AG2" i="10" l="1"/>
  <c r="AG3" i="10"/>
  <c r="AG4" i="10"/>
  <c r="AG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1" i="10"/>
  <c r="J7" i="1" l="1"/>
  <c r="U4" i="1"/>
  <c r="AB4" i="1" s="1"/>
  <c r="AE6" i="5"/>
  <c r="V4" i="1"/>
  <c r="AN6" i="5" s="1"/>
  <c r="U5" i="1"/>
  <c r="AB5" i="1" s="1"/>
  <c r="L31" i="5"/>
  <c r="U78" i="1"/>
  <c r="U77" i="1"/>
  <c r="AB77" i="1" s="1"/>
  <c r="U76" i="1"/>
  <c r="U75" i="1"/>
  <c r="AB75" i="1" s="1"/>
  <c r="U74" i="1"/>
  <c r="U73" i="1"/>
  <c r="AB73" i="1" s="1"/>
  <c r="U72" i="1"/>
  <c r="U71" i="1"/>
  <c r="AB71" i="1" s="1"/>
  <c r="U70" i="1"/>
  <c r="U69" i="1"/>
  <c r="AB69" i="1" s="1"/>
  <c r="U68" i="1"/>
  <c r="U67" i="1"/>
  <c r="AB67" i="1" s="1"/>
  <c r="U66" i="1"/>
  <c r="U65" i="1"/>
  <c r="AB65" i="1" s="1"/>
  <c r="U64" i="1"/>
  <c r="U63" i="1"/>
  <c r="AB63" i="1" s="1"/>
  <c r="U62" i="1"/>
  <c r="U61" i="1"/>
  <c r="AB61" i="1" s="1"/>
  <c r="U60" i="1"/>
  <c r="U59" i="1"/>
  <c r="AB59" i="1" s="1"/>
  <c r="U58" i="1"/>
  <c r="U57" i="1"/>
  <c r="AB57" i="1" s="1"/>
  <c r="U56" i="1"/>
  <c r="U55" i="1"/>
  <c r="AB55" i="1" s="1"/>
  <c r="U54" i="1"/>
  <c r="U53" i="1"/>
  <c r="AB53" i="1" s="1"/>
  <c r="U52" i="1"/>
  <c r="U51" i="1"/>
  <c r="AB51" i="1" s="1"/>
  <c r="U50" i="1"/>
  <c r="U49" i="1"/>
  <c r="AB49" i="1" s="1"/>
  <c r="U48" i="1"/>
  <c r="U47" i="1"/>
  <c r="AB47" i="1" s="1"/>
  <c r="U46" i="1"/>
  <c r="U45" i="1"/>
  <c r="AB45" i="1" s="1"/>
  <c r="U44" i="1"/>
  <c r="U43" i="1"/>
  <c r="AB43" i="1" s="1"/>
  <c r="U42" i="1"/>
  <c r="U41" i="1"/>
  <c r="AB41" i="1" s="1"/>
  <c r="U40" i="1"/>
  <c r="U39" i="1"/>
  <c r="AB39" i="1" s="1"/>
  <c r="U38" i="1"/>
  <c r="U37" i="1"/>
  <c r="AB37" i="1" s="1"/>
  <c r="U36" i="1"/>
  <c r="U35" i="1"/>
  <c r="AB35" i="1" s="1"/>
  <c r="U34" i="1"/>
  <c r="U33" i="1"/>
  <c r="AB33" i="1" s="1"/>
  <c r="U32" i="1"/>
  <c r="U31" i="1"/>
  <c r="AB31" i="1" s="1"/>
  <c r="U30" i="1"/>
  <c r="U29" i="1"/>
  <c r="AB29" i="1" s="1"/>
  <c r="U28" i="1"/>
  <c r="U27" i="1"/>
  <c r="AB27" i="1" s="1"/>
  <c r="U26" i="1"/>
  <c r="U25" i="1"/>
  <c r="AB25" i="1" s="1"/>
  <c r="U24" i="1"/>
  <c r="U23" i="1"/>
  <c r="AB23" i="1" s="1"/>
  <c r="U22" i="1"/>
  <c r="AB22" i="1" s="1"/>
  <c r="U21" i="1"/>
  <c r="AB21" i="1" s="1"/>
  <c r="U20" i="1"/>
  <c r="AB20" i="1" s="1"/>
  <c r="U19" i="1"/>
  <c r="AB19" i="1" s="1"/>
  <c r="U18" i="1"/>
  <c r="AB18" i="1" s="1"/>
  <c r="U17" i="1"/>
  <c r="AB17" i="1" s="1"/>
  <c r="U16" i="1"/>
  <c r="AB16" i="1" s="1"/>
  <c r="U15" i="1"/>
  <c r="AB15" i="1" s="1"/>
  <c r="U14" i="1"/>
  <c r="AB14" i="1" s="1"/>
  <c r="U13" i="1"/>
  <c r="AB13" i="1" s="1"/>
  <c r="U12" i="1"/>
  <c r="AB12" i="1" s="1"/>
  <c r="U11" i="1"/>
  <c r="AB11" i="1" s="1"/>
  <c r="U10" i="1"/>
  <c r="AB10" i="1" s="1"/>
  <c r="U9" i="1"/>
  <c r="AB9" i="1" s="1"/>
  <c r="U8" i="1"/>
  <c r="AB8" i="1" s="1"/>
  <c r="U7" i="1"/>
  <c r="AB7" i="1" s="1"/>
  <c r="U6" i="1"/>
  <c r="AB6" i="1" s="1"/>
  <c r="T78" i="1"/>
  <c r="AI80" i="5" s="1"/>
  <c r="AH75" i="12" s="1"/>
  <c r="AE80" i="5"/>
  <c r="Y80" i="5"/>
  <c r="X80" i="5"/>
  <c r="W80" i="5"/>
  <c r="V80" i="5"/>
  <c r="S78" i="1"/>
  <c r="T80" i="5" s="1"/>
  <c r="S75" i="11" s="1"/>
  <c r="Q80" i="5"/>
  <c r="Q78" i="1"/>
  <c r="P80" i="5" s="1"/>
  <c r="O80" i="5"/>
  <c r="N80" i="5"/>
  <c r="M80" i="5"/>
  <c r="L80" i="5"/>
  <c r="B80" i="5"/>
  <c r="T77" i="1"/>
  <c r="AI79" i="5" s="1"/>
  <c r="AE79" i="5"/>
  <c r="Y79" i="5"/>
  <c r="X74" i="11" s="1"/>
  <c r="X79" i="5"/>
  <c r="W79" i="5"/>
  <c r="V79" i="5"/>
  <c r="S77" i="1"/>
  <c r="T79" i="5" s="1"/>
  <c r="S74" i="12" s="1"/>
  <c r="Q79" i="5"/>
  <c r="Q77" i="1"/>
  <c r="P79" i="5" s="1"/>
  <c r="O79" i="5"/>
  <c r="N79" i="5"/>
  <c r="M74" i="11" s="1"/>
  <c r="M79" i="5"/>
  <c r="L79" i="5"/>
  <c r="B79" i="5"/>
  <c r="T76" i="1"/>
  <c r="AI78" i="5" s="1"/>
  <c r="AE78" i="5"/>
  <c r="Y78" i="5"/>
  <c r="X78" i="5"/>
  <c r="W78" i="5"/>
  <c r="V73" i="11" s="1"/>
  <c r="V78" i="5"/>
  <c r="S76" i="1"/>
  <c r="T78" i="5" s="1"/>
  <c r="Q78" i="5"/>
  <c r="Q76" i="1"/>
  <c r="P78" i="5" s="1"/>
  <c r="O78" i="5"/>
  <c r="N78" i="5"/>
  <c r="M78" i="5"/>
  <c r="L78" i="5"/>
  <c r="K73" i="11" s="1"/>
  <c r="B78" i="5"/>
  <c r="T75" i="1"/>
  <c r="AI77" i="5" s="1"/>
  <c r="AE77" i="5"/>
  <c r="Y77" i="5"/>
  <c r="X77" i="5"/>
  <c r="W77" i="5"/>
  <c r="V77" i="5"/>
  <c r="S75" i="1"/>
  <c r="T77" i="5" s="1"/>
  <c r="S72" i="12" s="1"/>
  <c r="Q77" i="5"/>
  <c r="Q75" i="1"/>
  <c r="P77" i="5" s="1"/>
  <c r="O72" i="12" s="1"/>
  <c r="O77" i="5"/>
  <c r="N77" i="5"/>
  <c r="M77" i="5"/>
  <c r="L77" i="5"/>
  <c r="B77" i="5"/>
  <c r="T74" i="1"/>
  <c r="AI76" i="5" s="1"/>
  <c r="AH71" i="11" s="1"/>
  <c r="AE76" i="5"/>
  <c r="Y76" i="5"/>
  <c r="X76" i="5"/>
  <c r="W76" i="5"/>
  <c r="V76" i="5"/>
  <c r="S74" i="1"/>
  <c r="T76" i="5" s="1"/>
  <c r="Q76" i="5"/>
  <c r="Q74" i="1"/>
  <c r="P76" i="5" s="1"/>
  <c r="O76" i="5"/>
  <c r="N76" i="5"/>
  <c r="M76" i="5"/>
  <c r="L76" i="5"/>
  <c r="B76" i="5"/>
  <c r="T73" i="1"/>
  <c r="AI75" i="5" s="1"/>
  <c r="AE75" i="5"/>
  <c r="Y75" i="5"/>
  <c r="X70" i="11" s="1"/>
  <c r="X75" i="5"/>
  <c r="W75" i="5"/>
  <c r="V75" i="5"/>
  <c r="S73" i="1"/>
  <c r="T75" i="5" s="1"/>
  <c r="S70" i="12" s="1"/>
  <c r="Q75" i="5"/>
  <c r="Q73" i="1"/>
  <c r="P75" i="5" s="1"/>
  <c r="O70" i="11" s="1"/>
  <c r="O75" i="5"/>
  <c r="N75" i="5"/>
  <c r="M70" i="10" s="1"/>
  <c r="M75" i="5"/>
  <c r="L75" i="5"/>
  <c r="B75" i="5"/>
  <c r="T72" i="1"/>
  <c r="AI74" i="5" s="1"/>
  <c r="AE74" i="5"/>
  <c r="Y74" i="5"/>
  <c r="X74" i="5"/>
  <c r="W74" i="5"/>
  <c r="V69" i="11" s="1"/>
  <c r="V74" i="5"/>
  <c r="S72" i="1"/>
  <c r="T74" i="5" s="1"/>
  <c r="Q74" i="5"/>
  <c r="Q72" i="1"/>
  <c r="P74" i="5" s="1"/>
  <c r="O74" i="5"/>
  <c r="N74" i="5"/>
  <c r="M74" i="5"/>
  <c r="L74" i="5"/>
  <c r="K69" i="11" s="1"/>
  <c r="B74" i="5"/>
  <c r="T71" i="1"/>
  <c r="AI73" i="5" s="1"/>
  <c r="AE73" i="5"/>
  <c r="Y73" i="5"/>
  <c r="X73" i="5"/>
  <c r="W73" i="5"/>
  <c r="V73" i="5"/>
  <c r="S71" i="1"/>
  <c r="T73" i="5" s="1"/>
  <c r="S68" i="10" s="1"/>
  <c r="Q73" i="5"/>
  <c r="Q71" i="1"/>
  <c r="P73" i="5" s="1"/>
  <c r="O68" i="12" s="1"/>
  <c r="O73" i="5"/>
  <c r="N73" i="5"/>
  <c r="M73" i="5"/>
  <c r="L73" i="5"/>
  <c r="B73" i="5"/>
  <c r="T70" i="1"/>
  <c r="AI72" i="5" s="1"/>
  <c r="AH67" i="12" s="1"/>
  <c r="AE72" i="5"/>
  <c r="Y72" i="5"/>
  <c r="X72" i="5"/>
  <c r="W72" i="5"/>
  <c r="V72" i="5"/>
  <c r="S70" i="1"/>
  <c r="T72" i="5" s="1"/>
  <c r="S67" i="11" s="1"/>
  <c r="Q72" i="5"/>
  <c r="Q70" i="1"/>
  <c r="P72" i="5" s="1"/>
  <c r="O72" i="5"/>
  <c r="N72" i="5"/>
  <c r="M72" i="5"/>
  <c r="L72" i="5"/>
  <c r="B72" i="5"/>
  <c r="T69" i="1"/>
  <c r="AI71" i="5" s="1"/>
  <c r="AH66" i="12" s="1"/>
  <c r="AE71" i="5"/>
  <c r="Y71" i="5"/>
  <c r="X66" i="11" s="1"/>
  <c r="X71" i="5"/>
  <c r="W71" i="5"/>
  <c r="V71" i="5"/>
  <c r="S69" i="1"/>
  <c r="T71" i="5" s="1"/>
  <c r="S66" i="12" s="1"/>
  <c r="Q71" i="5"/>
  <c r="Q69" i="1"/>
  <c r="P71" i="5" s="1"/>
  <c r="O66" i="12" s="1"/>
  <c r="O71" i="5"/>
  <c r="N71" i="5"/>
  <c r="M66" i="12" s="1"/>
  <c r="M71" i="5"/>
  <c r="L71" i="5"/>
  <c r="B71" i="5"/>
  <c r="T68" i="1"/>
  <c r="AI70" i="5" s="1"/>
  <c r="AE70" i="5"/>
  <c r="Y70" i="5"/>
  <c r="X70" i="5"/>
  <c r="W70" i="5"/>
  <c r="V65" i="11" s="1"/>
  <c r="V70" i="5"/>
  <c r="S68" i="1"/>
  <c r="T70" i="5" s="1"/>
  <c r="Q70" i="5"/>
  <c r="Q68" i="1"/>
  <c r="P70" i="5" s="1"/>
  <c r="O70" i="5"/>
  <c r="N70" i="5"/>
  <c r="M70" i="5"/>
  <c r="L70" i="5"/>
  <c r="K65" i="11" s="1"/>
  <c r="B70" i="5"/>
  <c r="T67" i="1"/>
  <c r="AI69" i="5" s="1"/>
  <c r="AE69" i="5"/>
  <c r="Y69" i="5"/>
  <c r="X69" i="5"/>
  <c r="W69" i="5"/>
  <c r="V69" i="5"/>
  <c r="S67" i="1"/>
  <c r="T69" i="5" s="1"/>
  <c r="S64" i="12" s="1"/>
  <c r="Q69" i="5"/>
  <c r="Q67" i="1"/>
  <c r="P69" i="5" s="1"/>
  <c r="O64" i="11" s="1"/>
  <c r="O69" i="5"/>
  <c r="N69" i="5"/>
  <c r="M69" i="5"/>
  <c r="L69" i="5"/>
  <c r="B69" i="5"/>
  <c r="T66" i="1"/>
  <c r="AI68" i="5" s="1"/>
  <c r="AH63" i="11" s="1"/>
  <c r="AE68" i="5"/>
  <c r="Y68" i="5"/>
  <c r="X68" i="5"/>
  <c r="W68" i="5"/>
  <c r="V68" i="5"/>
  <c r="S66" i="1"/>
  <c r="T68" i="5" s="1"/>
  <c r="Q68" i="5"/>
  <c r="Q66" i="1"/>
  <c r="P68" i="5" s="1"/>
  <c r="O68" i="5"/>
  <c r="N68" i="5"/>
  <c r="M68" i="5"/>
  <c r="L68" i="5"/>
  <c r="B68" i="5"/>
  <c r="T65" i="1"/>
  <c r="AI67" i="5" s="1"/>
  <c r="AE67" i="5"/>
  <c r="Y67" i="5"/>
  <c r="X62" i="11" s="1"/>
  <c r="X67" i="5"/>
  <c r="W67" i="5"/>
  <c r="V67" i="5"/>
  <c r="S65" i="1"/>
  <c r="T67" i="5" s="1"/>
  <c r="S62" i="10" s="1"/>
  <c r="Q67" i="5"/>
  <c r="Q65" i="1"/>
  <c r="P67" i="5" s="1"/>
  <c r="O67" i="5"/>
  <c r="N67" i="5"/>
  <c r="M62" i="10" s="1"/>
  <c r="M67" i="5"/>
  <c r="L67" i="5"/>
  <c r="B67" i="5"/>
  <c r="T64" i="1"/>
  <c r="AI66" i="5" s="1"/>
  <c r="AE66" i="5"/>
  <c r="Y66" i="5"/>
  <c r="X66" i="5"/>
  <c r="W66" i="5"/>
  <c r="V61" i="11" s="1"/>
  <c r="V66" i="5"/>
  <c r="S64" i="1"/>
  <c r="T66" i="5" s="1"/>
  <c r="Q66" i="5"/>
  <c r="Q64" i="1"/>
  <c r="P66" i="5" s="1"/>
  <c r="O66" i="5"/>
  <c r="N66" i="5"/>
  <c r="M66" i="5"/>
  <c r="L66" i="5"/>
  <c r="K61" i="11" s="1"/>
  <c r="B66" i="5"/>
  <c r="T63" i="1"/>
  <c r="AI65" i="5" s="1"/>
  <c r="AE65" i="5"/>
  <c r="Y65" i="5"/>
  <c r="X65" i="5"/>
  <c r="W65" i="5"/>
  <c r="V65" i="5"/>
  <c r="S63" i="1"/>
  <c r="T65" i="5" s="1"/>
  <c r="S60" i="10" s="1"/>
  <c r="Q65" i="5"/>
  <c r="Q63" i="1"/>
  <c r="P65" i="5" s="1"/>
  <c r="O60" i="10" s="1"/>
  <c r="O65" i="5"/>
  <c r="N65" i="5"/>
  <c r="M65" i="5"/>
  <c r="L65" i="5"/>
  <c r="B65" i="5"/>
  <c r="T62" i="1"/>
  <c r="AI64" i="5" s="1"/>
  <c r="AH59" i="11" s="1"/>
  <c r="AE64" i="5"/>
  <c r="Y64" i="5"/>
  <c r="X64" i="5"/>
  <c r="W64" i="5"/>
  <c r="V64" i="5"/>
  <c r="S62" i="1"/>
  <c r="T64" i="5" s="1"/>
  <c r="S59" i="11" s="1"/>
  <c r="Q64" i="5"/>
  <c r="Q62" i="1"/>
  <c r="P64" i="5" s="1"/>
  <c r="O64" i="5"/>
  <c r="N64" i="5"/>
  <c r="M64" i="5"/>
  <c r="L64" i="5"/>
  <c r="B64" i="5"/>
  <c r="T61" i="1"/>
  <c r="AI63" i="5" s="1"/>
  <c r="AE63" i="5"/>
  <c r="Y63" i="5"/>
  <c r="X58" i="11" s="1"/>
  <c r="X63" i="5"/>
  <c r="W63" i="5"/>
  <c r="V63" i="5"/>
  <c r="S61" i="1"/>
  <c r="T63" i="5" s="1"/>
  <c r="S58" i="12" s="1"/>
  <c r="Q63" i="5"/>
  <c r="Q61" i="1"/>
  <c r="P63" i="5" s="1"/>
  <c r="O63" i="5"/>
  <c r="N63" i="5"/>
  <c r="M58" i="12" s="1"/>
  <c r="M63" i="5"/>
  <c r="L63" i="5"/>
  <c r="B63" i="5"/>
  <c r="T60" i="1"/>
  <c r="AI62" i="5" s="1"/>
  <c r="AE62" i="5"/>
  <c r="Y62" i="5"/>
  <c r="X62" i="5"/>
  <c r="W62" i="5"/>
  <c r="V57" i="12" s="1"/>
  <c r="V62" i="5"/>
  <c r="S60" i="1"/>
  <c r="T62" i="5" s="1"/>
  <c r="Q62" i="5"/>
  <c r="Q60" i="1"/>
  <c r="P62" i="5" s="1"/>
  <c r="O62" i="5"/>
  <c r="N62" i="5"/>
  <c r="M62" i="5"/>
  <c r="L62" i="5"/>
  <c r="K57" i="11" s="1"/>
  <c r="B62" i="5"/>
  <c r="T59" i="1"/>
  <c r="AI61" i="5" s="1"/>
  <c r="AE61" i="5"/>
  <c r="Y61" i="5"/>
  <c r="X61" i="5"/>
  <c r="W61" i="5"/>
  <c r="V61" i="5"/>
  <c r="S59" i="1"/>
  <c r="T61" i="5" s="1"/>
  <c r="S56" i="10" s="1"/>
  <c r="Q61" i="5"/>
  <c r="Q59" i="1"/>
  <c r="P61" i="5" s="1"/>
  <c r="O61" i="5"/>
  <c r="N61" i="5"/>
  <c r="M61" i="5"/>
  <c r="L61" i="5"/>
  <c r="B61" i="5"/>
  <c r="T58" i="1"/>
  <c r="AI60" i="5" s="1"/>
  <c r="AH55" i="12" s="1"/>
  <c r="AE60" i="5"/>
  <c r="Y60" i="5"/>
  <c r="X60" i="5"/>
  <c r="W60" i="5"/>
  <c r="V60" i="5"/>
  <c r="S58" i="1"/>
  <c r="T60" i="5" s="1"/>
  <c r="S55" i="12" s="1"/>
  <c r="Q60" i="5"/>
  <c r="Q58" i="1"/>
  <c r="P60" i="5" s="1"/>
  <c r="O55" i="10" s="1"/>
  <c r="O60" i="5"/>
  <c r="N60" i="5"/>
  <c r="M60" i="5"/>
  <c r="L60" i="5"/>
  <c r="B60" i="5"/>
  <c r="T57" i="1"/>
  <c r="AI59" i="5" s="1"/>
  <c r="AH54" i="12" s="1"/>
  <c r="AE59" i="5"/>
  <c r="Y59" i="5"/>
  <c r="X54" i="10" s="1"/>
  <c r="X59" i="5"/>
  <c r="W59" i="5"/>
  <c r="V59" i="5"/>
  <c r="S57" i="1"/>
  <c r="T59" i="5" s="1"/>
  <c r="S54" i="11" s="1"/>
  <c r="Q59" i="5"/>
  <c r="Q57" i="1"/>
  <c r="P59" i="5" s="1"/>
  <c r="O54" i="11" s="1"/>
  <c r="O59" i="5"/>
  <c r="N59" i="5"/>
  <c r="M54" i="12" s="1"/>
  <c r="M59" i="5"/>
  <c r="L59" i="5"/>
  <c r="B59" i="5"/>
  <c r="T56" i="1"/>
  <c r="AI58" i="5" s="1"/>
  <c r="AE58" i="5"/>
  <c r="Y58" i="5"/>
  <c r="X58" i="5"/>
  <c r="W58" i="5"/>
  <c r="V53" i="11" s="1"/>
  <c r="V58" i="5"/>
  <c r="S56" i="1"/>
  <c r="T58" i="5" s="1"/>
  <c r="S53" i="12" s="1"/>
  <c r="Q58" i="5"/>
  <c r="Q56" i="1"/>
  <c r="P58" i="5" s="1"/>
  <c r="O58" i="5"/>
  <c r="N58" i="5"/>
  <c r="M58" i="5"/>
  <c r="L58" i="5"/>
  <c r="K53" i="10" s="1"/>
  <c r="B58" i="5"/>
  <c r="T55" i="1"/>
  <c r="AI57" i="5" s="1"/>
  <c r="AE57" i="5"/>
  <c r="Y57" i="5"/>
  <c r="X57" i="5"/>
  <c r="W57" i="5"/>
  <c r="V57" i="5"/>
  <c r="S55" i="1"/>
  <c r="T57" i="5" s="1"/>
  <c r="Q57" i="5"/>
  <c r="Q55" i="1"/>
  <c r="P57" i="5" s="1"/>
  <c r="O57" i="5"/>
  <c r="N57" i="5"/>
  <c r="M57" i="5"/>
  <c r="L57" i="5"/>
  <c r="B57" i="5"/>
  <c r="T54" i="1"/>
  <c r="AI56" i="5" s="1"/>
  <c r="AE56" i="5"/>
  <c r="Y56" i="5"/>
  <c r="X56" i="5"/>
  <c r="W56" i="5"/>
  <c r="V56" i="5"/>
  <c r="S54" i="1"/>
  <c r="T56" i="5" s="1"/>
  <c r="S51" i="11" s="1"/>
  <c r="Q56" i="5"/>
  <c r="Q54" i="1"/>
  <c r="P56" i="5" s="1"/>
  <c r="O51" i="12" s="1"/>
  <c r="O56" i="5"/>
  <c r="N56" i="5"/>
  <c r="M56" i="5"/>
  <c r="L56" i="5"/>
  <c r="B56" i="5"/>
  <c r="T53" i="1"/>
  <c r="AI55" i="5" s="1"/>
  <c r="AE55" i="5"/>
  <c r="Y55" i="5"/>
  <c r="X50" i="10" s="1"/>
  <c r="X55" i="5"/>
  <c r="W55" i="5"/>
  <c r="V55" i="5"/>
  <c r="S53" i="1"/>
  <c r="T55" i="5" s="1"/>
  <c r="S50" i="12" s="1"/>
  <c r="Q55" i="5"/>
  <c r="Q53" i="1"/>
  <c r="P55" i="5" s="1"/>
  <c r="O50" i="11" s="1"/>
  <c r="O55" i="5"/>
  <c r="N55" i="5"/>
  <c r="M50" i="10" s="1"/>
  <c r="M55" i="5"/>
  <c r="L55" i="5"/>
  <c r="B55" i="5"/>
  <c r="T52" i="1"/>
  <c r="AI54" i="5" s="1"/>
  <c r="AE54" i="5"/>
  <c r="Y54" i="5"/>
  <c r="X54" i="5"/>
  <c r="W54" i="5"/>
  <c r="V49" i="11" s="1"/>
  <c r="V54" i="5"/>
  <c r="S52" i="1"/>
  <c r="T54" i="5" s="1"/>
  <c r="Q54" i="5"/>
  <c r="Q52" i="1"/>
  <c r="P54" i="5" s="1"/>
  <c r="O54" i="5"/>
  <c r="N54" i="5"/>
  <c r="M54" i="5"/>
  <c r="L54" i="5"/>
  <c r="K49" i="11" s="1"/>
  <c r="B54" i="5"/>
  <c r="T51" i="1"/>
  <c r="AI53" i="5" s="1"/>
  <c r="AE53" i="5"/>
  <c r="Y53" i="5"/>
  <c r="X53" i="5"/>
  <c r="W53" i="5"/>
  <c r="V53" i="5"/>
  <c r="S51" i="1"/>
  <c r="T53" i="5" s="1"/>
  <c r="Q53" i="5"/>
  <c r="Q51" i="1"/>
  <c r="P53" i="5" s="1"/>
  <c r="O53" i="5"/>
  <c r="N53" i="5"/>
  <c r="M53" i="5"/>
  <c r="L53" i="5"/>
  <c r="B53" i="5"/>
  <c r="T50" i="1"/>
  <c r="AI52" i="5" s="1"/>
  <c r="AE52" i="5"/>
  <c r="Y52" i="5"/>
  <c r="X52" i="5"/>
  <c r="W52" i="5"/>
  <c r="V52" i="5"/>
  <c r="S50" i="1"/>
  <c r="T52" i="5" s="1"/>
  <c r="S47" i="11" s="1"/>
  <c r="Q52" i="5"/>
  <c r="Q50" i="1"/>
  <c r="P52" i="5" s="1"/>
  <c r="O47" i="12" s="1"/>
  <c r="O52" i="5"/>
  <c r="N52" i="5"/>
  <c r="M52" i="5"/>
  <c r="L52" i="5"/>
  <c r="B52" i="5"/>
  <c r="T49" i="1"/>
  <c r="AI51" i="5" s="1"/>
  <c r="AE51" i="5"/>
  <c r="Y51" i="5"/>
  <c r="X46" i="11" s="1"/>
  <c r="X51" i="5"/>
  <c r="W51" i="5"/>
  <c r="V51" i="5"/>
  <c r="S49" i="1"/>
  <c r="T51" i="5" s="1"/>
  <c r="S46" i="11" s="1"/>
  <c r="Q51" i="5"/>
  <c r="Q49" i="1"/>
  <c r="P51" i="5" s="1"/>
  <c r="O46" i="11" s="1"/>
  <c r="O51" i="5"/>
  <c r="N51" i="5"/>
  <c r="M46" i="11" s="1"/>
  <c r="M51" i="5"/>
  <c r="L51" i="5"/>
  <c r="B51" i="5"/>
  <c r="T48" i="1"/>
  <c r="AI50" i="5" s="1"/>
  <c r="AE50" i="5"/>
  <c r="Y50" i="5"/>
  <c r="X50" i="5"/>
  <c r="W50" i="5"/>
  <c r="V45" i="12" s="1"/>
  <c r="V50" i="5"/>
  <c r="S48" i="1"/>
  <c r="T50" i="5" s="1"/>
  <c r="Q50" i="5"/>
  <c r="Q48" i="1"/>
  <c r="P50" i="5" s="1"/>
  <c r="O50" i="5"/>
  <c r="N50" i="5"/>
  <c r="M50" i="5"/>
  <c r="L50" i="5"/>
  <c r="K45" i="11" s="1"/>
  <c r="B50" i="5"/>
  <c r="T47" i="1"/>
  <c r="AI49" i="5" s="1"/>
  <c r="AE49" i="5"/>
  <c r="Y49" i="5"/>
  <c r="X49" i="5"/>
  <c r="W49" i="5"/>
  <c r="V49" i="5"/>
  <c r="S47" i="1"/>
  <c r="T49" i="5" s="1"/>
  <c r="S44" i="11" s="1"/>
  <c r="Q49" i="5"/>
  <c r="Q47" i="1"/>
  <c r="P49" i="5" s="1"/>
  <c r="O49" i="5"/>
  <c r="N49" i="5"/>
  <c r="M49" i="5"/>
  <c r="L49" i="5"/>
  <c r="B49" i="5"/>
  <c r="T46" i="1"/>
  <c r="AI48" i="5" s="1"/>
  <c r="AH43" i="12" s="1"/>
  <c r="AE48" i="5"/>
  <c r="Y48" i="5"/>
  <c r="X48" i="5"/>
  <c r="W48" i="5"/>
  <c r="V48" i="5"/>
  <c r="S46" i="1"/>
  <c r="T48" i="5" s="1"/>
  <c r="Q48" i="5"/>
  <c r="Q46" i="1"/>
  <c r="P48" i="5" s="1"/>
  <c r="O43" i="11" s="1"/>
  <c r="O48" i="5"/>
  <c r="N48" i="5"/>
  <c r="M48" i="5"/>
  <c r="L48" i="5"/>
  <c r="B48" i="5"/>
  <c r="T45" i="1"/>
  <c r="AI47" i="5" s="1"/>
  <c r="AH42" i="11" s="1"/>
  <c r="AE47" i="5"/>
  <c r="Y47" i="5"/>
  <c r="X42" i="10" s="1"/>
  <c r="X47" i="5"/>
  <c r="W47" i="5"/>
  <c r="V47" i="5"/>
  <c r="S45" i="1"/>
  <c r="T47" i="5" s="1"/>
  <c r="S42" i="11" s="1"/>
  <c r="Q47" i="5"/>
  <c r="Q45" i="1"/>
  <c r="P47" i="5" s="1"/>
  <c r="O47" i="5"/>
  <c r="N47" i="5"/>
  <c r="M42" i="10" s="1"/>
  <c r="M47" i="5"/>
  <c r="L47" i="5"/>
  <c r="B47" i="5"/>
  <c r="T44" i="1"/>
  <c r="AI46" i="5" s="1"/>
  <c r="AE46" i="5"/>
  <c r="Y46" i="5"/>
  <c r="X46" i="5"/>
  <c r="W46" i="5"/>
  <c r="V41" i="12" s="1"/>
  <c r="V46" i="5"/>
  <c r="S44" i="1"/>
  <c r="T46" i="5" s="1"/>
  <c r="S41" i="12" s="1"/>
  <c r="Q46" i="5"/>
  <c r="Q44" i="1"/>
  <c r="P46" i="5" s="1"/>
  <c r="O46" i="5"/>
  <c r="N46" i="5"/>
  <c r="M46" i="5"/>
  <c r="L46" i="5"/>
  <c r="K41" i="10" s="1"/>
  <c r="L44" i="1"/>
  <c r="G46" i="5"/>
  <c r="K44" i="1"/>
  <c r="F46" i="5"/>
  <c r="B46" i="5"/>
  <c r="T43" i="1"/>
  <c r="AI45" i="5" s="1"/>
  <c r="AE45" i="5"/>
  <c r="Y45" i="5"/>
  <c r="X40" i="11" s="1"/>
  <c r="X45" i="5"/>
  <c r="W45" i="5"/>
  <c r="V45" i="5"/>
  <c r="S43" i="1"/>
  <c r="T45" i="5" s="1"/>
  <c r="S40" i="12" s="1"/>
  <c r="Q45" i="5"/>
  <c r="Q43" i="1"/>
  <c r="P45" i="5" s="1"/>
  <c r="O40" i="12" s="1"/>
  <c r="O45" i="5"/>
  <c r="N45" i="5"/>
  <c r="M40" i="11" s="1"/>
  <c r="M45" i="5"/>
  <c r="L45" i="5"/>
  <c r="B45" i="5"/>
  <c r="T42" i="1"/>
  <c r="AI44" i="5" s="1"/>
  <c r="AE44" i="5"/>
  <c r="Y44" i="5"/>
  <c r="X44" i="5"/>
  <c r="W44" i="5"/>
  <c r="V39" i="12" s="1"/>
  <c r="V44" i="5"/>
  <c r="S42" i="1"/>
  <c r="T44" i="5" s="1"/>
  <c r="Q44" i="5"/>
  <c r="Q42" i="1"/>
  <c r="P44" i="5" s="1"/>
  <c r="O44" i="5"/>
  <c r="N44" i="5"/>
  <c r="M44" i="5"/>
  <c r="L44" i="5"/>
  <c r="K39" i="12" s="1"/>
  <c r="B44" i="5"/>
  <c r="T41" i="1"/>
  <c r="AI43" i="5" s="1"/>
  <c r="AE43" i="5"/>
  <c r="Y43" i="5"/>
  <c r="X43" i="5"/>
  <c r="W43" i="5"/>
  <c r="V43" i="5"/>
  <c r="S41" i="1"/>
  <c r="T43" i="5" s="1"/>
  <c r="S38" i="12" s="1"/>
  <c r="Q43" i="5"/>
  <c r="Q41" i="1"/>
  <c r="P43" i="5" s="1"/>
  <c r="O43" i="5"/>
  <c r="N43" i="5"/>
  <c r="M43" i="5"/>
  <c r="L43" i="5"/>
  <c r="B43" i="5"/>
  <c r="T40" i="1"/>
  <c r="AI42" i="5" s="1"/>
  <c r="AH37" i="12" s="1"/>
  <c r="AE42" i="5"/>
  <c r="Y42" i="5"/>
  <c r="X42" i="5"/>
  <c r="W42" i="5"/>
  <c r="V42" i="5"/>
  <c r="S40" i="1"/>
  <c r="T42" i="5" s="1"/>
  <c r="S37" i="12" s="1"/>
  <c r="Q42" i="5"/>
  <c r="Q40" i="1"/>
  <c r="P42" i="5" s="1"/>
  <c r="O37" i="11" s="1"/>
  <c r="O42" i="5"/>
  <c r="N42" i="5"/>
  <c r="M42" i="5"/>
  <c r="L42" i="5"/>
  <c r="B42" i="5"/>
  <c r="T39" i="1"/>
  <c r="AI41" i="5" s="1"/>
  <c r="AE41" i="5"/>
  <c r="Y41" i="5"/>
  <c r="X36" i="12" s="1"/>
  <c r="X41" i="5"/>
  <c r="W41" i="5"/>
  <c r="V41" i="5"/>
  <c r="S39" i="1"/>
  <c r="T41" i="5" s="1"/>
  <c r="S36" i="12" s="1"/>
  <c r="Q41" i="5"/>
  <c r="Q39" i="1"/>
  <c r="P41" i="5" s="1"/>
  <c r="O36" i="12" s="1"/>
  <c r="O41" i="5"/>
  <c r="N41" i="5"/>
  <c r="M36" i="12" s="1"/>
  <c r="M41" i="5"/>
  <c r="L41" i="5"/>
  <c r="B41" i="5"/>
  <c r="T38" i="1"/>
  <c r="AI40" i="5" s="1"/>
  <c r="AE40" i="5"/>
  <c r="Y40" i="5"/>
  <c r="X40" i="5"/>
  <c r="W40" i="5"/>
  <c r="V35" i="11" s="1"/>
  <c r="V40" i="5"/>
  <c r="S38" i="1"/>
  <c r="T40" i="5" s="1"/>
  <c r="Q40" i="5"/>
  <c r="Q38" i="1"/>
  <c r="P40" i="5" s="1"/>
  <c r="O40" i="5"/>
  <c r="N40" i="5"/>
  <c r="M40" i="5"/>
  <c r="L40" i="5"/>
  <c r="K35" i="11" s="1"/>
  <c r="B40" i="5"/>
  <c r="T37" i="1"/>
  <c r="AI39" i="5" s="1"/>
  <c r="AE39" i="5"/>
  <c r="Y39" i="5"/>
  <c r="X39" i="5"/>
  <c r="W39" i="5"/>
  <c r="V39" i="5"/>
  <c r="S37" i="1"/>
  <c r="T39" i="5" s="1"/>
  <c r="S34" i="10" s="1"/>
  <c r="Q39" i="5"/>
  <c r="Q37" i="1"/>
  <c r="P39" i="5" s="1"/>
  <c r="O39" i="5"/>
  <c r="N39" i="5"/>
  <c r="M39" i="5"/>
  <c r="L39" i="5"/>
  <c r="B39" i="5"/>
  <c r="T36" i="1"/>
  <c r="AI38" i="5" s="1"/>
  <c r="AE38" i="5"/>
  <c r="Y38" i="5"/>
  <c r="X38" i="5"/>
  <c r="W38" i="5"/>
  <c r="V38" i="5"/>
  <c r="S36" i="1"/>
  <c r="T38" i="5" s="1"/>
  <c r="S33" i="10" s="1"/>
  <c r="Q38" i="5"/>
  <c r="Q36" i="1"/>
  <c r="P38" i="5" s="1"/>
  <c r="O33" i="11" s="1"/>
  <c r="O38" i="5"/>
  <c r="N38" i="5"/>
  <c r="M38" i="5"/>
  <c r="L38" i="5"/>
  <c r="B38" i="5"/>
  <c r="T35" i="1"/>
  <c r="AI37" i="5" s="1"/>
  <c r="AE37" i="5"/>
  <c r="Y37" i="5"/>
  <c r="X32" i="10" s="1"/>
  <c r="X37" i="5"/>
  <c r="W37" i="5"/>
  <c r="V37" i="5"/>
  <c r="S35" i="1"/>
  <c r="T37" i="5" s="1"/>
  <c r="S32" i="11" s="1"/>
  <c r="Q37" i="5"/>
  <c r="Q35" i="1"/>
  <c r="P37" i="5" s="1"/>
  <c r="O37" i="5"/>
  <c r="N37" i="5"/>
  <c r="M32" i="10" s="1"/>
  <c r="M37" i="5"/>
  <c r="L37" i="5"/>
  <c r="B37" i="5"/>
  <c r="T34" i="1"/>
  <c r="AI36" i="5" s="1"/>
  <c r="AE36" i="5"/>
  <c r="Y36" i="5"/>
  <c r="X36" i="5"/>
  <c r="W36" i="5"/>
  <c r="V31" i="12" s="1"/>
  <c r="V36" i="5"/>
  <c r="S34" i="1"/>
  <c r="T36" i="5" s="1"/>
  <c r="S31" i="11" s="1"/>
  <c r="R34" i="1"/>
  <c r="S36" i="5" s="1"/>
  <c r="Q36" i="5"/>
  <c r="Q34" i="1"/>
  <c r="P36" i="5" s="1"/>
  <c r="O36" i="5"/>
  <c r="N36" i="5"/>
  <c r="M36" i="5"/>
  <c r="L31" i="10" s="1"/>
  <c r="L36" i="5"/>
  <c r="B36" i="5"/>
  <c r="T33" i="1"/>
  <c r="AI35" i="5" s="1"/>
  <c r="AE35" i="5"/>
  <c r="Y35" i="5"/>
  <c r="X35" i="5"/>
  <c r="W35" i="5"/>
  <c r="V35" i="5"/>
  <c r="U30" i="12" s="1"/>
  <c r="S33" i="1"/>
  <c r="T35" i="5" s="1"/>
  <c r="Q35" i="5"/>
  <c r="Q33" i="1"/>
  <c r="P35" i="5" s="1"/>
  <c r="O35" i="5"/>
  <c r="N35" i="5"/>
  <c r="M35" i="5"/>
  <c r="L35" i="5"/>
  <c r="B35" i="5"/>
  <c r="A30" i="12" s="1"/>
  <c r="T32" i="1"/>
  <c r="AI34" i="5" s="1"/>
  <c r="AE34" i="5"/>
  <c r="Y34" i="5"/>
  <c r="X34" i="5"/>
  <c r="W34" i="5"/>
  <c r="V34" i="5"/>
  <c r="S32" i="1"/>
  <c r="T34" i="5" s="1"/>
  <c r="S29" i="12" s="1"/>
  <c r="Q34" i="5"/>
  <c r="P29" i="12" s="1"/>
  <c r="Q32" i="1"/>
  <c r="P34" i="5" s="1"/>
  <c r="O34" i="5"/>
  <c r="N34" i="5"/>
  <c r="M34" i="5"/>
  <c r="L34" i="5"/>
  <c r="B34" i="5"/>
  <c r="T31" i="1"/>
  <c r="AI33" i="5" s="1"/>
  <c r="AH28" i="12" s="1"/>
  <c r="AE33" i="5"/>
  <c r="AD28" i="12" s="1"/>
  <c r="Y33" i="5"/>
  <c r="X33" i="5"/>
  <c r="W33" i="5"/>
  <c r="V33" i="5"/>
  <c r="S31" i="1"/>
  <c r="T33" i="5" s="1"/>
  <c r="Q33" i="5"/>
  <c r="Q31" i="1"/>
  <c r="P33" i="5" s="1"/>
  <c r="O33" i="5"/>
  <c r="N28" i="10" s="1"/>
  <c r="N33" i="5"/>
  <c r="M33" i="5"/>
  <c r="L33" i="5"/>
  <c r="B33" i="5"/>
  <c r="T30" i="1"/>
  <c r="AI32" i="5" s="1"/>
  <c r="AE32" i="5"/>
  <c r="Y32" i="5"/>
  <c r="X32" i="5"/>
  <c r="W27" i="12" s="1"/>
  <c r="W32" i="5"/>
  <c r="V32" i="5"/>
  <c r="S30" i="1"/>
  <c r="T32" i="5" s="1"/>
  <c r="Q32" i="5"/>
  <c r="Q30" i="1"/>
  <c r="P32" i="5" s="1"/>
  <c r="O32" i="5"/>
  <c r="N32" i="5"/>
  <c r="M32" i="5"/>
  <c r="L27" i="12" s="1"/>
  <c r="L32" i="5"/>
  <c r="B32" i="5"/>
  <c r="T29" i="1"/>
  <c r="AI31" i="5" s="1"/>
  <c r="AE31" i="5"/>
  <c r="Y31" i="5"/>
  <c r="X31" i="5"/>
  <c r="W31" i="5"/>
  <c r="V31" i="5"/>
  <c r="U26" i="12" s="1"/>
  <c r="S29" i="1"/>
  <c r="T31" i="5" s="1"/>
  <c r="Q31" i="5"/>
  <c r="Q29" i="1"/>
  <c r="P31" i="5" s="1"/>
  <c r="O31" i="5"/>
  <c r="N31" i="5"/>
  <c r="M31" i="5"/>
  <c r="B31" i="5"/>
  <c r="T28" i="1"/>
  <c r="AI30" i="5" s="1"/>
  <c r="AH25" i="12" s="1"/>
  <c r="AE30" i="5"/>
  <c r="Y30" i="5"/>
  <c r="X30" i="5"/>
  <c r="W30" i="5"/>
  <c r="V30" i="5"/>
  <c r="S28" i="1"/>
  <c r="T30" i="5" s="1"/>
  <c r="S25" i="11" s="1"/>
  <c r="Q30" i="5"/>
  <c r="Q28" i="1"/>
  <c r="P30" i="5" s="1"/>
  <c r="O30" i="5"/>
  <c r="N30" i="5"/>
  <c r="M30" i="5"/>
  <c r="L30" i="5"/>
  <c r="B30" i="5"/>
  <c r="T27" i="1"/>
  <c r="AI29" i="5" s="1"/>
  <c r="AH24" i="12" s="1"/>
  <c r="AE29" i="5"/>
  <c r="Y29" i="5"/>
  <c r="X24" i="10" s="1"/>
  <c r="X29" i="5"/>
  <c r="W29" i="5"/>
  <c r="V29" i="5"/>
  <c r="S27" i="1"/>
  <c r="T29" i="5" s="1"/>
  <c r="S24" i="11" s="1"/>
  <c r="Q29" i="5"/>
  <c r="Q27" i="1"/>
  <c r="P29" i="5" s="1"/>
  <c r="O24" i="10" s="1"/>
  <c r="O29" i="5"/>
  <c r="N29" i="5"/>
  <c r="M24" i="11" s="1"/>
  <c r="M29" i="5"/>
  <c r="L29" i="5"/>
  <c r="B29" i="5"/>
  <c r="T26" i="1"/>
  <c r="AI28" i="5" s="1"/>
  <c r="AE28" i="5"/>
  <c r="Y28" i="5"/>
  <c r="X28" i="5"/>
  <c r="W28" i="5"/>
  <c r="V23" i="11" s="1"/>
  <c r="V28" i="5"/>
  <c r="S26" i="1"/>
  <c r="T28" i="5" s="1"/>
  <c r="Q28" i="5"/>
  <c r="Q26" i="1"/>
  <c r="P28" i="5" s="1"/>
  <c r="O28" i="5"/>
  <c r="N28" i="5"/>
  <c r="M28" i="5"/>
  <c r="L28" i="5"/>
  <c r="K23" i="12" s="1"/>
  <c r="J26" i="1"/>
  <c r="E28" i="5" s="1"/>
  <c r="B28" i="5"/>
  <c r="T25" i="1"/>
  <c r="AI27" i="5" s="1"/>
  <c r="AE27" i="5"/>
  <c r="Y27" i="5"/>
  <c r="X27" i="5"/>
  <c r="W27" i="5"/>
  <c r="V27" i="5"/>
  <c r="U22" i="11" s="1"/>
  <c r="S25" i="1"/>
  <c r="T27" i="5" s="1"/>
  <c r="Q27" i="5"/>
  <c r="Q25" i="1"/>
  <c r="P27" i="5" s="1"/>
  <c r="O27" i="5"/>
  <c r="N27" i="5"/>
  <c r="M27" i="5"/>
  <c r="L27" i="5"/>
  <c r="B27" i="5"/>
  <c r="A22" i="12" s="1"/>
  <c r="T24" i="1"/>
  <c r="AI26" i="5" s="1"/>
  <c r="AE26" i="5"/>
  <c r="Y26" i="5"/>
  <c r="X26" i="5"/>
  <c r="W26" i="5"/>
  <c r="V26" i="5"/>
  <c r="S24" i="1"/>
  <c r="T26" i="5" s="1"/>
  <c r="S21" i="10" s="1"/>
  <c r="Q26" i="5"/>
  <c r="P21" i="12" s="1"/>
  <c r="Q24" i="1"/>
  <c r="P26" i="5" s="1"/>
  <c r="O26" i="5"/>
  <c r="N26" i="5"/>
  <c r="M26" i="5"/>
  <c r="L26" i="5"/>
  <c r="B26" i="5"/>
  <c r="T23" i="1"/>
  <c r="AI25" i="5" s="1"/>
  <c r="AH20" i="12" s="1"/>
  <c r="AE25" i="5"/>
  <c r="AD20" i="12" s="1"/>
  <c r="Y25" i="5"/>
  <c r="X25" i="5"/>
  <c r="W25" i="5"/>
  <c r="V25" i="5"/>
  <c r="S23" i="1"/>
  <c r="T25" i="5" s="1"/>
  <c r="Q25" i="5"/>
  <c r="Q23" i="1"/>
  <c r="P25" i="5" s="1"/>
  <c r="O25" i="5"/>
  <c r="N20" i="12" s="1"/>
  <c r="N25" i="5"/>
  <c r="M25" i="5"/>
  <c r="L25" i="5"/>
  <c r="B25" i="5"/>
  <c r="T22" i="1"/>
  <c r="AI24" i="5" s="1"/>
  <c r="AE24" i="5"/>
  <c r="Y24" i="5"/>
  <c r="X24" i="5"/>
  <c r="W19" i="11" s="1"/>
  <c r="W24" i="5"/>
  <c r="V24" i="5"/>
  <c r="S22" i="1"/>
  <c r="T24" i="5" s="1"/>
  <c r="R22" i="1"/>
  <c r="S24" i="5" s="1"/>
  <c r="Q24" i="5"/>
  <c r="Q22" i="1"/>
  <c r="P24" i="5" s="1"/>
  <c r="O24" i="5"/>
  <c r="N24" i="5"/>
  <c r="M19" i="12" s="1"/>
  <c r="M24" i="5"/>
  <c r="L24" i="5"/>
  <c r="L22" i="1"/>
  <c r="G24" i="5" s="1"/>
  <c r="K22" i="1"/>
  <c r="F24" i="5" s="1"/>
  <c r="J22" i="1"/>
  <c r="E24" i="5" s="1"/>
  <c r="B24" i="5"/>
  <c r="T21" i="1"/>
  <c r="AI23" i="5" s="1"/>
  <c r="AH18" i="10" s="1"/>
  <c r="AE23" i="5"/>
  <c r="AD18" i="12" s="1"/>
  <c r="Y23" i="5"/>
  <c r="X23" i="5"/>
  <c r="W23" i="5"/>
  <c r="V23" i="5"/>
  <c r="S21" i="1"/>
  <c r="T23" i="5" s="1"/>
  <c r="R21" i="1"/>
  <c r="S23" i="5" s="1"/>
  <c r="Q23" i="5"/>
  <c r="Q21" i="1"/>
  <c r="P23" i="5" s="1"/>
  <c r="O18" i="10" s="1"/>
  <c r="O23" i="5"/>
  <c r="N23" i="5"/>
  <c r="M23" i="5"/>
  <c r="L23" i="5"/>
  <c r="L21" i="1"/>
  <c r="G23" i="5" s="1"/>
  <c r="K21" i="1"/>
  <c r="F23" i="5" s="1"/>
  <c r="J21" i="1"/>
  <c r="E23" i="5" s="1"/>
  <c r="B23" i="5"/>
  <c r="A18" i="12" s="1"/>
  <c r="T20" i="1"/>
  <c r="AI22" i="5" s="1"/>
  <c r="AE22" i="5"/>
  <c r="Y22" i="5"/>
  <c r="X22" i="5"/>
  <c r="W22" i="5"/>
  <c r="V22" i="5"/>
  <c r="S20" i="1"/>
  <c r="T22" i="5" s="1"/>
  <c r="S17" i="12" s="1"/>
  <c r="R20" i="1"/>
  <c r="S22" i="5" s="1"/>
  <c r="R17" i="12" s="1"/>
  <c r="Q22" i="5"/>
  <c r="Q20" i="1"/>
  <c r="P22" i="5" s="1"/>
  <c r="O17" i="12" s="1"/>
  <c r="O22" i="5"/>
  <c r="N22" i="5"/>
  <c r="M22" i="5"/>
  <c r="L22" i="5"/>
  <c r="L20" i="1"/>
  <c r="G22" i="5" s="1"/>
  <c r="K20" i="1"/>
  <c r="F22" i="5" s="1"/>
  <c r="E17" i="10" s="1"/>
  <c r="J20" i="1"/>
  <c r="E22" i="5" s="1"/>
  <c r="B22" i="5"/>
  <c r="T19" i="1"/>
  <c r="AI21" i="5" s="1"/>
  <c r="AE21" i="5"/>
  <c r="Y21" i="5"/>
  <c r="X21" i="5"/>
  <c r="W21" i="5"/>
  <c r="V21" i="5"/>
  <c r="U16" i="12" s="1"/>
  <c r="S19" i="1"/>
  <c r="T21" i="5" s="1"/>
  <c r="R19" i="1"/>
  <c r="S21" i="5" s="1"/>
  <c r="Q21" i="5"/>
  <c r="Q19" i="1"/>
  <c r="P21" i="5" s="1"/>
  <c r="O21" i="5"/>
  <c r="N21" i="5"/>
  <c r="M21" i="5"/>
  <c r="L21" i="5"/>
  <c r="K16" i="11" s="1"/>
  <c r="L19" i="1"/>
  <c r="G21" i="5" s="1"/>
  <c r="K19" i="1"/>
  <c r="F21" i="5" s="1"/>
  <c r="J19" i="1"/>
  <c r="E21" i="5" s="1"/>
  <c r="B21" i="5"/>
  <c r="T18" i="1"/>
  <c r="AI20" i="5" s="1"/>
  <c r="AE20" i="5"/>
  <c r="Y20" i="5"/>
  <c r="X20" i="5"/>
  <c r="W15" i="12" s="1"/>
  <c r="W20" i="5"/>
  <c r="V20" i="5"/>
  <c r="S18" i="1"/>
  <c r="T20" i="5" s="1"/>
  <c r="R18" i="1"/>
  <c r="S20" i="5" s="1"/>
  <c r="Q20" i="5"/>
  <c r="Q18" i="1"/>
  <c r="P20" i="5" s="1"/>
  <c r="O20" i="5"/>
  <c r="N20" i="5"/>
  <c r="M15" i="12" s="1"/>
  <c r="M20" i="5"/>
  <c r="L20" i="5"/>
  <c r="L18" i="1"/>
  <c r="G20" i="5" s="1"/>
  <c r="K18" i="1"/>
  <c r="F20" i="5" s="1"/>
  <c r="J18" i="1"/>
  <c r="E20" i="5" s="1"/>
  <c r="B20" i="5"/>
  <c r="T17" i="1"/>
  <c r="AI19" i="5" s="1"/>
  <c r="AH14" i="12" s="1"/>
  <c r="AE19" i="5"/>
  <c r="AD14" i="12" s="1"/>
  <c r="Y19" i="5"/>
  <c r="X19" i="5"/>
  <c r="W19" i="5"/>
  <c r="V19" i="5"/>
  <c r="S17" i="1"/>
  <c r="T19" i="5" s="1"/>
  <c r="R17" i="1"/>
  <c r="S19" i="5" s="1"/>
  <c r="Q19" i="5"/>
  <c r="Q17" i="1"/>
  <c r="P19" i="5" s="1"/>
  <c r="O14" i="12" s="1"/>
  <c r="O19" i="5"/>
  <c r="N19" i="5"/>
  <c r="M19" i="5"/>
  <c r="L19" i="5"/>
  <c r="L17" i="1"/>
  <c r="G19" i="5" s="1"/>
  <c r="K17" i="1"/>
  <c r="F19" i="5" s="1"/>
  <c r="J17" i="1"/>
  <c r="E19" i="5" s="1"/>
  <c r="B19" i="5"/>
  <c r="A14" i="11" s="1"/>
  <c r="T16" i="1"/>
  <c r="AI18" i="5" s="1"/>
  <c r="AE18" i="5"/>
  <c r="Y18" i="5"/>
  <c r="X18" i="5"/>
  <c r="W18" i="5"/>
  <c r="V18" i="5"/>
  <c r="S16" i="1"/>
  <c r="T18" i="5" s="1"/>
  <c r="S13" i="12" s="1"/>
  <c r="R16" i="1"/>
  <c r="S18" i="5" s="1"/>
  <c r="R13" i="11" s="1"/>
  <c r="Q18" i="5"/>
  <c r="Q16" i="1"/>
  <c r="P18" i="5" s="1"/>
  <c r="O13" i="12" s="1"/>
  <c r="O18" i="5"/>
  <c r="N18" i="5"/>
  <c r="M18" i="5"/>
  <c r="L18" i="5"/>
  <c r="L16" i="1"/>
  <c r="G18" i="5" s="1"/>
  <c r="K16" i="1"/>
  <c r="F18" i="5" s="1"/>
  <c r="E13" i="12" s="1"/>
  <c r="J16" i="1"/>
  <c r="E18" i="5" s="1"/>
  <c r="B18" i="5"/>
  <c r="T15" i="1"/>
  <c r="AI17" i="5" s="1"/>
  <c r="AE17" i="5"/>
  <c r="Y17" i="5"/>
  <c r="X17" i="5"/>
  <c r="W17" i="5"/>
  <c r="V17" i="5"/>
  <c r="U12" i="12" s="1"/>
  <c r="S15" i="1"/>
  <c r="T17" i="5" s="1"/>
  <c r="R15" i="1"/>
  <c r="S17" i="5" s="1"/>
  <c r="Q17" i="5"/>
  <c r="Q15" i="1"/>
  <c r="P17" i="5" s="1"/>
  <c r="O17" i="5"/>
  <c r="N17" i="5"/>
  <c r="M17" i="5"/>
  <c r="L17" i="5"/>
  <c r="K12" i="11" s="1"/>
  <c r="L15" i="1"/>
  <c r="G17" i="5" s="1"/>
  <c r="K15" i="1"/>
  <c r="F17" i="5" s="1"/>
  <c r="J15" i="1"/>
  <c r="E17" i="5" s="1"/>
  <c r="B17" i="5"/>
  <c r="T14" i="1"/>
  <c r="AI16" i="5" s="1"/>
  <c r="AE16" i="5"/>
  <c r="Y16" i="5"/>
  <c r="X16" i="5"/>
  <c r="W11" i="12" s="1"/>
  <c r="W16" i="5"/>
  <c r="V16" i="5"/>
  <c r="S14" i="1"/>
  <c r="T16" i="5" s="1"/>
  <c r="R14" i="1"/>
  <c r="S16" i="5" s="1"/>
  <c r="R11" i="12" s="1"/>
  <c r="Q16" i="5"/>
  <c r="Q14" i="1"/>
  <c r="P16" i="5" s="1"/>
  <c r="O16" i="5"/>
  <c r="N16" i="5"/>
  <c r="M11" i="12" s="1"/>
  <c r="M16" i="5"/>
  <c r="L16" i="5"/>
  <c r="L14" i="1"/>
  <c r="G16" i="5" s="1"/>
  <c r="K14" i="1"/>
  <c r="F16" i="5" s="1"/>
  <c r="J14" i="1"/>
  <c r="E16" i="5" s="1"/>
  <c r="B16" i="5"/>
  <c r="T13" i="1"/>
  <c r="AI15" i="5" s="1"/>
  <c r="AE15" i="5"/>
  <c r="AD10" i="10" s="1"/>
  <c r="Y15" i="5"/>
  <c r="X15" i="5"/>
  <c r="W15" i="5"/>
  <c r="V15" i="5"/>
  <c r="S13" i="1"/>
  <c r="T15" i="5" s="1"/>
  <c r="R13" i="1"/>
  <c r="S15" i="5" s="1"/>
  <c r="Q15" i="5"/>
  <c r="Q13" i="1"/>
  <c r="P15" i="5" s="1"/>
  <c r="O15" i="5"/>
  <c r="N15" i="5"/>
  <c r="M15" i="5"/>
  <c r="L15" i="5"/>
  <c r="L13" i="1"/>
  <c r="G15" i="5" s="1"/>
  <c r="K13" i="1"/>
  <c r="F15" i="5" s="1"/>
  <c r="J13" i="1"/>
  <c r="E15" i="5" s="1"/>
  <c r="B15" i="5"/>
  <c r="A10" i="11" s="1"/>
  <c r="T12" i="1"/>
  <c r="AI14" i="5" s="1"/>
  <c r="AE14" i="5"/>
  <c r="Y14" i="5"/>
  <c r="X14" i="5"/>
  <c r="W14" i="5"/>
  <c r="V14" i="5"/>
  <c r="S12" i="1"/>
  <c r="T14" i="5" s="1"/>
  <c r="S9" i="12" s="1"/>
  <c r="R12" i="1"/>
  <c r="S14" i="5" s="1"/>
  <c r="R9" i="11" s="1"/>
  <c r="Q14" i="5"/>
  <c r="Q12" i="1"/>
  <c r="P14" i="5" s="1"/>
  <c r="O9" i="11" s="1"/>
  <c r="O14" i="5"/>
  <c r="N14" i="5"/>
  <c r="M14" i="5"/>
  <c r="L14" i="5"/>
  <c r="L12" i="1"/>
  <c r="G14" i="5" s="1"/>
  <c r="K12" i="1"/>
  <c r="F14" i="5" s="1"/>
  <c r="E9" i="10" s="1"/>
  <c r="J12" i="1"/>
  <c r="E14" i="5" s="1"/>
  <c r="B14" i="5"/>
  <c r="T11" i="1"/>
  <c r="AI13" i="5" s="1"/>
  <c r="AE13" i="5"/>
  <c r="Y13" i="5"/>
  <c r="X13" i="5"/>
  <c r="W13" i="5"/>
  <c r="V8" i="11" s="1"/>
  <c r="V13" i="5"/>
  <c r="U8" i="10" s="1"/>
  <c r="S11" i="1"/>
  <c r="T13" i="5" s="1"/>
  <c r="R11" i="1"/>
  <c r="S13" i="5" s="1"/>
  <c r="Q13" i="5"/>
  <c r="Q11" i="1"/>
  <c r="P13" i="5" s="1"/>
  <c r="O13" i="5"/>
  <c r="N13" i="5"/>
  <c r="M13" i="5"/>
  <c r="L8" i="11" s="1"/>
  <c r="L13" i="5"/>
  <c r="K8" i="10" s="1"/>
  <c r="L11" i="1"/>
  <c r="G13" i="5" s="1"/>
  <c r="K11" i="1"/>
  <c r="F13" i="5" s="1"/>
  <c r="J11" i="1"/>
  <c r="E13" i="5" s="1"/>
  <c r="B13" i="5"/>
  <c r="T10" i="1"/>
  <c r="AI12" i="5" s="1"/>
  <c r="AE12" i="5"/>
  <c r="Y12" i="5"/>
  <c r="X7" i="12" s="1"/>
  <c r="X12" i="5"/>
  <c r="W7" i="12" s="1"/>
  <c r="W12" i="5"/>
  <c r="V12" i="5"/>
  <c r="S10" i="1"/>
  <c r="T12" i="5" s="1"/>
  <c r="R10" i="1"/>
  <c r="S12" i="5" s="1"/>
  <c r="Q12" i="5"/>
  <c r="Q10" i="1"/>
  <c r="P12" i="5" s="1"/>
  <c r="O12" i="5"/>
  <c r="N7" i="12" s="1"/>
  <c r="N12" i="5"/>
  <c r="M7" i="11" s="1"/>
  <c r="M12" i="5"/>
  <c r="L12" i="5"/>
  <c r="L10" i="1"/>
  <c r="G12" i="5" s="1"/>
  <c r="K10" i="1"/>
  <c r="F12" i="5" s="1"/>
  <c r="E12" i="5"/>
  <c r="B12" i="5"/>
  <c r="T9" i="1"/>
  <c r="AI11" i="5" s="1"/>
  <c r="AH6" i="11" s="1"/>
  <c r="AE11" i="5"/>
  <c r="AD6" i="11" s="1"/>
  <c r="Y11" i="5"/>
  <c r="X11" i="5"/>
  <c r="W11" i="5"/>
  <c r="V11" i="5"/>
  <c r="S9" i="1"/>
  <c r="T11" i="5" s="1"/>
  <c r="R9" i="1"/>
  <c r="S11" i="5" s="1"/>
  <c r="Q11" i="5"/>
  <c r="P6" i="11" s="1"/>
  <c r="Q9" i="1"/>
  <c r="P11" i="5" s="1"/>
  <c r="O6" i="10" s="1"/>
  <c r="O11" i="5"/>
  <c r="N11" i="5"/>
  <c r="M11" i="5"/>
  <c r="L11" i="5"/>
  <c r="L9" i="1"/>
  <c r="G11" i="5" s="1"/>
  <c r="K9" i="1"/>
  <c r="F11" i="5" s="1"/>
  <c r="J9" i="1"/>
  <c r="E11" i="5" s="1"/>
  <c r="D6" i="12" s="1"/>
  <c r="B11" i="5"/>
  <c r="A6" i="12" s="1"/>
  <c r="T8" i="1"/>
  <c r="AI10" i="5" s="1"/>
  <c r="AE10" i="5"/>
  <c r="Y10" i="5"/>
  <c r="X10" i="5"/>
  <c r="W10" i="5"/>
  <c r="V10" i="5"/>
  <c r="S8" i="1"/>
  <c r="T10" i="5" s="1"/>
  <c r="S5" i="10" s="1"/>
  <c r="R8" i="1"/>
  <c r="S10" i="5" s="1"/>
  <c r="Q10" i="5"/>
  <c r="Q8" i="1"/>
  <c r="P10" i="5" s="1"/>
  <c r="O5" i="11" s="1"/>
  <c r="O10" i="5"/>
  <c r="N10" i="5"/>
  <c r="M10" i="5"/>
  <c r="L10" i="5"/>
  <c r="L8" i="1"/>
  <c r="G10" i="5" s="1"/>
  <c r="F5" i="11" s="1"/>
  <c r="K8" i="1"/>
  <c r="F10" i="5" s="1"/>
  <c r="E5" i="12" s="1"/>
  <c r="J8" i="1"/>
  <c r="E10" i="5"/>
  <c r="B10" i="5"/>
  <c r="T7" i="1"/>
  <c r="AI9" i="5" s="1"/>
  <c r="AE9" i="5"/>
  <c r="Y9" i="5"/>
  <c r="X9" i="5"/>
  <c r="W4" i="11" s="1"/>
  <c r="W9" i="5"/>
  <c r="V4" i="12" s="1"/>
  <c r="V9" i="5"/>
  <c r="S7" i="1"/>
  <c r="T9" i="5" s="1"/>
  <c r="S4" i="10" s="1"/>
  <c r="R7" i="1"/>
  <c r="S9" i="5" s="1"/>
  <c r="Q9" i="5"/>
  <c r="Q7" i="1"/>
  <c r="P9" i="5" s="1"/>
  <c r="O4" i="11" s="1"/>
  <c r="O9" i="5"/>
  <c r="N9" i="5"/>
  <c r="M4" i="11" s="1"/>
  <c r="M9" i="5"/>
  <c r="L4" i="12" s="1"/>
  <c r="L9" i="5"/>
  <c r="L7" i="1"/>
  <c r="G9" i="5" s="1"/>
  <c r="K7" i="1"/>
  <c r="F9" i="5" s="1"/>
  <c r="E9" i="5"/>
  <c r="B9" i="5"/>
  <c r="T6" i="1"/>
  <c r="AI8" i="5" s="1"/>
  <c r="AE8" i="5"/>
  <c r="AD3" i="11" s="1"/>
  <c r="Y8" i="5"/>
  <c r="X3" i="11" s="1"/>
  <c r="X8" i="5"/>
  <c r="W8" i="5"/>
  <c r="V8" i="5"/>
  <c r="S6" i="1"/>
  <c r="T8" i="5" s="1"/>
  <c r="S3" i="12" s="1"/>
  <c r="R6" i="1"/>
  <c r="S8" i="5" s="1"/>
  <c r="Q8" i="5"/>
  <c r="Q6" i="1"/>
  <c r="P8" i="5" s="1"/>
  <c r="O3" i="12" s="1"/>
  <c r="O8" i="5"/>
  <c r="N3" i="11" s="1"/>
  <c r="N8" i="5"/>
  <c r="M8" i="5"/>
  <c r="L8" i="5"/>
  <c r="L6" i="1"/>
  <c r="G8" i="5" s="1"/>
  <c r="K6" i="1"/>
  <c r="F8" i="5" s="1"/>
  <c r="J6" i="1"/>
  <c r="E8" i="5" s="1"/>
  <c r="B8" i="5"/>
  <c r="A3" i="12" s="1"/>
  <c r="T5" i="1"/>
  <c r="AI7" i="5" s="1"/>
  <c r="AH2" i="10" s="1"/>
  <c r="AE7" i="5"/>
  <c r="Y7" i="5"/>
  <c r="X7" i="5"/>
  <c r="W7" i="5"/>
  <c r="V7" i="5"/>
  <c r="S5" i="1"/>
  <c r="T7" i="5" s="1"/>
  <c r="S2" i="11" s="1"/>
  <c r="R5" i="1"/>
  <c r="S7" i="5" s="1"/>
  <c r="R2" i="12" s="1"/>
  <c r="Q7" i="5"/>
  <c r="P2" i="12" s="1"/>
  <c r="Q5" i="1"/>
  <c r="P7" i="5" s="1"/>
  <c r="O2" i="12" s="1"/>
  <c r="O7" i="5"/>
  <c r="N7" i="5"/>
  <c r="M7" i="5"/>
  <c r="L7" i="5"/>
  <c r="L5" i="1"/>
  <c r="G7" i="5" s="1"/>
  <c r="K5" i="1"/>
  <c r="F7" i="5" s="1"/>
  <c r="E2" i="11" s="1"/>
  <c r="J5" i="1"/>
  <c r="E7" i="5" s="1"/>
  <c r="D2" i="11" s="1"/>
  <c r="B7" i="5"/>
  <c r="T4" i="1"/>
  <c r="AI6" i="5" s="1"/>
  <c r="Y6" i="5"/>
  <c r="X6" i="5"/>
  <c r="W6" i="5"/>
  <c r="V6" i="5"/>
  <c r="S4" i="1"/>
  <c r="T6" i="5" s="1"/>
  <c r="S1" i="11" s="1"/>
  <c r="R4" i="1"/>
  <c r="S6" i="5" s="1"/>
  <c r="R1" i="12" s="1"/>
  <c r="Q6" i="5"/>
  <c r="Q4" i="1"/>
  <c r="P6" i="5" s="1"/>
  <c r="O1" i="12" s="1"/>
  <c r="O6" i="5"/>
  <c r="N6" i="5"/>
  <c r="M6" i="5"/>
  <c r="L6" i="5"/>
  <c r="L4" i="1"/>
  <c r="G6" i="5" s="1"/>
  <c r="F1" i="12" s="1"/>
  <c r="K4" i="1"/>
  <c r="F6" i="5" s="1"/>
  <c r="E1" i="11" s="1"/>
  <c r="J4" i="1"/>
  <c r="E6" i="5" s="1"/>
  <c r="B6" i="5"/>
  <c r="Z9" i="1"/>
  <c r="AR11" i="5" s="1"/>
  <c r="Z7" i="1"/>
  <c r="AR9" i="5" s="1"/>
  <c r="AL23" i="5"/>
  <c r="AL17" i="5"/>
  <c r="AL15" i="5"/>
  <c r="AL11" i="5"/>
  <c r="AL9" i="5"/>
  <c r="X20" i="1"/>
  <c r="AP22" i="5" s="1"/>
  <c r="X19" i="1"/>
  <c r="AP21" i="5" s="1"/>
  <c r="X18" i="1"/>
  <c r="AP20" i="5" s="1"/>
  <c r="X12" i="1"/>
  <c r="AP14" i="5" s="1"/>
  <c r="X11" i="1"/>
  <c r="AP13" i="5" s="1"/>
  <c r="X10" i="1"/>
  <c r="AP12" i="5" s="1"/>
  <c r="X5" i="1"/>
  <c r="AP7" i="5" s="1"/>
  <c r="X4" i="1"/>
  <c r="AP6" i="5" s="1"/>
  <c r="AL22" i="5"/>
  <c r="AL21" i="5"/>
  <c r="AL20" i="5"/>
  <c r="AL19" i="5"/>
  <c r="AL14" i="5"/>
  <c r="AL13" i="5"/>
  <c r="AL12" i="5"/>
  <c r="AL8" i="5"/>
  <c r="AL7" i="5"/>
  <c r="AL6" i="5"/>
  <c r="AL18" i="5"/>
  <c r="AL16" i="5"/>
  <c r="W20" i="1"/>
  <c r="AO22" i="5" s="1"/>
  <c r="W19" i="1"/>
  <c r="AO21" i="5" s="1"/>
  <c r="W18" i="1"/>
  <c r="AO20" i="5" s="1"/>
  <c r="W12" i="1"/>
  <c r="AO14" i="5" s="1"/>
  <c r="W11" i="1"/>
  <c r="AO13" i="5" s="1"/>
  <c r="W10" i="1"/>
  <c r="AO12" i="5" s="1"/>
  <c r="W5" i="1"/>
  <c r="AO7" i="5" s="1"/>
  <c r="AL24" i="5"/>
  <c r="V22" i="1"/>
  <c r="AN24" i="5" s="1"/>
  <c r="V14" i="1"/>
  <c r="AA14" i="1" s="1"/>
  <c r="AS16" i="5" s="1"/>
  <c r="V12" i="1"/>
  <c r="AA12" i="1" s="1"/>
  <c r="AS14" i="5" s="1"/>
  <c r="V11" i="1"/>
  <c r="AN13" i="5" s="1"/>
  <c r="V10" i="1"/>
  <c r="AA10" i="1" s="1"/>
  <c r="AS12" i="5" s="1"/>
  <c r="V9" i="1"/>
  <c r="AN11" i="5" s="1"/>
  <c r="V6" i="1"/>
  <c r="AN8" i="5" s="1"/>
  <c r="V5" i="1"/>
  <c r="AA5" i="1" s="1"/>
  <c r="AS7" i="5" s="1"/>
  <c r="AA4" i="1"/>
  <c r="AS6" i="5" s="1"/>
  <c r="Z20" i="1"/>
  <c r="AR22" i="5" s="1"/>
  <c r="AC75" i="12"/>
  <c r="AF75" i="12" s="1"/>
  <c r="AC74" i="12"/>
  <c r="AF74" i="12" s="1"/>
  <c r="AC73" i="12"/>
  <c r="AF73" i="12" s="1"/>
  <c r="AC72" i="12"/>
  <c r="AF72" i="12" s="1"/>
  <c r="AC71" i="12"/>
  <c r="AF71" i="12" s="1"/>
  <c r="AC70" i="12"/>
  <c r="AF70" i="12" s="1"/>
  <c r="AC69" i="12"/>
  <c r="AF69" i="12" s="1"/>
  <c r="AC68" i="12"/>
  <c r="AF68" i="12" s="1"/>
  <c r="AC67" i="12"/>
  <c r="AF67" i="12" s="1"/>
  <c r="AC66" i="12"/>
  <c r="AF66" i="12" s="1"/>
  <c r="AC65" i="12"/>
  <c r="AF65" i="12" s="1"/>
  <c r="AC64" i="12"/>
  <c r="AF64" i="12" s="1"/>
  <c r="AC63" i="12"/>
  <c r="AF63" i="12" s="1"/>
  <c r="AC62" i="12"/>
  <c r="AF62" i="12" s="1"/>
  <c r="AC61" i="12"/>
  <c r="AF61" i="12" s="1"/>
  <c r="AC60" i="12"/>
  <c r="AF60" i="12" s="1"/>
  <c r="AC59" i="12"/>
  <c r="AF59" i="12" s="1"/>
  <c r="AC58" i="12"/>
  <c r="AF58" i="12" s="1"/>
  <c r="AC57" i="12"/>
  <c r="AF57" i="12" s="1"/>
  <c r="AC56" i="12"/>
  <c r="AF56" i="12" s="1"/>
  <c r="AC55" i="12"/>
  <c r="AF55" i="12" s="1"/>
  <c r="AC54" i="12"/>
  <c r="AF54" i="12" s="1"/>
  <c r="AC53" i="12"/>
  <c r="AF53" i="12" s="1"/>
  <c r="AC52" i="12"/>
  <c r="AF52" i="12" s="1"/>
  <c r="AC51" i="12"/>
  <c r="AF51" i="12" s="1"/>
  <c r="AC50" i="12"/>
  <c r="AF50" i="12" s="1"/>
  <c r="AC49" i="12"/>
  <c r="AF49" i="12" s="1"/>
  <c r="AC48" i="12"/>
  <c r="AF48" i="12" s="1"/>
  <c r="AC47" i="12"/>
  <c r="AF47" i="12" s="1"/>
  <c r="AC46" i="12"/>
  <c r="AF46" i="12" s="1"/>
  <c r="AC45" i="12"/>
  <c r="AF45" i="12" s="1"/>
  <c r="AC44" i="12"/>
  <c r="AF44" i="12" s="1"/>
  <c r="AC43" i="12"/>
  <c r="AF43" i="12" s="1"/>
  <c r="AC42" i="12"/>
  <c r="AF42" i="12" s="1"/>
  <c r="AC41" i="12"/>
  <c r="AF41" i="12" s="1"/>
  <c r="AC40" i="12"/>
  <c r="AF40" i="12" s="1"/>
  <c r="AC39" i="12"/>
  <c r="AF39" i="12" s="1"/>
  <c r="AC38" i="12"/>
  <c r="AF38" i="12" s="1"/>
  <c r="AC37" i="12"/>
  <c r="AF37" i="12" s="1"/>
  <c r="AC36" i="12"/>
  <c r="AF36" i="12" s="1"/>
  <c r="AC35" i="12"/>
  <c r="AF35" i="12" s="1"/>
  <c r="AC34" i="12"/>
  <c r="AF34" i="12" s="1"/>
  <c r="AC33" i="12"/>
  <c r="AF33" i="12" s="1"/>
  <c r="AC32" i="12"/>
  <c r="AF32" i="12" s="1"/>
  <c r="AC31" i="12"/>
  <c r="AF31" i="12" s="1"/>
  <c r="AC30" i="12"/>
  <c r="AF30" i="12" s="1"/>
  <c r="AC29" i="12"/>
  <c r="AF29" i="12" s="1"/>
  <c r="AC28" i="12"/>
  <c r="AF28" i="12" s="1"/>
  <c r="AC27" i="12"/>
  <c r="AF27" i="12" s="1"/>
  <c r="AC26" i="12"/>
  <c r="AF26" i="12" s="1"/>
  <c r="AC25" i="12"/>
  <c r="AF25" i="12" s="1"/>
  <c r="AC24" i="12"/>
  <c r="AF24" i="12" s="1"/>
  <c r="AC23" i="12"/>
  <c r="AF23" i="12" s="1"/>
  <c r="AC22" i="12"/>
  <c r="AF22" i="12" s="1"/>
  <c r="AC21" i="12"/>
  <c r="AF21" i="12" s="1"/>
  <c r="AC20" i="12"/>
  <c r="AF20" i="12" s="1"/>
  <c r="AC19" i="12"/>
  <c r="AF19" i="12" s="1"/>
  <c r="AC18" i="12"/>
  <c r="AF18" i="12" s="1"/>
  <c r="Y20" i="1"/>
  <c r="AQ22" i="5" s="1"/>
  <c r="AC17" i="12"/>
  <c r="AF17" i="12" s="1"/>
  <c r="AC16" i="12"/>
  <c r="AF16" i="12" s="1"/>
  <c r="Y18" i="1"/>
  <c r="AQ20" i="5" s="1"/>
  <c r="AC15" i="12"/>
  <c r="AF15" i="12" s="1"/>
  <c r="AC14" i="12"/>
  <c r="AF14" i="12" s="1"/>
  <c r="AC13" i="12"/>
  <c r="AF13" i="12" s="1"/>
  <c r="AC12" i="12"/>
  <c r="AF12" i="12" s="1"/>
  <c r="Y14" i="1"/>
  <c r="AQ16" i="5" s="1"/>
  <c r="AC11" i="12"/>
  <c r="AF11" i="12" s="1"/>
  <c r="AC10" i="12"/>
  <c r="AF10" i="12" s="1"/>
  <c r="Y12" i="1"/>
  <c r="AQ14" i="5" s="1"/>
  <c r="AC9" i="12"/>
  <c r="AF9" i="12" s="1"/>
  <c r="AC8" i="12"/>
  <c r="AF8" i="12" s="1"/>
  <c r="AC7" i="12"/>
  <c r="AF7" i="12" s="1"/>
  <c r="AC6" i="12"/>
  <c r="AF6" i="12" s="1"/>
  <c r="AC5" i="12"/>
  <c r="AF5" i="12" s="1"/>
  <c r="AC4" i="12"/>
  <c r="AF4" i="12" s="1"/>
  <c r="AC3" i="12"/>
  <c r="AF3" i="12" s="1"/>
  <c r="Y5" i="1"/>
  <c r="AQ7" i="5" s="1"/>
  <c r="AC2" i="12"/>
  <c r="AF2" i="12" s="1"/>
  <c r="Y4" i="1"/>
  <c r="AQ6" i="5" s="1"/>
  <c r="AC1" i="12"/>
  <c r="AF1" i="12" s="1"/>
  <c r="AK75" i="12"/>
  <c r="AJ75" i="12"/>
  <c r="AI75" i="12"/>
  <c r="AD75" i="12"/>
  <c r="AB75" i="12"/>
  <c r="AA75" i="12"/>
  <c r="Z75" i="12"/>
  <c r="Y75" i="12"/>
  <c r="X75" i="12"/>
  <c r="W75" i="12"/>
  <c r="V75" i="12"/>
  <c r="U75" i="12"/>
  <c r="T75" i="12"/>
  <c r="S75" i="12"/>
  <c r="Q75" i="12"/>
  <c r="P75" i="12"/>
  <c r="N75" i="12"/>
  <c r="M75" i="12"/>
  <c r="L75" i="12"/>
  <c r="K75" i="12"/>
  <c r="J75" i="12"/>
  <c r="I75" i="12"/>
  <c r="H75" i="12"/>
  <c r="G75" i="12"/>
  <c r="C75" i="12"/>
  <c r="B75" i="12"/>
  <c r="A75" i="12"/>
  <c r="AK74" i="12"/>
  <c r="AJ74" i="12"/>
  <c r="AI74" i="12"/>
  <c r="AD74" i="12"/>
  <c r="AB74" i="12"/>
  <c r="AA74" i="12"/>
  <c r="Z74" i="12"/>
  <c r="Y74" i="12"/>
  <c r="W74" i="12"/>
  <c r="V74" i="12"/>
  <c r="U74" i="12"/>
  <c r="T74" i="12"/>
  <c r="Q74" i="12"/>
  <c r="P74" i="12"/>
  <c r="N74" i="12"/>
  <c r="L74" i="12"/>
  <c r="K74" i="12"/>
  <c r="J74" i="12"/>
  <c r="I74" i="12"/>
  <c r="H74" i="12"/>
  <c r="G74" i="12"/>
  <c r="C74" i="12"/>
  <c r="B74" i="12"/>
  <c r="A74" i="12"/>
  <c r="AK73" i="12"/>
  <c r="AJ73" i="12"/>
  <c r="AI73" i="12"/>
  <c r="AH73" i="12"/>
  <c r="AD73" i="12"/>
  <c r="AB73" i="12"/>
  <c r="AA73" i="12"/>
  <c r="Z73" i="12"/>
  <c r="Y73" i="12"/>
  <c r="X73" i="12"/>
  <c r="W73" i="12"/>
  <c r="V73" i="12"/>
  <c r="U73" i="12"/>
  <c r="T73" i="12"/>
  <c r="Q73" i="12"/>
  <c r="P73" i="12"/>
  <c r="N73" i="12"/>
  <c r="M73" i="12"/>
  <c r="L73" i="12"/>
  <c r="K73" i="12"/>
  <c r="J73" i="12"/>
  <c r="I73" i="12"/>
  <c r="H73" i="12"/>
  <c r="G73" i="12"/>
  <c r="C73" i="12"/>
  <c r="B73" i="12"/>
  <c r="A73" i="12"/>
  <c r="AK72" i="12"/>
  <c r="AJ72" i="12"/>
  <c r="AI72" i="12"/>
  <c r="AH72" i="12"/>
  <c r="AD72" i="12"/>
  <c r="AB72" i="12"/>
  <c r="AA72" i="12"/>
  <c r="Z72" i="12"/>
  <c r="Y72" i="12"/>
  <c r="X72" i="12"/>
  <c r="W72" i="12"/>
  <c r="V72" i="12"/>
  <c r="U72" i="12"/>
  <c r="T72" i="12"/>
  <c r="Q72" i="12"/>
  <c r="P72" i="12"/>
  <c r="N72" i="12"/>
  <c r="M72" i="12"/>
  <c r="L72" i="12"/>
  <c r="K72" i="12"/>
  <c r="J72" i="12"/>
  <c r="I72" i="12"/>
  <c r="H72" i="12"/>
  <c r="G72" i="12"/>
  <c r="C72" i="12"/>
  <c r="B72" i="12"/>
  <c r="A72" i="12"/>
  <c r="AK71" i="12"/>
  <c r="AJ71" i="12"/>
  <c r="AI71" i="12"/>
  <c r="AD71" i="12"/>
  <c r="AB71" i="12"/>
  <c r="AA71" i="12"/>
  <c r="Z71" i="12"/>
  <c r="Y71" i="12"/>
  <c r="X71" i="12"/>
  <c r="W71" i="12"/>
  <c r="V71" i="12"/>
  <c r="U71" i="12"/>
  <c r="T71" i="12"/>
  <c r="S71" i="12"/>
  <c r="Q71" i="12"/>
  <c r="P71" i="12"/>
  <c r="N71" i="12"/>
  <c r="M71" i="12"/>
  <c r="L71" i="12"/>
  <c r="K71" i="12"/>
  <c r="J71" i="12"/>
  <c r="I71" i="12"/>
  <c r="H71" i="12"/>
  <c r="G71" i="12"/>
  <c r="C71" i="12"/>
  <c r="B71" i="12"/>
  <c r="A71" i="12"/>
  <c r="AK70" i="12"/>
  <c r="AJ70" i="12"/>
  <c r="AI70" i="12"/>
  <c r="AD70" i="12"/>
  <c r="AB70" i="12"/>
  <c r="AA70" i="12"/>
  <c r="Z70" i="12"/>
  <c r="Y70" i="12"/>
  <c r="W70" i="12"/>
  <c r="V70" i="12"/>
  <c r="U70" i="12"/>
  <c r="T70" i="12"/>
  <c r="Q70" i="12"/>
  <c r="P70" i="12"/>
  <c r="N70" i="12"/>
  <c r="L70" i="12"/>
  <c r="K70" i="12"/>
  <c r="J70" i="12"/>
  <c r="I70" i="12"/>
  <c r="H70" i="12"/>
  <c r="G70" i="12"/>
  <c r="C70" i="12"/>
  <c r="B70" i="12"/>
  <c r="A70" i="12"/>
  <c r="AK69" i="12"/>
  <c r="AJ69" i="12"/>
  <c r="AI69" i="12"/>
  <c r="AH69" i="12"/>
  <c r="AD69" i="12"/>
  <c r="AB69" i="12"/>
  <c r="AA69" i="12"/>
  <c r="Z69" i="12"/>
  <c r="Y69" i="12"/>
  <c r="X69" i="12"/>
  <c r="W69" i="12"/>
  <c r="U69" i="12"/>
  <c r="T69" i="12"/>
  <c r="Q69" i="12"/>
  <c r="P69" i="12"/>
  <c r="N69" i="12"/>
  <c r="M69" i="12"/>
  <c r="L69" i="12"/>
  <c r="J69" i="12"/>
  <c r="I69" i="12"/>
  <c r="H69" i="12"/>
  <c r="G69" i="12"/>
  <c r="C69" i="12"/>
  <c r="B69" i="12"/>
  <c r="A69" i="12"/>
  <c r="AK68" i="12"/>
  <c r="AJ68" i="12"/>
  <c r="AI68" i="12"/>
  <c r="AH68" i="12"/>
  <c r="AD68" i="12"/>
  <c r="AB68" i="12"/>
  <c r="AA68" i="12"/>
  <c r="Z68" i="12"/>
  <c r="Y68" i="12"/>
  <c r="X68" i="12"/>
  <c r="W68" i="12"/>
  <c r="V68" i="12"/>
  <c r="U68" i="12"/>
  <c r="T68" i="12"/>
  <c r="Q68" i="12"/>
  <c r="P68" i="12"/>
  <c r="N68" i="12"/>
  <c r="M68" i="12"/>
  <c r="L68" i="12"/>
  <c r="K68" i="12"/>
  <c r="J68" i="12"/>
  <c r="I68" i="12"/>
  <c r="H68" i="12"/>
  <c r="G68" i="12"/>
  <c r="C68" i="12"/>
  <c r="B68" i="12"/>
  <c r="A68" i="12"/>
  <c r="AK67" i="12"/>
  <c r="AJ67" i="12"/>
  <c r="AI67" i="12"/>
  <c r="AD67" i="12"/>
  <c r="AB67" i="12"/>
  <c r="AA67" i="12"/>
  <c r="Z67" i="12"/>
  <c r="Y67" i="12"/>
  <c r="X67" i="12"/>
  <c r="W67" i="12"/>
  <c r="V67" i="12"/>
  <c r="U67" i="12"/>
  <c r="T67" i="12"/>
  <c r="S67" i="12"/>
  <c r="Q67" i="12"/>
  <c r="P67" i="12"/>
  <c r="N67" i="12"/>
  <c r="M67" i="12"/>
  <c r="L67" i="12"/>
  <c r="K67" i="12"/>
  <c r="J67" i="12"/>
  <c r="I67" i="12"/>
  <c r="H67" i="12"/>
  <c r="G67" i="12"/>
  <c r="C67" i="12"/>
  <c r="B67" i="12"/>
  <c r="A67" i="12"/>
  <c r="AK66" i="12"/>
  <c r="AJ66" i="12"/>
  <c r="AI66" i="12"/>
  <c r="AD66" i="12"/>
  <c r="AB66" i="12"/>
  <c r="AA66" i="12"/>
  <c r="Z66" i="12"/>
  <c r="Y66" i="12"/>
  <c r="W66" i="12"/>
  <c r="V66" i="12"/>
  <c r="U66" i="12"/>
  <c r="T66" i="12"/>
  <c r="Q66" i="12"/>
  <c r="P66" i="12"/>
  <c r="N66" i="12"/>
  <c r="L66" i="12"/>
  <c r="K66" i="12"/>
  <c r="J66" i="12"/>
  <c r="I66" i="12"/>
  <c r="H66" i="12"/>
  <c r="G66" i="12"/>
  <c r="C66" i="12"/>
  <c r="B66" i="12"/>
  <c r="A66" i="12"/>
  <c r="AK65" i="12"/>
  <c r="AJ65" i="12"/>
  <c r="AI65" i="12"/>
  <c r="AH65" i="12"/>
  <c r="AD65" i="12"/>
  <c r="AB65" i="12"/>
  <c r="AA65" i="12"/>
  <c r="Z65" i="12"/>
  <c r="Y65" i="12"/>
  <c r="X65" i="12"/>
  <c r="W65" i="12"/>
  <c r="V65" i="12"/>
  <c r="U65" i="12"/>
  <c r="T65" i="12"/>
  <c r="Q65" i="12"/>
  <c r="P65" i="12"/>
  <c r="N65" i="12"/>
  <c r="M65" i="12"/>
  <c r="L65" i="12"/>
  <c r="K65" i="12"/>
  <c r="J65" i="12"/>
  <c r="I65" i="12"/>
  <c r="H65" i="12"/>
  <c r="G65" i="12"/>
  <c r="C65" i="12"/>
  <c r="B65" i="12"/>
  <c r="A65" i="12"/>
  <c r="AK54" i="12"/>
  <c r="AJ54" i="12"/>
  <c r="AI54" i="12"/>
  <c r="AD54" i="12"/>
  <c r="AB54" i="12"/>
  <c r="AA54" i="12"/>
  <c r="Z54" i="12"/>
  <c r="Y54" i="12"/>
  <c r="X54" i="12"/>
  <c r="W54" i="12"/>
  <c r="V54" i="12"/>
  <c r="U54" i="12"/>
  <c r="T54" i="12"/>
  <c r="Q54" i="12"/>
  <c r="P54" i="12"/>
  <c r="O54" i="12"/>
  <c r="N54" i="12"/>
  <c r="L54" i="12"/>
  <c r="K54" i="12"/>
  <c r="J54" i="12"/>
  <c r="I54" i="12"/>
  <c r="H54" i="12"/>
  <c r="G54" i="12"/>
  <c r="C54" i="12"/>
  <c r="B54" i="12"/>
  <c r="A54" i="12"/>
  <c r="AK53" i="12"/>
  <c r="AJ53" i="12"/>
  <c r="AI53" i="12"/>
  <c r="AH53" i="12"/>
  <c r="AD53" i="12"/>
  <c r="AB53" i="12"/>
  <c r="AA53" i="12"/>
  <c r="Z53" i="12"/>
  <c r="Y53" i="12"/>
  <c r="X53" i="12"/>
  <c r="W53" i="12"/>
  <c r="U53" i="12"/>
  <c r="T53" i="12"/>
  <c r="Q53" i="12"/>
  <c r="P53" i="12"/>
  <c r="N53" i="12"/>
  <c r="M53" i="12"/>
  <c r="L53" i="12"/>
  <c r="J53" i="12"/>
  <c r="I53" i="12"/>
  <c r="H53" i="12"/>
  <c r="G53" i="12"/>
  <c r="C53" i="12"/>
  <c r="B53" i="12"/>
  <c r="A53" i="12"/>
  <c r="AK52" i="12"/>
  <c r="AJ52" i="12"/>
  <c r="AI52" i="12"/>
  <c r="AD52" i="12"/>
  <c r="AB52" i="12"/>
  <c r="AA52" i="12"/>
  <c r="Z52" i="12"/>
  <c r="Y52" i="12"/>
  <c r="X52" i="12"/>
  <c r="W52" i="12"/>
  <c r="V52" i="12"/>
  <c r="U52" i="12"/>
  <c r="T52" i="12"/>
  <c r="Q52" i="12"/>
  <c r="P52" i="12"/>
  <c r="N52" i="12"/>
  <c r="M52" i="12"/>
  <c r="L52" i="12"/>
  <c r="K52" i="12"/>
  <c r="J52" i="12"/>
  <c r="I52" i="12"/>
  <c r="H52" i="12"/>
  <c r="G52" i="12"/>
  <c r="C52" i="12"/>
  <c r="B52" i="12"/>
  <c r="A52" i="12"/>
  <c r="AK51" i="12"/>
  <c r="AJ51" i="12"/>
  <c r="AI51" i="12"/>
  <c r="AD51" i="12"/>
  <c r="AB51" i="12"/>
  <c r="AA51" i="12"/>
  <c r="Z51" i="12"/>
  <c r="Y51" i="12"/>
  <c r="X51" i="12"/>
  <c r="W51" i="12"/>
  <c r="V51" i="12"/>
  <c r="U51" i="12"/>
  <c r="T51" i="12"/>
  <c r="Q51" i="12"/>
  <c r="P51" i="12"/>
  <c r="N51" i="12"/>
  <c r="M51" i="12"/>
  <c r="L51" i="12"/>
  <c r="K51" i="12"/>
  <c r="J51" i="12"/>
  <c r="I51" i="12"/>
  <c r="H51" i="12"/>
  <c r="G51" i="12"/>
  <c r="C51" i="12"/>
  <c r="B51" i="12"/>
  <c r="A51" i="12"/>
  <c r="AK50" i="12"/>
  <c r="AJ50" i="12"/>
  <c r="AI50" i="12"/>
  <c r="AH50" i="12"/>
  <c r="AD50" i="12"/>
  <c r="AB50" i="12"/>
  <c r="AA50" i="12"/>
  <c r="Z50" i="12"/>
  <c r="Y50" i="12"/>
  <c r="W50" i="12"/>
  <c r="V50" i="12"/>
  <c r="U50" i="12"/>
  <c r="T50" i="12"/>
  <c r="Q50" i="12"/>
  <c r="P50" i="12"/>
  <c r="N50" i="12"/>
  <c r="L50" i="12"/>
  <c r="K50" i="12"/>
  <c r="J50" i="12"/>
  <c r="I50" i="12"/>
  <c r="H50" i="12"/>
  <c r="G50" i="12"/>
  <c r="C50" i="12"/>
  <c r="B50" i="12"/>
  <c r="A50" i="12"/>
  <c r="AK49" i="12"/>
  <c r="AJ49" i="12"/>
  <c r="AI49" i="12"/>
  <c r="AD49" i="12"/>
  <c r="AB49" i="12"/>
  <c r="AA49" i="12"/>
  <c r="Z49" i="12"/>
  <c r="Y49" i="12"/>
  <c r="X49" i="12"/>
  <c r="W49" i="12"/>
  <c r="V49" i="12"/>
  <c r="U49" i="12"/>
  <c r="T49" i="12"/>
  <c r="Q49" i="12"/>
  <c r="P49" i="12"/>
  <c r="N49" i="12"/>
  <c r="M49" i="12"/>
  <c r="L49" i="12"/>
  <c r="K49" i="12"/>
  <c r="J49" i="12"/>
  <c r="I49" i="12"/>
  <c r="H49" i="12"/>
  <c r="G49" i="12"/>
  <c r="C49" i="12"/>
  <c r="B49" i="12"/>
  <c r="A49" i="12"/>
  <c r="AK48" i="12"/>
  <c r="AJ48" i="12"/>
  <c r="AI48" i="12"/>
  <c r="AH48" i="12"/>
  <c r="AD48" i="12"/>
  <c r="AB48" i="12"/>
  <c r="AA48" i="12"/>
  <c r="Z48" i="12"/>
  <c r="Y48" i="12"/>
  <c r="X48" i="12"/>
  <c r="W48" i="12"/>
  <c r="V48" i="12"/>
  <c r="U48" i="12"/>
  <c r="T48" i="12"/>
  <c r="Q48" i="12"/>
  <c r="P48" i="12"/>
  <c r="N48" i="12"/>
  <c r="M48" i="12"/>
  <c r="L48" i="12"/>
  <c r="K48" i="12"/>
  <c r="J48" i="12"/>
  <c r="I48" i="12"/>
  <c r="H48" i="12"/>
  <c r="G48" i="12"/>
  <c r="C48" i="12"/>
  <c r="B48" i="12"/>
  <c r="A48" i="12"/>
  <c r="AK47" i="12"/>
  <c r="AJ47" i="12"/>
  <c r="AI47" i="12"/>
  <c r="AD47" i="12"/>
  <c r="AB47" i="12"/>
  <c r="AA47" i="12"/>
  <c r="Z47" i="12"/>
  <c r="Y47" i="12"/>
  <c r="X47" i="12"/>
  <c r="W47" i="12"/>
  <c r="V47" i="12"/>
  <c r="U47" i="12"/>
  <c r="T47" i="12"/>
  <c r="Q47" i="12"/>
  <c r="P47" i="12"/>
  <c r="N47" i="12"/>
  <c r="M47" i="12"/>
  <c r="L47" i="12"/>
  <c r="K47" i="12"/>
  <c r="J47" i="12"/>
  <c r="I47" i="12"/>
  <c r="H47" i="12"/>
  <c r="G47" i="12"/>
  <c r="C47" i="12"/>
  <c r="B47" i="12"/>
  <c r="A47" i="12"/>
  <c r="AK46" i="12"/>
  <c r="AJ46" i="12"/>
  <c r="AI46" i="12"/>
  <c r="AD46" i="12"/>
  <c r="AB46" i="12"/>
  <c r="AA46" i="12"/>
  <c r="Z46" i="12"/>
  <c r="Y46" i="12"/>
  <c r="W46" i="12"/>
  <c r="V46" i="12"/>
  <c r="U46" i="12"/>
  <c r="T46" i="12"/>
  <c r="Q46" i="12"/>
  <c r="P46" i="12"/>
  <c r="N46" i="12"/>
  <c r="L46" i="12"/>
  <c r="K46" i="12"/>
  <c r="J46" i="12"/>
  <c r="I46" i="12"/>
  <c r="H46" i="12"/>
  <c r="G46" i="12"/>
  <c r="C46" i="12"/>
  <c r="B46" i="12"/>
  <c r="A46" i="12"/>
  <c r="AK45" i="12"/>
  <c r="AJ45" i="12"/>
  <c r="AI45" i="12"/>
  <c r="AH45" i="12"/>
  <c r="AD45" i="12"/>
  <c r="AB45" i="12"/>
  <c r="AA45" i="12"/>
  <c r="Z45" i="12"/>
  <c r="Y45" i="12"/>
  <c r="X45" i="12"/>
  <c r="W45" i="12"/>
  <c r="U45" i="12"/>
  <c r="T45" i="12"/>
  <c r="S45" i="12"/>
  <c r="Q45" i="12"/>
  <c r="P45" i="12"/>
  <c r="N45" i="12"/>
  <c r="M45" i="12"/>
  <c r="L45" i="12"/>
  <c r="J45" i="12"/>
  <c r="I45" i="12"/>
  <c r="H45" i="12"/>
  <c r="G45" i="12"/>
  <c r="C45" i="12"/>
  <c r="B45" i="12"/>
  <c r="A45" i="12"/>
  <c r="AK44" i="12"/>
  <c r="AJ44" i="12"/>
  <c r="AI44" i="12"/>
  <c r="AH44" i="12"/>
  <c r="AD44" i="12"/>
  <c r="AB44" i="12"/>
  <c r="AA44" i="12"/>
  <c r="Z44" i="12"/>
  <c r="Y44" i="12"/>
  <c r="X44" i="12"/>
  <c r="W44" i="12"/>
  <c r="V44" i="12"/>
  <c r="U44" i="12"/>
  <c r="T44" i="12"/>
  <c r="Q44" i="12"/>
  <c r="P44" i="12"/>
  <c r="N44" i="12"/>
  <c r="M44" i="12"/>
  <c r="L44" i="12"/>
  <c r="K44" i="12"/>
  <c r="J44" i="12"/>
  <c r="I44" i="12"/>
  <c r="H44" i="12"/>
  <c r="G44" i="12"/>
  <c r="C44" i="12"/>
  <c r="B44" i="12"/>
  <c r="A44" i="12"/>
  <c r="AK43" i="12"/>
  <c r="AJ43" i="12"/>
  <c r="AI43" i="12"/>
  <c r="AD43" i="12"/>
  <c r="AB43" i="12"/>
  <c r="AA43" i="12"/>
  <c r="Z43" i="12"/>
  <c r="Y43" i="12"/>
  <c r="X43" i="12"/>
  <c r="W43" i="12"/>
  <c r="V43" i="12"/>
  <c r="U43" i="12"/>
  <c r="T43" i="12"/>
  <c r="Q43" i="12"/>
  <c r="P43" i="12"/>
  <c r="N43" i="12"/>
  <c r="M43" i="12"/>
  <c r="L43" i="12"/>
  <c r="K43" i="12"/>
  <c r="J43" i="12"/>
  <c r="I43" i="12"/>
  <c r="H43" i="12"/>
  <c r="G43" i="12"/>
  <c r="C43" i="12"/>
  <c r="B43" i="12"/>
  <c r="A43" i="12"/>
  <c r="AK42" i="12"/>
  <c r="AJ42" i="12"/>
  <c r="AI42" i="12"/>
  <c r="AH42" i="12"/>
  <c r="AD42" i="12"/>
  <c r="AB42" i="12"/>
  <c r="AA42" i="12"/>
  <c r="Z42" i="12"/>
  <c r="Y42" i="12"/>
  <c r="W42" i="12"/>
  <c r="V42" i="12"/>
  <c r="U42" i="12"/>
  <c r="T42" i="12"/>
  <c r="Q42" i="12"/>
  <c r="P42" i="12"/>
  <c r="N42" i="12"/>
  <c r="L42" i="12"/>
  <c r="K42" i="12"/>
  <c r="J42" i="12"/>
  <c r="I42" i="12"/>
  <c r="H42" i="12"/>
  <c r="G42" i="12"/>
  <c r="C42" i="12"/>
  <c r="B42" i="12"/>
  <c r="A42" i="12"/>
  <c r="AK41" i="12"/>
  <c r="AJ41" i="12"/>
  <c r="AI41" i="12"/>
  <c r="AH41" i="12"/>
  <c r="AD41" i="12"/>
  <c r="AB41" i="12"/>
  <c r="AA41" i="12"/>
  <c r="Z41" i="12"/>
  <c r="Y41" i="12"/>
  <c r="X41" i="12"/>
  <c r="W41" i="12"/>
  <c r="U41" i="12"/>
  <c r="T41" i="12"/>
  <c r="Q41" i="12"/>
  <c r="P41" i="12"/>
  <c r="O41" i="12"/>
  <c r="N41" i="12"/>
  <c r="M41" i="12"/>
  <c r="L41" i="12"/>
  <c r="J41" i="12"/>
  <c r="I41" i="12"/>
  <c r="H41" i="12"/>
  <c r="G41" i="12"/>
  <c r="F41" i="12"/>
  <c r="E41" i="12"/>
  <c r="C41" i="12"/>
  <c r="B41" i="12"/>
  <c r="A41" i="12"/>
  <c r="AK40" i="12"/>
  <c r="AJ40" i="12"/>
  <c r="AI40" i="12"/>
  <c r="AD40" i="12"/>
  <c r="AB40" i="12"/>
  <c r="AA40" i="12"/>
  <c r="Z40" i="12"/>
  <c r="Y40" i="12"/>
  <c r="W40" i="12"/>
  <c r="V40" i="12"/>
  <c r="U40" i="12"/>
  <c r="T40" i="12"/>
  <c r="Q40" i="12"/>
  <c r="P40" i="12"/>
  <c r="N40" i="12"/>
  <c r="L40" i="12"/>
  <c r="K40" i="12"/>
  <c r="J40" i="12"/>
  <c r="I40" i="12"/>
  <c r="H40" i="12"/>
  <c r="G40" i="12"/>
  <c r="C40" i="12"/>
  <c r="B40" i="12"/>
  <c r="A40" i="12"/>
  <c r="AK39" i="12"/>
  <c r="AJ39" i="12"/>
  <c r="AI39" i="12"/>
  <c r="AD39" i="12"/>
  <c r="AB39" i="12"/>
  <c r="AA39" i="12"/>
  <c r="Z39" i="12"/>
  <c r="Y39" i="12"/>
  <c r="X39" i="12"/>
  <c r="W39" i="12"/>
  <c r="U39" i="12"/>
  <c r="T39" i="12"/>
  <c r="Q39" i="12"/>
  <c r="P39" i="12"/>
  <c r="O39" i="12"/>
  <c r="N39" i="12"/>
  <c r="M39" i="12"/>
  <c r="L39" i="12"/>
  <c r="J39" i="12"/>
  <c r="I39" i="12"/>
  <c r="H39" i="12"/>
  <c r="G39" i="12"/>
  <c r="C39" i="12"/>
  <c r="B39" i="12"/>
  <c r="A39" i="12"/>
  <c r="AK38" i="12"/>
  <c r="AJ38" i="12"/>
  <c r="AI38" i="12"/>
  <c r="AD38" i="12"/>
  <c r="AB38" i="12"/>
  <c r="AA38" i="12"/>
  <c r="Z38" i="12"/>
  <c r="Y38" i="12"/>
  <c r="X38" i="12"/>
  <c r="W38" i="12"/>
  <c r="V38" i="12"/>
  <c r="U38" i="12"/>
  <c r="T38" i="12"/>
  <c r="Q38" i="12"/>
  <c r="P38" i="12"/>
  <c r="N38" i="12"/>
  <c r="M38" i="12"/>
  <c r="L38" i="12"/>
  <c r="K38" i="12"/>
  <c r="J38" i="12"/>
  <c r="I38" i="12"/>
  <c r="H38" i="12"/>
  <c r="G38" i="12"/>
  <c r="C38" i="12"/>
  <c r="B38" i="12"/>
  <c r="A38" i="12"/>
  <c r="AK37" i="12"/>
  <c r="AJ37" i="12"/>
  <c r="AI37" i="12"/>
  <c r="AD37" i="12"/>
  <c r="AB37" i="12"/>
  <c r="AA37" i="12"/>
  <c r="Z37" i="12"/>
  <c r="Y37" i="12"/>
  <c r="X37" i="12"/>
  <c r="W37" i="12"/>
  <c r="V37" i="12"/>
  <c r="U37" i="12"/>
  <c r="T37" i="12"/>
  <c r="Q37" i="12"/>
  <c r="P37" i="12"/>
  <c r="N37" i="12"/>
  <c r="M37" i="12"/>
  <c r="L37" i="12"/>
  <c r="K37" i="12"/>
  <c r="J37" i="12"/>
  <c r="I37" i="12"/>
  <c r="H37" i="12"/>
  <c r="G37" i="12"/>
  <c r="C37" i="12"/>
  <c r="B37" i="12"/>
  <c r="A37" i="12"/>
  <c r="AK36" i="12"/>
  <c r="AJ36" i="12"/>
  <c r="AI36" i="12"/>
  <c r="AD36" i="12"/>
  <c r="AB36" i="12"/>
  <c r="AA36" i="12"/>
  <c r="Z36" i="12"/>
  <c r="Y36" i="12"/>
  <c r="W36" i="12"/>
  <c r="V36" i="12"/>
  <c r="U36" i="12"/>
  <c r="T36" i="12"/>
  <c r="Q36" i="12"/>
  <c r="P36" i="12"/>
  <c r="N36" i="12"/>
  <c r="L36" i="12"/>
  <c r="K36" i="12"/>
  <c r="J36" i="12"/>
  <c r="I36" i="12"/>
  <c r="H36" i="12"/>
  <c r="G36" i="12"/>
  <c r="C36" i="12"/>
  <c r="B36" i="12"/>
  <c r="A36" i="12"/>
  <c r="AK35" i="12"/>
  <c r="AJ35" i="12"/>
  <c r="AI35" i="12"/>
  <c r="AH35" i="12"/>
  <c r="AD35" i="12"/>
  <c r="AB35" i="12"/>
  <c r="AA35" i="12"/>
  <c r="Z35" i="12"/>
  <c r="Y35" i="12"/>
  <c r="X35" i="12"/>
  <c r="W35" i="12"/>
  <c r="U35" i="12"/>
  <c r="T35" i="12"/>
  <c r="S35" i="12"/>
  <c r="Q35" i="12"/>
  <c r="P35" i="12"/>
  <c r="O35" i="12"/>
  <c r="N35" i="12"/>
  <c r="M35" i="12"/>
  <c r="L35" i="12"/>
  <c r="K35" i="12"/>
  <c r="J35" i="12"/>
  <c r="I35" i="12"/>
  <c r="H35" i="12"/>
  <c r="G35" i="12"/>
  <c r="C35" i="12"/>
  <c r="B35" i="12"/>
  <c r="A35" i="12"/>
  <c r="AK34" i="12"/>
  <c r="AJ34" i="12"/>
  <c r="AI34" i="12"/>
  <c r="AH34" i="12"/>
  <c r="AD34" i="12"/>
  <c r="AB34" i="12"/>
  <c r="AA34" i="12"/>
  <c r="Z34" i="12"/>
  <c r="Y34" i="12"/>
  <c r="X34" i="12"/>
  <c r="W34" i="12"/>
  <c r="V34" i="12"/>
  <c r="U34" i="12"/>
  <c r="T34" i="12"/>
  <c r="Q34" i="12"/>
  <c r="P34" i="12"/>
  <c r="N34" i="12"/>
  <c r="M34" i="12"/>
  <c r="L34" i="12"/>
  <c r="K34" i="12"/>
  <c r="J34" i="12"/>
  <c r="I34" i="12"/>
  <c r="H34" i="12"/>
  <c r="G34" i="12"/>
  <c r="C34" i="12"/>
  <c r="B34" i="12"/>
  <c r="A34" i="12"/>
  <c r="AK33" i="12"/>
  <c r="AJ33" i="12"/>
  <c r="AI33" i="12"/>
  <c r="AD33" i="12"/>
  <c r="AB33" i="12"/>
  <c r="AA33" i="12"/>
  <c r="Z33" i="12"/>
  <c r="Y33" i="12"/>
  <c r="X33" i="12"/>
  <c r="W33" i="12"/>
  <c r="V33" i="12"/>
  <c r="U33" i="12"/>
  <c r="T33" i="12"/>
  <c r="Q33" i="12"/>
  <c r="P33" i="12"/>
  <c r="N33" i="12"/>
  <c r="M33" i="12"/>
  <c r="L33" i="12"/>
  <c r="K33" i="12"/>
  <c r="J33" i="12"/>
  <c r="I33" i="12"/>
  <c r="H33" i="12"/>
  <c r="G33" i="12"/>
  <c r="C33" i="12"/>
  <c r="B33" i="12"/>
  <c r="A33" i="12"/>
  <c r="AK32" i="12"/>
  <c r="AJ32" i="12"/>
  <c r="AI32" i="12"/>
  <c r="AD32" i="12"/>
  <c r="AB32" i="12"/>
  <c r="AA32" i="12"/>
  <c r="Z32" i="12"/>
  <c r="Y32" i="12"/>
  <c r="W32" i="12"/>
  <c r="V32" i="12"/>
  <c r="U32" i="12"/>
  <c r="T32" i="12"/>
  <c r="Q32" i="12"/>
  <c r="P32" i="12"/>
  <c r="N32" i="12"/>
  <c r="L32" i="12"/>
  <c r="K32" i="12"/>
  <c r="J32" i="12"/>
  <c r="I32" i="12"/>
  <c r="H32" i="12"/>
  <c r="G32" i="12"/>
  <c r="C32" i="12"/>
  <c r="B32" i="12"/>
  <c r="A32" i="12"/>
  <c r="AK31" i="12"/>
  <c r="AJ31" i="12"/>
  <c r="AI31" i="12"/>
  <c r="AH31" i="12"/>
  <c r="AD31" i="12"/>
  <c r="AB31" i="12"/>
  <c r="AA31" i="12"/>
  <c r="Z31" i="12"/>
  <c r="Y31" i="12"/>
  <c r="X31" i="12"/>
  <c r="W31" i="12"/>
  <c r="U31" i="12"/>
  <c r="T31" i="12"/>
  <c r="R31" i="12"/>
  <c r="Q31" i="12"/>
  <c r="P31" i="12"/>
  <c r="O31" i="12"/>
  <c r="N31" i="12"/>
  <c r="M31" i="12"/>
  <c r="K31" i="12"/>
  <c r="J31" i="12"/>
  <c r="I31" i="12"/>
  <c r="H31" i="12"/>
  <c r="G31" i="12"/>
  <c r="C31" i="12"/>
  <c r="B31" i="12"/>
  <c r="A31" i="12"/>
  <c r="AK30" i="12"/>
  <c r="AJ30" i="12"/>
  <c r="AI30" i="12"/>
  <c r="AH30" i="12"/>
  <c r="AD30" i="12"/>
  <c r="AB30" i="12"/>
  <c r="AA30" i="12"/>
  <c r="Z30" i="12"/>
  <c r="Y30" i="12"/>
  <c r="X30" i="12"/>
  <c r="W30" i="12"/>
  <c r="V30" i="12"/>
  <c r="T30" i="12"/>
  <c r="S30" i="12"/>
  <c r="Q30" i="12"/>
  <c r="P30" i="12"/>
  <c r="O30" i="12"/>
  <c r="N30" i="12"/>
  <c r="M30" i="12"/>
  <c r="L30" i="12"/>
  <c r="K30" i="12"/>
  <c r="J30" i="12"/>
  <c r="I30" i="12"/>
  <c r="H30" i="12"/>
  <c r="G30" i="12"/>
  <c r="C30" i="12"/>
  <c r="B30" i="12"/>
  <c r="AK29" i="12"/>
  <c r="AJ29" i="12"/>
  <c r="AI29" i="12"/>
  <c r="AH29" i="12"/>
  <c r="AD29" i="12"/>
  <c r="AB29" i="12"/>
  <c r="AA29" i="12"/>
  <c r="Z29" i="12"/>
  <c r="Y29" i="12"/>
  <c r="X29" i="12"/>
  <c r="W29" i="12"/>
  <c r="V29" i="12"/>
  <c r="U29" i="12"/>
  <c r="T29" i="12"/>
  <c r="Q29" i="12"/>
  <c r="O29" i="12"/>
  <c r="N29" i="12"/>
  <c r="M29" i="12"/>
  <c r="L29" i="12"/>
  <c r="K29" i="12"/>
  <c r="J29" i="12"/>
  <c r="I29" i="12"/>
  <c r="H29" i="12"/>
  <c r="G29" i="12"/>
  <c r="C29" i="12"/>
  <c r="B29" i="12"/>
  <c r="A29" i="12"/>
  <c r="AK28" i="12"/>
  <c r="AJ28" i="12"/>
  <c r="AI28" i="12"/>
  <c r="AB28" i="12"/>
  <c r="AA28" i="12"/>
  <c r="Z28" i="12"/>
  <c r="Y28" i="12"/>
  <c r="X28" i="12"/>
  <c r="W28" i="12"/>
  <c r="V28" i="12"/>
  <c r="U28" i="12"/>
  <c r="T28" i="12"/>
  <c r="Q28" i="12"/>
  <c r="P28" i="12"/>
  <c r="M28" i="12"/>
  <c r="L28" i="12"/>
  <c r="K28" i="12"/>
  <c r="J28" i="12"/>
  <c r="I28" i="12"/>
  <c r="H28" i="12"/>
  <c r="G28" i="12"/>
  <c r="C28" i="12"/>
  <c r="B28" i="12"/>
  <c r="A28" i="12"/>
  <c r="AK27" i="12"/>
  <c r="AJ27" i="12"/>
  <c r="AI27" i="12"/>
  <c r="AH27" i="12"/>
  <c r="AD27" i="12"/>
  <c r="AB27" i="12"/>
  <c r="AA27" i="12"/>
  <c r="Z27" i="12"/>
  <c r="Y27" i="12"/>
  <c r="X27" i="12"/>
  <c r="V27" i="12"/>
  <c r="U27" i="12"/>
  <c r="T27" i="12"/>
  <c r="S27" i="12"/>
  <c r="Q27" i="12"/>
  <c r="P27" i="12"/>
  <c r="N27" i="12"/>
  <c r="M27" i="12"/>
  <c r="K27" i="12"/>
  <c r="J27" i="12"/>
  <c r="I27" i="12"/>
  <c r="H27" i="12"/>
  <c r="G27" i="12"/>
  <c r="C27" i="12"/>
  <c r="B27" i="12"/>
  <c r="A27" i="12"/>
  <c r="AK26" i="12"/>
  <c r="AJ26" i="12"/>
  <c r="AI26" i="12"/>
  <c r="AH26" i="12"/>
  <c r="AD26" i="12"/>
  <c r="AB26" i="12"/>
  <c r="AA26" i="12"/>
  <c r="Z26" i="12"/>
  <c r="Y26" i="12"/>
  <c r="X26" i="12"/>
  <c r="W26" i="12"/>
  <c r="V26" i="12"/>
  <c r="T26" i="12"/>
  <c r="Q26" i="12"/>
  <c r="P26" i="12"/>
  <c r="N26" i="12"/>
  <c r="M26" i="12"/>
  <c r="L26" i="12"/>
  <c r="K26" i="12"/>
  <c r="J26" i="12"/>
  <c r="I26" i="12"/>
  <c r="H26" i="12"/>
  <c r="G26" i="12"/>
  <c r="C26" i="12"/>
  <c r="B26" i="12"/>
  <c r="A26" i="12"/>
  <c r="AK25" i="12"/>
  <c r="AJ25" i="12"/>
  <c r="AI25" i="12"/>
  <c r="AD25" i="12"/>
  <c r="AB25" i="12"/>
  <c r="AA25" i="12"/>
  <c r="Z25" i="12"/>
  <c r="Y25" i="12"/>
  <c r="X25" i="12"/>
  <c r="W25" i="12"/>
  <c r="V25" i="12"/>
  <c r="U25" i="12"/>
  <c r="T25" i="12"/>
  <c r="Q25" i="12"/>
  <c r="P25" i="12"/>
  <c r="N25" i="12"/>
  <c r="M25" i="12"/>
  <c r="L25" i="12"/>
  <c r="K25" i="12"/>
  <c r="J25" i="12"/>
  <c r="I25" i="12"/>
  <c r="H25" i="12"/>
  <c r="G25" i="12"/>
  <c r="C25" i="12"/>
  <c r="B25" i="12"/>
  <c r="A25" i="12"/>
  <c r="AK24" i="12"/>
  <c r="AJ24" i="12"/>
  <c r="AI24" i="12"/>
  <c r="AD24" i="12"/>
  <c r="AB24" i="12"/>
  <c r="AA24" i="12"/>
  <c r="Z24" i="12"/>
  <c r="Y24" i="12"/>
  <c r="W24" i="12"/>
  <c r="V24" i="12"/>
  <c r="U24" i="12"/>
  <c r="T24" i="12"/>
  <c r="Q24" i="12"/>
  <c r="P24" i="12"/>
  <c r="N24" i="12"/>
  <c r="L24" i="12"/>
  <c r="K24" i="12"/>
  <c r="J24" i="12"/>
  <c r="I24" i="12"/>
  <c r="H24" i="12"/>
  <c r="G24" i="12"/>
  <c r="C24" i="12"/>
  <c r="B24" i="12"/>
  <c r="A24" i="12"/>
  <c r="AK23" i="12"/>
  <c r="AJ23" i="12"/>
  <c r="AI23" i="12"/>
  <c r="AD23" i="12"/>
  <c r="AB23" i="12"/>
  <c r="AA23" i="12"/>
  <c r="Z23" i="12"/>
  <c r="Y23" i="12"/>
  <c r="X23" i="12"/>
  <c r="W23" i="12"/>
  <c r="U23" i="12"/>
  <c r="T23" i="12"/>
  <c r="S23" i="12"/>
  <c r="Q23" i="12"/>
  <c r="P23" i="12"/>
  <c r="O23" i="12"/>
  <c r="N23" i="12"/>
  <c r="M23" i="12"/>
  <c r="L23" i="12"/>
  <c r="J23" i="12"/>
  <c r="I23" i="12"/>
  <c r="H23" i="12"/>
  <c r="G23" i="12"/>
  <c r="D23" i="12"/>
  <c r="C23" i="12"/>
  <c r="B23" i="12"/>
  <c r="A23" i="12"/>
  <c r="AK22" i="12"/>
  <c r="AJ22" i="12"/>
  <c r="AI22" i="12"/>
  <c r="AH22" i="12"/>
  <c r="AD22" i="12"/>
  <c r="AB22" i="12"/>
  <c r="AA22" i="12"/>
  <c r="Z22" i="12"/>
  <c r="Y22" i="12"/>
  <c r="X22" i="12"/>
  <c r="W22" i="12"/>
  <c r="V22" i="12"/>
  <c r="T22" i="12"/>
  <c r="Q22" i="12"/>
  <c r="P22" i="12"/>
  <c r="N22" i="12"/>
  <c r="M22" i="12"/>
  <c r="L22" i="12"/>
  <c r="K22" i="12"/>
  <c r="J22" i="12"/>
  <c r="I22" i="12"/>
  <c r="H22" i="12"/>
  <c r="G22" i="12"/>
  <c r="C22" i="12"/>
  <c r="B22" i="12"/>
  <c r="AK21" i="12"/>
  <c r="AJ21" i="12"/>
  <c r="AI21" i="12"/>
  <c r="AH21" i="12"/>
  <c r="AD21" i="12"/>
  <c r="AB21" i="12"/>
  <c r="AA21" i="12"/>
  <c r="Z21" i="12"/>
  <c r="Y21" i="12"/>
  <c r="X21" i="12"/>
  <c r="W21" i="12"/>
  <c r="V21" i="12"/>
  <c r="U21" i="12"/>
  <c r="T21" i="12"/>
  <c r="Q21" i="12"/>
  <c r="O21" i="12"/>
  <c r="N21" i="12"/>
  <c r="M21" i="12"/>
  <c r="L21" i="12"/>
  <c r="K21" i="12"/>
  <c r="J21" i="12"/>
  <c r="I21" i="12"/>
  <c r="H21" i="12"/>
  <c r="G21" i="12"/>
  <c r="C21" i="12"/>
  <c r="B21" i="12"/>
  <c r="A21" i="12"/>
  <c r="AK20" i="12"/>
  <c r="AJ20" i="12"/>
  <c r="AI20" i="12"/>
  <c r="AB20" i="12"/>
  <c r="AA20" i="12"/>
  <c r="Z20" i="12"/>
  <c r="Y20" i="12"/>
  <c r="X20" i="12"/>
  <c r="W20" i="12"/>
  <c r="V20" i="12"/>
  <c r="U20" i="12"/>
  <c r="T20" i="12"/>
  <c r="S20" i="12"/>
  <c r="Q20" i="12"/>
  <c r="P20" i="12"/>
  <c r="M20" i="12"/>
  <c r="L20" i="12"/>
  <c r="K20" i="12"/>
  <c r="J20" i="12"/>
  <c r="I20" i="12"/>
  <c r="H20" i="12"/>
  <c r="G20" i="12"/>
  <c r="C20" i="12"/>
  <c r="B20" i="12"/>
  <c r="A20" i="12"/>
  <c r="AK19" i="12"/>
  <c r="AJ19" i="12"/>
  <c r="AI19" i="12"/>
  <c r="AH19" i="12"/>
  <c r="AD19" i="12"/>
  <c r="AB19" i="12"/>
  <c r="AA19" i="12"/>
  <c r="Z19" i="12"/>
  <c r="Y19" i="12"/>
  <c r="X19" i="12"/>
  <c r="V19" i="12"/>
  <c r="U19" i="12"/>
  <c r="T19" i="12"/>
  <c r="S19" i="12"/>
  <c r="R19" i="12"/>
  <c r="Q19" i="12"/>
  <c r="P19" i="12"/>
  <c r="N19" i="12"/>
  <c r="L19" i="12"/>
  <c r="K19" i="12"/>
  <c r="J19" i="12"/>
  <c r="I19" i="12"/>
  <c r="H19" i="12"/>
  <c r="G19" i="12"/>
  <c r="F19" i="12"/>
  <c r="E19" i="12"/>
  <c r="D19" i="12"/>
  <c r="C19" i="12"/>
  <c r="B19" i="12"/>
  <c r="A19" i="12"/>
  <c r="AK18" i="12"/>
  <c r="AJ18" i="12"/>
  <c r="AI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K17" i="12"/>
  <c r="AJ17" i="12"/>
  <c r="AI17" i="12"/>
  <c r="AH17" i="12"/>
  <c r="AD17" i="12"/>
  <c r="AB17" i="12"/>
  <c r="AA17" i="12"/>
  <c r="Z17" i="12"/>
  <c r="Y17" i="12"/>
  <c r="X17" i="12"/>
  <c r="W17" i="12"/>
  <c r="V17" i="12"/>
  <c r="U17" i="12"/>
  <c r="T17" i="12"/>
  <c r="Q17" i="12"/>
  <c r="P17" i="12"/>
  <c r="N17" i="12"/>
  <c r="M17" i="12"/>
  <c r="L17" i="12"/>
  <c r="K17" i="12"/>
  <c r="J17" i="12"/>
  <c r="I17" i="12"/>
  <c r="H17" i="12"/>
  <c r="G17" i="12"/>
  <c r="D17" i="12"/>
  <c r="C17" i="12"/>
  <c r="B17" i="12"/>
  <c r="A17" i="12"/>
  <c r="AK16" i="12"/>
  <c r="AJ16" i="12"/>
  <c r="AI16" i="12"/>
  <c r="AH16" i="12"/>
  <c r="AD16" i="12"/>
  <c r="AB16" i="12"/>
  <c r="AA16" i="12"/>
  <c r="Z16" i="12"/>
  <c r="Y16" i="12"/>
  <c r="X16" i="12"/>
  <c r="W16" i="12"/>
  <c r="V16" i="12"/>
  <c r="T16" i="12"/>
  <c r="S16" i="12"/>
  <c r="R16" i="12"/>
  <c r="Q16" i="12"/>
  <c r="P16" i="12"/>
  <c r="N16" i="12"/>
  <c r="M16" i="12"/>
  <c r="L16" i="12"/>
  <c r="J16" i="12"/>
  <c r="I16" i="12"/>
  <c r="H16" i="12"/>
  <c r="G16" i="12"/>
  <c r="F16" i="12"/>
  <c r="E16" i="12"/>
  <c r="D16" i="12"/>
  <c r="C16" i="12"/>
  <c r="B16" i="12"/>
  <c r="A16" i="12"/>
  <c r="AK15" i="12"/>
  <c r="AJ15" i="12"/>
  <c r="AI15" i="12"/>
  <c r="AH15" i="12"/>
  <c r="AD15" i="12"/>
  <c r="AB15" i="12"/>
  <c r="AA15" i="12"/>
  <c r="Z15" i="12"/>
  <c r="Y15" i="12"/>
  <c r="X15" i="12"/>
  <c r="V15" i="12"/>
  <c r="U15" i="12"/>
  <c r="T15" i="12"/>
  <c r="S15" i="12"/>
  <c r="R15" i="12"/>
  <c r="Q15" i="12"/>
  <c r="P15" i="12"/>
  <c r="N15" i="12"/>
  <c r="L15" i="12"/>
  <c r="K15" i="12"/>
  <c r="J15" i="12"/>
  <c r="I15" i="12"/>
  <c r="H15" i="12"/>
  <c r="G15" i="12"/>
  <c r="F15" i="12"/>
  <c r="E15" i="12"/>
  <c r="D15" i="12"/>
  <c r="C15" i="12"/>
  <c r="B15" i="12"/>
  <c r="A15" i="12"/>
  <c r="AK14" i="12"/>
  <c r="AJ14" i="12"/>
  <c r="AI14" i="12"/>
  <c r="AB14" i="12"/>
  <c r="AA14" i="12"/>
  <c r="Z14" i="12"/>
  <c r="Y14" i="12"/>
  <c r="X14" i="12"/>
  <c r="W14" i="12"/>
  <c r="V14" i="12"/>
  <c r="U14" i="12"/>
  <c r="T14" i="12"/>
  <c r="S14" i="12"/>
  <c r="Q14" i="12"/>
  <c r="P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K13" i="12"/>
  <c r="AJ13" i="12"/>
  <c r="AI13" i="12"/>
  <c r="AH13" i="12"/>
  <c r="AD13" i="12"/>
  <c r="AB13" i="12"/>
  <c r="AA13" i="12"/>
  <c r="Z13" i="12"/>
  <c r="Y13" i="12"/>
  <c r="X13" i="12"/>
  <c r="W13" i="12"/>
  <c r="V13" i="12"/>
  <c r="U13" i="12"/>
  <c r="T13" i="12"/>
  <c r="Q13" i="12"/>
  <c r="P13" i="12"/>
  <c r="N13" i="12"/>
  <c r="M13" i="12"/>
  <c r="L13" i="12"/>
  <c r="K13" i="12"/>
  <c r="J13" i="12"/>
  <c r="I13" i="12"/>
  <c r="H13" i="12"/>
  <c r="G13" i="12"/>
  <c r="F13" i="12"/>
  <c r="D13" i="12"/>
  <c r="C13" i="12"/>
  <c r="B13" i="12"/>
  <c r="A13" i="12"/>
  <c r="AK12" i="12"/>
  <c r="AJ12" i="12"/>
  <c r="AI12" i="12"/>
  <c r="AH12" i="12"/>
  <c r="AD12" i="12"/>
  <c r="AB12" i="12"/>
  <c r="AA12" i="12"/>
  <c r="Z12" i="12"/>
  <c r="Y12" i="12"/>
  <c r="X12" i="12"/>
  <c r="W12" i="12"/>
  <c r="V12" i="12"/>
  <c r="T12" i="12"/>
  <c r="S12" i="12"/>
  <c r="R12" i="12"/>
  <c r="Q12" i="12"/>
  <c r="P12" i="12"/>
  <c r="O12" i="12"/>
  <c r="N12" i="12"/>
  <c r="M12" i="12"/>
  <c r="L12" i="12"/>
  <c r="J12" i="12"/>
  <c r="I12" i="12"/>
  <c r="H12" i="12"/>
  <c r="G12" i="12"/>
  <c r="F12" i="12"/>
  <c r="E12" i="12"/>
  <c r="D12" i="12"/>
  <c r="C12" i="12"/>
  <c r="B12" i="12"/>
  <c r="A12" i="12"/>
  <c r="AK11" i="12"/>
  <c r="AJ11" i="12"/>
  <c r="AI11" i="12"/>
  <c r="AH11" i="12"/>
  <c r="AD11" i="12"/>
  <c r="AB11" i="12"/>
  <c r="AA11" i="12"/>
  <c r="Z11" i="12"/>
  <c r="Y11" i="12"/>
  <c r="X11" i="12"/>
  <c r="V11" i="12"/>
  <c r="U11" i="12"/>
  <c r="T11" i="12"/>
  <c r="S11" i="12"/>
  <c r="Q11" i="12"/>
  <c r="P11" i="12"/>
  <c r="N11" i="12"/>
  <c r="L11" i="12"/>
  <c r="K11" i="12"/>
  <c r="J11" i="12"/>
  <c r="I11" i="12"/>
  <c r="H11" i="12"/>
  <c r="G11" i="12"/>
  <c r="F11" i="12"/>
  <c r="E11" i="12"/>
  <c r="C11" i="12"/>
  <c r="B11" i="12"/>
  <c r="A11" i="12"/>
  <c r="AK10" i="12"/>
  <c r="AJ10" i="12"/>
  <c r="AI10" i="12"/>
  <c r="AD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K9" i="12"/>
  <c r="AJ9" i="12"/>
  <c r="AI9" i="12"/>
  <c r="AH9" i="12"/>
  <c r="AD9" i="12"/>
  <c r="AB9" i="12"/>
  <c r="AA9" i="12"/>
  <c r="Z9" i="12"/>
  <c r="Y9" i="12"/>
  <c r="X9" i="12"/>
  <c r="W9" i="12"/>
  <c r="V9" i="12"/>
  <c r="U9" i="12"/>
  <c r="T9" i="12"/>
  <c r="Q9" i="12"/>
  <c r="P9" i="12"/>
  <c r="O9" i="12"/>
  <c r="N9" i="12"/>
  <c r="M9" i="12"/>
  <c r="L9" i="12"/>
  <c r="K9" i="12"/>
  <c r="J9" i="12"/>
  <c r="I9" i="12"/>
  <c r="H9" i="12"/>
  <c r="G9" i="12"/>
  <c r="F9" i="12"/>
  <c r="C9" i="12"/>
  <c r="B9" i="12"/>
  <c r="A9" i="12"/>
  <c r="AK8" i="12"/>
  <c r="AJ8" i="12"/>
  <c r="AI8" i="12"/>
  <c r="AD8" i="12"/>
  <c r="AB8" i="12"/>
  <c r="AA8" i="12"/>
  <c r="Z8" i="12"/>
  <c r="Y8" i="12"/>
  <c r="X8" i="12"/>
  <c r="W8" i="12"/>
  <c r="T8" i="12"/>
  <c r="S8" i="12"/>
  <c r="Q8" i="12"/>
  <c r="P8" i="12"/>
  <c r="O8" i="12"/>
  <c r="N8" i="12"/>
  <c r="M8" i="12"/>
  <c r="J8" i="12"/>
  <c r="I8" i="12"/>
  <c r="H8" i="12"/>
  <c r="G8" i="12"/>
  <c r="F8" i="12"/>
  <c r="E8" i="12"/>
  <c r="D8" i="12"/>
  <c r="C8" i="12"/>
  <c r="B8" i="12"/>
  <c r="A8" i="12"/>
  <c r="AK7" i="12"/>
  <c r="AJ7" i="12"/>
  <c r="AI7" i="12"/>
  <c r="AH7" i="12"/>
  <c r="AD7" i="12"/>
  <c r="AB7" i="12"/>
  <c r="AA7" i="12"/>
  <c r="Z7" i="12"/>
  <c r="Y7" i="12"/>
  <c r="V7" i="12"/>
  <c r="U7" i="12"/>
  <c r="T7" i="12"/>
  <c r="R7" i="12"/>
  <c r="Q7" i="12"/>
  <c r="P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AK6" i="12"/>
  <c r="AJ6" i="12"/>
  <c r="AI6" i="12"/>
  <c r="AD6" i="12"/>
  <c r="AB6" i="12"/>
  <c r="AA6" i="12"/>
  <c r="Z6" i="12"/>
  <c r="Y6" i="12"/>
  <c r="X6" i="12"/>
  <c r="W6" i="12"/>
  <c r="V6" i="12"/>
  <c r="U6" i="12"/>
  <c r="T6" i="12"/>
  <c r="S6" i="12"/>
  <c r="Q6" i="12"/>
  <c r="P6" i="12"/>
  <c r="N6" i="12"/>
  <c r="M6" i="12"/>
  <c r="L6" i="12"/>
  <c r="K6" i="12"/>
  <c r="J6" i="12"/>
  <c r="I6" i="12"/>
  <c r="H6" i="12"/>
  <c r="G6" i="12"/>
  <c r="F6" i="12"/>
  <c r="C6" i="12"/>
  <c r="B6" i="12"/>
  <c r="AK5" i="12"/>
  <c r="AJ5" i="12"/>
  <c r="AI5" i="12"/>
  <c r="AH5" i="12"/>
  <c r="AD5" i="12"/>
  <c r="AB5" i="12"/>
  <c r="AA5" i="12"/>
  <c r="Z5" i="12"/>
  <c r="Y5" i="12"/>
  <c r="X5" i="12"/>
  <c r="W5" i="12"/>
  <c r="V5" i="12"/>
  <c r="U5" i="12"/>
  <c r="T5" i="12"/>
  <c r="R5" i="12"/>
  <c r="Q5" i="12"/>
  <c r="P5" i="12"/>
  <c r="N5" i="12"/>
  <c r="M5" i="12"/>
  <c r="L5" i="12"/>
  <c r="K5" i="12"/>
  <c r="J5" i="12"/>
  <c r="I5" i="12"/>
  <c r="H5" i="12"/>
  <c r="G5" i="12"/>
  <c r="F5" i="12"/>
  <c r="D5" i="12"/>
  <c r="C5" i="12"/>
  <c r="B5" i="12"/>
  <c r="A5" i="12"/>
  <c r="AK4" i="12"/>
  <c r="AJ4" i="12"/>
  <c r="AI4" i="12"/>
  <c r="AD4" i="12"/>
  <c r="AB4" i="12"/>
  <c r="AA4" i="12"/>
  <c r="Z4" i="12"/>
  <c r="Y4" i="12"/>
  <c r="X4" i="12"/>
  <c r="U4" i="12"/>
  <c r="T4" i="12"/>
  <c r="Q4" i="12"/>
  <c r="P4" i="12"/>
  <c r="O4" i="12"/>
  <c r="N4" i="12"/>
  <c r="M4" i="12"/>
  <c r="K4" i="12"/>
  <c r="J4" i="12"/>
  <c r="I4" i="12"/>
  <c r="H4" i="12"/>
  <c r="G4" i="12"/>
  <c r="F4" i="12"/>
  <c r="E4" i="12"/>
  <c r="D4" i="12"/>
  <c r="C4" i="12"/>
  <c r="B4" i="12"/>
  <c r="A4" i="12"/>
  <c r="AK3" i="12"/>
  <c r="AJ3" i="12"/>
  <c r="AI3" i="12"/>
  <c r="AH3" i="12"/>
  <c r="AB3" i="12"/>
  <c r="AA3" i="12"/>
  <c r="Z3" i="12"/>
  <c r="Y3" i="12"/>
  <c r="W3" i="12"/>
  <c r="V3" i="12"/>
  <c r="U3" i="12"/>
  <c r="T3" i="12"/>
  <c r="R3" i="12"/>
  <c r="Q3" i="12"/>
  <c r="P3" i="12"/>
  <c r="M3" i="12"/>
  <c r="L3" i="12"/>
  <c r="K3" i="12"/>
  <c r="J3" i="12"/>
  <c r="I3" i="12"/>
  <c r="H3" i="12"/>
  <c r="G3" i="12"/>
  <c r="F3" i="12"/>
  <c r="E3" i="12"/>
  <c r="C3" i="12"/>
  <c r="B3" i="12"/>
  <c r="AK2" i="12"/>
  <c r="AJ2" i="12"/>
  <c r="AI2" i="12"/>
  <c r="AD2" i="12"/>
  <c r="AB2" i="12"/>
  <c r="AA2" i="12"/>
  <c r="Z2" i="12"/>
  <c r="Y2" i="12"/>
  <c r="X2" i="12"/>
  <c r="W2" i="12"/>
  <c r="V2" i="12"/>
  <c r="U2" i="12"/>
  <c r="T2" i="12"/>
  <c r="Q2" i="12"/>
  <c r="N2" i="12"/>
  <c r="M2" i="12"/>
  <c r="L2" i="12"/>
  <c r="K2" i="12"/>
  <c r="J2" i="12"/>
  <c r="I2" i="12"/>
  <c r="H2" i="12"/>
  <c r="G2" i="12"/>
  <c r="F2" i="12"/>
  <c r="C2" i="12"/>
  <c r="B2" i="12"/>
  <c r="A2" i="12"/>
  <c r="AK64" i="12"/>
  <c r="AJ64" i="12"/>
  <c r="AI64" i="12"/>
  <c r="AH64" i="12"/>
  <c r="AD64" i="12"/>
  <c r="AB64" i="12"/>
  <c r="AA64" i="12"/>
  <c r="Z64" i="12"/>
  <c r="Y64" i="12"/>
  <c r="X64" i="12"/>
  <c r="W64" i="12"/>
  <c r="V64" i="12"/>
  <c r="U64" i="12"/>
  <c r="T64" i="12"/>
  <c r="Q64" i="12"/>
  <c r="P64" i="12"/>
  <c r="N64" i="12"/>
  <c r="M64" i="12"/>
  <c r="L64" i="12"/>
  <c r="K64" i="12"/>
  <c r="J64" i="12"/>
  <c r="I64" i="12"/>
  <c r="H64" i="12"/>
  <c r="G64" i="12"/>
  <c r="C64" i="12"/>
  <c r="B64" i="12"/>
  <c r="A64" i="12"/>
  <c r="AK63" i="12"/>
  <c r="AJ63" i="12"/>
  <c r="AI63" i="12"/>
  <c r="AD63" i="12"/>
  <c r="AB63" i="12"/>
  <c r="AA63" i="12"/>
  <c r="Z63" i="12"/>
  <c r="Y63" i="12"/>
  <c r="X63" i="12"/>
  <c r="W63" i="12"/>
  <c r="V63" i="12"/>
  <c r="U63" i="12"/>
  <c r="T63" i="12"/>
  <c r="S63" i="12"/>
  <c r="Q63" i="12"/>
  <c r="P63" i="12"/>
  <c r="N63" i="12"/>
  <c r="M63" i="12"/>
  <c r="L63" i="12"/>
  <c r="K63" i="12"/>
  <c r="J63" i="12"/>
  <c r="I63" i="12"/>
  <c r="H63" i="12"/>
  <c r="G63" i="12"/>
  <c r="C63" i="12"/>
  <c r="B63" i="12"/>
  <c r="A63" i="12"/>
  <c r="AK62" i="12"/>
  <c r="AJ62" i="12"/>
  <c r="AI62" i="12"/>
  <c r="AD62" i="12"/>
  <c r="AB62" i="12"/>
  <c r="AA62" i="12"/>
  <c r="Z62" i="12"/>
  <c r="Y62" i="12"/>
  <c r="W62" i="12"/>
  <c r="V62" i="12"/>
  <c r="U62" i="12"/>
  <c r="T62" i="12"/>
  <c r="S62" i="12"/>
  <c r="Q62" i="12"/>
  <c r="P62" i="12"/>
  <c r="N62" i="12"/>
  <c r="M62" i="12"/>
  <c r="L62" i="12"/>
  <c r="K62" i="12"/>
  <c r="J62" i="12"/>
  <c r="I62" i="12"/>
  <c r="H62" i="12"/>
  <c r="G62" i="12"/>
  <c r="C62" i="12"/>
  <c r="B62" i="12"/>
  <c r="A62" i="12"/>
  <c r="AK61" i="12"/>
  <c r="AJ61" i="12"/>
  <c r="AI61" i="12"/>
  <c r="AH61" i="12"/>
  <c r="AD61" i="12"/>
  <c r="AB61" i="12"/>
  <c r="AA61" i="12"/>
  <c r="Z61" i="12"/>
  <c r="Y61" i="12"/>
  <c r="X61" i="12"/>
  <c r="W61" i="12"/>
  <c r="U61" i="12"/>
  <c r="T61" i="12"/>
  <c r="Q61" i="12"/>
  <c r="P61" i="12"/>
  <c r="N61" i="12"/>
  <c r="M61" i="12"/>
  <c r="L61" i="12"/>
  <c r="J61" i="12"/>
  <c r="I61" i="12"/>
  <c r="H61" i="12"/>
  <c r="G61" i="12"/>
  <c r="C61" i="12"/>
  <c r="B61" i="12"/>
  <c r="A61" i="12"/>
  <c r="AK60" i="12"/>
  <c r="AJ60" i="12"/>
  <c r="AI60" i="12"/>
  <c r="AH60" i="12"/>
  <c r="AD60" i="12"/>
  <c r="AB60" i="12"/>
  <c r="AA60" i="12"/>
  <c r="Z60" i="12"/>
  <c r="Y60" i="12"/>
  <c r="X60" i="12"/>
  <c r="W60" i="12"/>
  <c r="V60" i="12"/>
  <c r="U60" i="12"/>
  <c r="T60" i="12"/>
  <c r="Q60" i="12"/>
  <c r="P60" i="12"/>
  <c r="O60" i="12"/>
  <c r="N60" i="12"/>
  <c r="M60" i="12"/>
  <c r="L60" i="12"/>
  <c r="K60" i="12"/>
  <c r="J60" i="12"/>
  <c r="I60" i="12"/>
  <c r="H60" i="12"/>
  <c r="G60" i="12"/>
  <c r="C60" i="12"/>
  <c r="B60" i="12"/>
  <c r="A60" i="12"/>
  <c r="AK59" i="12"/>
  <c r="AJ59" i="12"/>
  <c r="AI59" i="12"/>
  <c r="AD59" i="12"/>
  <c r="AB59" i="12"/>
  <c r="AA59" i="12"/>
  <c r="Z59" i="12"/>
  <c r="Y59" i="12"/>
  <c r="X59" i="12"/>
  <c r="W59" i="12"/>
  <c r="V59" i="12"/>
  <c r="U59" i="12"/>
  <c r="T59" i="12"/>
  <c r="S59" i="12"/>
  <c r="Q59" i="12"/>
  <c r="P59" i="12"/>
  <c r="N59" i="12"/>
  <c r="M59" i="12"/>
  <c r="L59" i="12"/>
  <c r="K59" i="12"/>
  <c r="J59" i="12"/>
  <c r="I59" i="12"/>
  <c r="H59" i="12"/>
  <c r="G59" i="12"/>
  <c r="C59" i="12"/>
  <c r="B59" i="12"/>
  <c r="A59" i="12"/>
  <c r="AK58" i="12"/>
  <c r="AJ58" i="12"/>
  <c r="AI58" i="12"/>
  <c r="AD58" i="12"/>
  <c r="AB58" i="12"/>
  <c r="AA58" i="12"/>
  <c r="Z58" i="12"/>
  <c r="Y58" i="12"/>
  <c r="W58" i="12"/>
  <c r="V58" i="12"/>
  <c r="U58" i="12"/>
  <c r="T58" i="12"/>
  <c r="Q58" i="12"/>
  <c r="P58" i="12"/>
  <c r="N58" i="12"/>
  <c r="L58" i="12"/>
  <c r="K58" i="12"/>
  <c r="J58" i="12"/>
  <c r="I58" i="12"/>
  <c r="H58" i="12"/>
  <c r="G58" i="12"/>
  <c r="C58" i="12"/>
  <c r="B58" i="12"/>
  <c r="A58" i="12"/>
  <c r="AK57" i="12"/>
  <c r="AJ57" i="12"/>
  <c r="AI57" i="12"/>
  <c r="AH57" i="12"/>
  <c r="AD57" i="12"/>
  <c r="AB57" i="12"/>
  <c r="AA57" i="12"/>
  <c r="Z57" i="12"/>
  <c r="Y57" i="12"/>
  <c r="X57" i="12"/>
  <c r="W57" i="12"/>
  <c r="U57" i="12"/>
  <c r="T57" i="12"/>
  <c r="S57" i="12"/>
  <c r="Q57" i="12"/>
  <c r="P57" i="12"/>
  <c r="N57" i="12"/>
  <c r="M57" i="12"/>
  <c r="L57" i="12"/>
  <c r="J57" i="12"/>
  <c r="I57" i="12"/>
  <c r="H57" i="12"/>
  <c r="G57" i="12"/>
  <c r="C57" i="12"/>
  <c r="B57" i="12"/>
  <c r="A57" i="12"/>
  <c r="AK56" i="12"/>
  <c r="AJ56" i="12"/>
  <c r="AI56" i="12"/>
  <c r="AH56" i="12"/>
  <c r="AD56" i="12"/>
  <c r="AB56" i="12"/>
  <c r="AA56" i="12"/>
  <c r="Z56" i="12"/>
  <c r="Y56" i="12"/>
  <c r="X56" i="12"/>
  <c r="W56" i="12"/>
  <c r="V56" i="12"/>
  <c r="U56" i="12"/>
  <c r="T56" i="12"/>
  <c r="Q56" i="12"/>
  <c r="P56" i="12"/>
  <c r="N56" i="12"/>
  <c r="M56" i="12"/>
  <c r="L56" i="12"/>
  <c r="K56" i="12"/>
  <c r="J56" i="12"/>
  <c r="I56" i="12"/>
  <c r="H56" i="12"/>
  <c r="G56" i="12"/>
  <c r="C56" i="12"/>
  <c r="B56" i="12"/>
  <c r="A56" i="12"/>
  <c r="AK55" i="12"/>
  <c r="AJ55" i="12"/>
  <c r="AI55" i="12"/>
  <c r="AD55" i="12"/>
  <c r="AB55" i="12"/>
  <c r="AA55" i="12"/>
  <c r="Z55" i="12"/>
  <c r="Y55" i="12"/>
  <c r="X55" i="12"/>
  <c r="W55" i="12"/>
  <c r="V55" i="12"/>
  <c r="U55" i="12"/>
  <c r="T55" i="12"/>
  <c r="Q55" i="12"/>
  <c r="P55" i="12"/>
  <c r="N55" i="12"/>
  <c r="M55" i="12"/>
  <c r="L55" i="12"/>
  <c r="K55" i="12"/>
  <c r="J55" i="12"/>
  <c r="I55" i="12"/>
  <c r="H55" i="12"/>
  <c r="G55" i="12"/>
  <c r="C55" i="12"/>
  <c r="B55" i="12"/>
  <c r="A55" i="12"/>
  <c r="AK1" i="12"/>
  <c r="AJ1" i="12"/>
  <c r="AI1" i="12"/>
  <c r="AH1" i="12"/>
  <c r="AD1" i="12"/>
  <c r="AB1" i="12"/>
  <c r="AA1" i="12"/>
  <c r="Z1" i="12"/>
  <c r="Y1" i="12"/>
  <c r="X1" i="12"/>
  <c r="W1" i="12"/>
  <c r="V1" i="12"/>
  <c r="U1" i="12"/>
  <c r="T1" i="12"/>
  <c r="Q1" i="12"/>
  <c r="P1" i="12"/>
  <c r="N1" i="12"/>
  <c r="M1" i="12"/>
  <c r="L1" i="12"/>
  <c r="K1" i="12"/>
  <c r="J1" i="12"/>
  <c r="I1" i="12"/>
  <c r="H1" i="12"/>
  <c r="G1" i="12"/>
  <c r="C1" i="12"/>
  <c r="B1" i="12"/>
  <c r="A1" i="12"/>
  <c r="A2" i="11"/>
  <c r="B2" i="11"/>
  <c r="C2" i="11"/>
  <c r="F2" i="11"/>
  <c r="G2" i="11"/>
  <c r="H2" i="11"/>
  <c r="I2" i="11"/>
  <c r="J2" i="11"/>
  <c r="K2" i="11"/>
  <c r="L2" i="11"/>
  <c r="M2" i="11"/>
  <c r="N2" i="11"/>
  <c r="Q2" i="11"/>
  <c r="T2" i="11"/>
  <c r="U2" i="11"/>
  <c r="V2" i="11"/>
  <c r="W2" i="11"/>
  <c r="X2" i="11"/>
  <c r="Y2" i="11"/>
  <c r="Z2" i="11"/>
  <c r="AA2" i="11"/>
  <c r="AB2" i="11"/>
  <c r="AC2" i="11"/>
  <c r="AF2" i="11" s="1"/>
  <c r="AD2" i="11"/>
  <c r="AI2" i="11"/>
  <c r="AJ2" i="11"/>
  <c r="AK2" i="11"/>
  <c r="B3" i="11"/>
  <c r="C3" i="11"/>
  <c r="E3" i="11"/>
  <c r="F3" i="11"/>
  <c r="G3" i="11"/>
  <c r="H3" i="11"/>
  <c r="I3" i="11"/>
  <c r="J3" i="11"/>
  <c r="K3" i="11"/>
  <c r="L3" i="11"/>
  <c r="M3" i="11"/>
  <c r="P3" i="11"/>
  <c r="Q3" i="11"/>
  <c r="R3" i="11"/>
  <c r="T3" i="11"/>
  <c r="U3" i="11"/>
  <c r="V3" i="11"/>
  <c r="W3" i="11"/>
  <c r="Y3" i="11"/>
  <c r="Z3" i="11"/>
  <c r="AA3" i="11"/>
  <c r="AB3" i="11"/>
  <c r="AC3" i="11"/>
  <c r="AF3" i="11" s="1"/>
  <c r="AI3" i="11"/>
  <c r="AJ3" i="11"/>
  <c r="AK3" i="11"/>
  <c r="A4" i="11"/>
  <c r="B4" i="11"/>
  <c r="C4" i="11"/>
  <c r="D4" i="11"/>
  <c r="E4" i="11"/>
  <c r="F4" i="11"/>
  <c r="G4" i="11"/>
  <c r="H4" i="11"/>
  <c r="I4" i="11"/>
  <c r="J4" i="11"/>
  <c r="K4" i="11"/>
  <c r="N4" i="11"/>
  <c r="P4" i="11"/>
  <c r="Q4" i="11"/>
  <c r="T4" i="11"/>
  <c r="U4" i="11"/>
  <c r="X4" i="11"/>
  <c r="Y4" i="11"/>
  <c r="Z4" i="11"/>
  <c r="AA4" i="11"/>
  <c r="AB4" i="11"/>
  <c r="X7" i="1"/>
  <c r="AP9" i="5" s="1"/>
  <c r="AC4" i="11"/>
  <c r="AF4" i="11" s="1"/>
  <c r="AD4" i="11"/>
  <c r="AI4" i="11"/>
  <c r="AJ4" i="11"/>
  <c r="AK4" i="11"/>
  <c r="A5" i="11"/>
  <c r="B5" i="11"/>
  <c r="C5" i="11"/>
  <c r="D5" i="11"/>
  <c r="G5" i="11"/>
  <c r="H5" i="11"/>
  <c r="I5" i="11"/>
  <c r="J5" i="11"/>
  <c r="K5" i="11"/>
  <c r="L5" i="11"/>
  <c r="M5" i="11"/>
  <c r="N5" i="11"/>
  <c r="AL10" i="5"/>
  <c r="P5" i="11"/>
  <c r="Q5" i="11"/>
  <c r="R5" i="11"/>
  <c r="T5" i="11"/>
  <c r="U5" i="11"/>
  <c r="V5" i="11"/>
  <c r="W5" i="11"/>
  <c r="X5" i="11"/>
  <c r="Y5" i="11"/>
  <c r="Z5" i="11"/>
  <c r="AA5" i="11"/>
  <c r="AB5" i="11"/>
  <c r="X8" i="1"/>
  <c r="AP10" i="5" s="1"/>
  <c r="AC5" i="11"/>
  <c r="AF5" i="11" s="1"/>
  <c r="AD5" i="11"/>
  <c r="AH5" i="11"/>
  <c r="AI5" i="11"/>
  <c r="AJ5" i="11"/>
  <c r="AK5" i="11"/>
  <c r="B6" i="11"/>
  <c r="C6" i="11"/>
  <c r="F6" i="11"/>
  <c r="G6" i="11"/>
  <c r="H6" i="11"/>
  <c r="I6" i="11"/>
  <c r="J6" i="11"/>
  <c r="K6" i="11"/>
  <c r="L6" i="11"/>
  <c r="M6" i="11"/>
  <c r="N6" i="11"/>
  <c r="Q6" i="11"/>
  <c r="S6" i="11"/>
  <c r="T6" i="11"/>
  <c r="U6" i="11"/>
  <c r="V6" i="11"/>
  <c r="W6" i="11"/>
  <c r="X6" i="11"/>
  <c r="Y6" i="11"/>
  <c r="Z6" i="11"/>
  <c r="AA6" i="11"/>
  <c r="AB6" i="11"/>
  <c r="AC6" i="11"/>
  <c r="AF6" i="11" s="1"/>
  <c r="AI6" i="11"/>
  <c r="AJ6" i="11"/>
  <c r="AK6" i="11"/>
  <c r="A7" i="11"/>
  <c r="B7" i="11"/>
  <c r="C7" i="11"/>
  <c r="D7" i="11"/>
  <c r="E7" i="11"/>
  <c r="F7" i="11"/>
  <c r="G7" i="11"/>
  <c r="H7" i="11"/>
  <c r="I7" i="11"/>
  <c r="J7" i="11"/>
  <c r="K7" i="11"/>
  <c r="L7" i="11"/>
  <c r="P7" i="11"/>
  <c r="Q7" i="11"/>
  <c r="R7" i="11"/>
  <c r="T7" i="11"/>
  <c r="U7" i="11"/>
  <c r="V7" i="11"/>
  <c r="Y7" i="11"/>
  <c r="Z7" i="11"/>
  <c r="AA7" i="11"/>
  <c r="AB7" i="11"/>
  <c r="AC7" i="11"/>
  <c r="AF7" i="11" s="1"/>
  <c r="AD7" i="11"/>
  <c r="AH7" i="11"/>
  <c r="AI7" i="11"/>
  <c r="AJ7" i="11"/>
  <c r="AK7" i="11"/>
  <c r="A8" i="11"/>
  <c r="B8" i="11"/>
  <c r="C8" i="11"/>
  <c r="D8" i="11"/>
  <c r="E8" i="11"/>
  <c r="F8" i="11"/>
  <c r="G8" i="11"/>
  <c r="H8" i="11"/>
  <c r="I8" i="11"/>
  <c r="J8" i="11"/>
  <c r="M8" i="11"/>
  <c r="N8" i="11"/>
  <c r="O8" i="11"/>
  <c r="P8" i="11"/>
  <c r="Q8" i="11"/>
  <c r="S8" i="11"/>
  <c r="T8" i="11"/>
  <c r="W8" i="11"/>
  <c r="X8" i="11"/>
  <c r="Y8" i="11"/>
  <c r="Z8" i="11"/>
  <c r="AA8" i="11"/>
  <c r="AB8" i="11"/>
  <c r="AC8" i="11"/>
  <c r="AF8" i="11" s="1"/>
  <c r="AD8" i="11"/>
  <c r="AI8" i="11"/>
  <c r="AJ8" i="11"/>
  <c r="AK8" i="11"/>
  <c r="A9" i="11"/>
  <c r="B9" i="11"/>
  <c r="C9" i="11"/>
  <c r="F9" i="11"/>
  <c r="G9" i="11"/>
  <c r="H9" i="11"/>
  <c r="I9" i="11"/>
  <c r="J9" i="11"/>
  <c r="K9" i="11"/>
  <c r="L9" i="11"/>
  <c r="M9" i="11"/>
  <c r="N9" i="11"/>
  <c r="P9" i="11"/>
  <c r="Q9" i="11"/>
  <c r="T9" i="11"/>
  <c r="U9" i="11"/>
  <c r="V9" i="11"/>
  <c r="W9" i="11"/>
  <c r="X9" i="11"/>
  <c r="Y9" i="11"/>
  <c r="Z9" i="11"/>
  <c r="AA9" i="11"/>
  <c r="AB9" i="11"/>
  <c r="AC9" i="11"/>
  <c r="AF9" i="11" s="1"/>
  <c r="AD9" i="11"/>
  <c r="AH9" i="11"/>
  <c r="AI9" i="11"/>
  <c r="AJ9" i="11"/>
  <c r="AK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F10" i="11" s="1"/>
  <c r="AI10" i="11"/>
  <c r="AJ10" i="11"/>
  <c r="AK10" i="11"/>
  <c r="A11" i="11"/>
  <c r="B11" i="11"/>
  <c r="C11" i="11"/>
  <c r="E11" i="11"/>
  <c r="F11" i="11"/>
  <c r="G11" i="11"/>
  <c r="H11" i="11"/>
  <c r="I11" i="11"/>
  <c r="J11" i="11"/>
  <c r="K11" i="11"/>
  <c r="L11" i="11"/>
  <c r="N11" i="11"/>
  <c r="P11" i="11"/>
  <c r="Q11" i="11"/>
  <c r="R11" i="11"/>
  <c r="S11" i="11"/>
  <c r="T11" i="11"/>
  <c r="U11" i="11"/>
  <c r="V11" i="11"/>
  <c r="X11" i="11"/>
  <c r="Y11" i="11"/>
  <c r="Z11" i="11"/>
  <c r="AA11" i="11"/>
  <c r="AB11" i="11"/>
  <c r="AC11" i="11"/>
  <c r="AF11" i="11" s="1"/>
  <c r="AD11" i="11"/>
  <c r="AH11" i="11"/>
  <c r="AI11" i="11"/>
  <c r="AJ11" i="11"/>
  <c r="AK11" i="11"/>
  <c r="A12" i="11"/>
  <c r="B12" i="11"/>
  <c r="C12" i="11"/>
  <c r="D12" i="11"/>
  <c r="E12" i="11"/>
  <c r="F12" i="11"/>
  <c r="G12" i="11"/>
  <c r="H12" i="11"/>
  <c r="I12" i="11"/>
  <c r="J12" i="11"/>
  <c r="L12" i="11"/>
  <c r="M12" i="11"/>
  <c r="N12" i="11"/>
  <c r="O12" i="11"/>
  <c r="P12" i="11"/>
  <c r="Q12" i="11"/>
  <c r="R12" i="11"/>
  <c r="S12" i="11"/>
  <c r="T12" i="11"/>
  <c r="V12" i="11"/>
  <c r="W12" i="11"/>
  <c r="X12" i="11"/>
  <c r="Y12" i="11"/>
  <c r="Z12" i="11"/>
  <c r="AA12" i="11"/>
  <c r="AB12" i="11"/>
  <c r="AC12" i="11"/>
  <c r="AF12" i="11" s="1"/>
  <c r="AD12" i="11"/>
  <c r="AH12" i="11"/>
  <c r="AI12" i="11"/>
  <c r="AJ12" i="11"/>
  <c r="AK12" i="11"/>
  <c r="A13" i="11"/>
  <c r="B13" i="11"/>
  <c r="C13" i="11"/>
  <c r="D13" i="11"/>
  <c r="F13" i="11"/>
  <c r="G13" i="11"/>
  <c r="H13" i="11"/>
  <c r="I13" i="11"/>
  <c r="J13" i="11"/>
  <c r="K13" i="11"/>
  <c r="L13" i="11"/>
  <c r="M13" i="11"/>
  <c r="N13" i="11"/>
  <c r="P13" i="11"/>
  <c r="Q13" i="11"/>
  <c r="T13" i="11"/>
  <c r="U13" i="11"/>
  <c r="V13" i="11"/>
  <c r="W13" i="11"/>
  <c r="X13" i="11"/>
  <c r="Y13" i="11"/>
  <c r="Z13" i="11"/>
  <c r="AA13" i="11"/>
  <c r="AB13" i="11"/>
  <c r="AC13" i="11"/>
  <c r="AF13" i="11" s="1"/>
  <c r="AD13" i="11"/>
  <c r="AH13" i="11"/>
  <c r="AI13" i="11"/>
  <c r="AJ13" i="11"/>
  <c r="AK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P14" i="11"/>
  <c r="Q14" i="11"/>
  <c r="S14" i="11"/>
  <c r="T14" i="11"/>
  <c r="U14" i="11"/>
  <c r="V14" i="11"/>
  <c r="W14" i="11"/>
  <c r="X14" i="11"/>
  <c r="Y14" i="11"/>
  <c r="Z14" i="11"/>
  <c r="AA14" i="11"/>
  <c r="AB14" i="11"/>
  <c r="AC14" i="11"/>
  <c r="AF14" i="11" s="1"/>
  <c r="AI14" i="11"/>
  <c r="AJ14" i="11"/>
  <c r="AK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N15" i="11"/>
  <c r="P15" i="11"/>
  <c r="Q15" i="11"/>
  <c r="R15" i="11"/>
  <c r="S15" i="11"/>
  <c r="T15" i="11"/>
  <c r="U15" i="11"/>
  <c r="V15" i="11"/>
  <c r="X15" i="11"/>
  <c r="Y15" i="11"/>
  <c r="Z15" i="11"/>
  <c r="AA15" i="11"/>
  <c r="AB15" i="11"/>
  <c r="AC15" i="11"/>
  <c r="AF15" i="11" s="1"/>
  <c r="AD15" i="11"/>
  <c r="AH15" i="11"/>
  <c r="AI15" i="11"/>
  <c r="AJ15" i="11"/>
  <c r="AK15" i="11"/>
  <c r="A16" i="11"/>
  <c r="B16" i="11"/>
  <c r="C16" i="11"/>
  <c r="D16" i="11"/>
  <c r="E16" i="11"/>
  <c r="F16" i="11"/>
  <c r="G16" i="11"/>
  <c r="H16" i="11"/>
  <c r="I16" i="11"/>
  <c r="J16" i="11"/>
  <c r="L16" i="11"/>
  <c r="M16" i="11"/>
  <c r="N16" i="11"/>
  <c r="P16" i="11"/>
  <c r="Q16" i="11"/>
  <c r="R16" i="11"/>
  <c r="S16" i="11"/>
  <c r="T16" i="11"/>
  <c r="V16" i="11"/>
  <c r="W16" i="11"/>
  <c r="X16" i="11"/>
  <c r="Y16" i="11"/>
  <c r="Z16" i="11"/>
  <c r="AA16" i="11"/>
  <c r="AB16" i="11"/>
  <c r="AC16" i="11"/>
  <c r="AF16" i="11" s="1"/>
  <c r="AD16" i="11"/>
  <c r="AH16" i="11"/>
  <c r="AI16" i="11"/>
  <c r="AJ16" i="11"/>
  <c r="AK16" i="11"/>
  <c r="A17" i="11"/>
  <c r="B17" i="11"/>
  <c r="C17" i="11"/>
  <c r="D17" i="11"/>
  <c r="E17" i="11"/>
  <c r="G17" i="11"/>
  <c r="H17" i="11"/>
  <c r="I17" i="11"/>
  <c r="J17" i="11"/>
  <c r="K17" i="11"/>
  <c r="L17" i="11"/>
  <c r="M17" i="11"/>
  <c r="N17" i="11"/>
  <c r="O17" i="11"/>
  <c r="P17" i="11"/>
  <c r="Q17" i="11"/>
  <c r="T17" i="11"/>
  <c r="U17" i="11"/>
  <c r="V17" i="11"/>
  <c r="W17" i="11"/>
  <c r="X17" i="11"/>
  <c r="Y17" i="11"/>
  <c r="Z17" i="11"/>
  <c r="AA17" i="11"/>
  <c r="AB17" i="11"/>
  <c r="AC17" i="11"/>
  <c r="AF17" i="11" s="1"/>
  <c r="AD17" i="11"/>
  <c r="AH17" i="11"/>
  <c r="AI17" i="11"/>
  <c r="AJ17" i="11"/>
  <c r="AK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F18" i="11" s="1"/>
  <c r="AD18" i="11"/>
  <c r="AI18" i="11"/>
  <c r="AJ18" i="11"/>
  <c r="AK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P19" i="11"/>
  <c r="Q19" i="11"/>
  <c r="R19" i="11"/>
  <c r="S19" i="11"/>
  <c r="T19" i="11"/>
  <c r="U19" i="11"/>
  <c r="V19" i="11"/>
  <c r="X19" i="11"/>
  <c r="Y19" i="11"/>
  <c r="Z19" i="11"/>
  <c r="AA19" i="11"/>
  <c r="AB19" i="11"/>
  <c r="X22" i="1"/>
  <c r="AP24" i="5" s="1"/>
  <c r="AC19" i="11"/>
  <c r="AF19" i="11" s="1"/>
  <c r="AD19" i="11"/>
  <c r="AH19" i="11"/>
  <c r="AI19" i="11"/>
  <c r="AJ19" i="11"/>
  <c r="AK19" i="11"/>
  <c r="A20" i="11"/>
  <c r="B20" i="11"/>
  <c r="C20" i="11"/>
  <c r="G20" i="11"/>
  <c r="H20" i="11"/>
  <c r="I20" i="11"/>
  <c r="J20" i="11"/>
  <c r="K20" i="11"/>
  <c r="L20" i="11"/>
  <c r="M20" i="11"/>
  <c r="N20" i="11"/>
  <c r="P20" i="11"/>
  <c r="Q20" i="11"/>
  <c r="S20" i="11"/>
  <c r="T20" i="11"/>
  <c r="U20" i="11"/>
  <c r="V20" i="11"/>
  <c r="W20" i="11"/>
  <c r="X20" i="11"/>
  <c r="Y20" i="11"/>
  <c r="Z20" i="11"/>
  <c r="AA20" i="11"/>
  <c r="AB20" i="11"/>
  <c r="AC20" i="11"/>
  <c r="AF20" i="11" s="1"/>
  <c r="AI20" i="11"/>
  <c r="AJ20" i="11"/>
  <c r="AK20" i="11"/>
  <c r="A21" i="11"/>
  <c r="B21" i="11"/>
  <c r="C21" i="11"/>
  <c r="G21" i="11"/>
  <c r="H21" i="11"/>
  <c r="I21" i="11"/>
  <c r="J21" i="11"/>
  <c r="K21" i="11"/>
  <c r="L21" i="11"/>
  <c r="M21" i="11"/>
  <c r="N21" i="11"/>
  <c r="O21" i="11"/>
  <c r="Q21" i="11"/>
  <c r="T21" i="11"/>
  <c r="U21" i="11"/>
  <c r="V21" i="11"/>
  <c r="W21" i="11"/>
  <c r="X21" i="11"/>
  <c r="Y21" i="11"/>
  <c r="Z21" i="11"/>
  <c r="AA21" i="11"/>
  <c r="AB21" i="11"/>
  <c r="AC21" i="11"/>
  <c r="AF21" i="11" s="1"/>
  <c r="AD21" i="11"/>
  <c r="AH21" i="11"/>
  <c r="AI21" i="11"/>
  <c r="AJ21" i="11"/>
  <c r="AK21" i="11"/>
  <c r="B22" i="11"/>
  <c r="C22" i="11"/>
  <c r="G22" i="11"/>
  <c r="H22" i="11"/>
  <c r="I22" i="11"/>
  <c r="J22" i="11"/>
  <c r="K22" i="11"/>
  <c r="L22" i="11"/>
  <c r="M22" i="11"/>
  <c r="N22" i="11"/>
  <c r="P22" i="11"/>
  <c r="Q22" i="11"/>
  <c r="T22" i="11"/>
  <c r="V22" i="11"/>
  <c r="W22" i="11"/>
  <c r="X22" i="11"/>
  <c r="Y22" i="11"/>
  <c r="Z22" i="11"/>
  <c r="AA22" i="11"/>
  <c r="AB22" i="11"/>
  <c r="AC22" i="11"/>
  <c r="AF22" i="11" s="1"/>
  <c r="AD22" i="11"/>
  <c r="AH22" i="11"/>
  <c r="AI22" i="11"/>
  <c r="AJ22" i="11"/>
  <c r="AK22" i="11"/>
  <c r="A23" i="11"/>
  <c r="B23" i="11"/>
  <c r="C23" i="11"/>
  <c r="D23" i="11"/>
  <c r="G23" i="11"/>
  <c r="H23" i="11"/>
  <c r="I23" i="11"/>
  <c r="J23" i="11"/>
  <c r="L23" i="11"/>
  <c r="M23" i="11"/>
  <c r="N23" i="11"/>
  <c r="O23" i="11"/>
  <c r="P23" i="11"/>
  <c r="Q23" i="11"/>
  <c r="S23" i="11"/>
  <c r="T23" i="11"/>
  <c r="U23" i="11"/>
  <c r="W23" i="11"/>
  <c r="X23" i="11"/>
  <c r="Y23" i="11"/>
  <c r="Z23" i="11"/>
  <c r="AA23" i="11"/>
  <c r="AB23" i="11"/>
  <c r="AC23" i="11"/>
  <c r="AF23" i="11" s="1"/>
  <c r="AD23" i="11"/>
  <c r="AI23" i="11"/>
  <c r="AJ23" i="11"/>
  <c r="AK23" i="11"/>
  <c r="A24" i="11"/>
  <c r="B24" i="11"/>
  <c r="C24" i="11"/>
  <c r="G24" i="11"/>
  <c r="H24" i="11"/>
  <c r="I24" i="11"/>
  <c r="J24" i="11"/>
  <c r="K24" i="11"/>
  <c r="L24" i="11"/>
  <c r="N24" i="11"/>
  <c r="O24" i="11"/>
  <c r="P24" i="11"/>
  <c r="Q24" i="11"/>
  <c r="T24" i="11"/>
  <c r="U24" i="11"/>
  <c r="V24" i="11"/>
  <c r="W24" i="11"/>
  <c r="Y24" i="11"/>
  <c r="Z24" i="11"/>
  <c r="AA24" i="11"/>
  <c r="AB24" i="11"/>
  <c r="AC24" i="11"/>
  <c r="AF24" i="11" s="1"/>
  <c r="AD24" i="11"/>
  <c r="AH24" i="11"/>
  <c r="AI24" i="11"/>
  <c r="AJ24" i="11"/>
  <c r="AK24" i="11"/>
  <c r="A25" i="11"/>
  <c r="B25" i="11"/>
  <c r="C25" i="11"/>
  <c r="G25" i="11"/>
  <c r="H25" i="11"/>
  <c r="I25" i="11"/>
  <c r="J25" i="11"/>
  <c r="K25" i="11"/>
  <c r="L25" i="11"/>
  <c r="M25" i="11"/>
  <c r="N25" i="11"/>
  <c r="P25" i="11"/>
  <c r="Q25" i="11"/>
  <c r="T25" i="11"/>
  <c r="U25" i="11"/>
  <c r="V25" i="11"/>
  <c r="W25" i="11"/>
  <c r="X25" i="11"/>
  <c r="Y25" i="11"/>
  <c r="Z25" i="11"/>
  <c r="AA25" i="11"/>
  <c r="AB25" i="11"/>
  <c r="AC25" i="11"/>
  <c r="AF25" i="11" s="1"/>
  <c r="AD25" i="11"/>
  <c r="AI25" i="11"/>
  <c r="AJ25" i="11"/>
  <c r="AK25" i="11"/>
  <c r="A26" i="11"/>
  <c r="B26" i="11"/>
  <c r="C26" i="11"/>
  <c r="G26" i="11"/>
  <c r="H26" i="11"/>
  <c r="I26" i="11"/>
  <c r="J26" i="11"/>
  <c r="K26" i="11"/>
  <c r="L26" i="11"/>
  <c r="M26" i="11"/>
  <c r="N26" i="11"/>
  <c r="P26" i="11"/>
  <c r="Q26" i="11"/>
  <c r="T26" i="11"/>
  <c r="V26" i="11"/>
  <c r="W26" i="11"/>
  <c r="X26" i="11"/>
  <c r="Y26" i="11"/>
  <c r="Z26" i="11"/>
  <c r="AA26" i="11"/>
  <c r="AB26" i="11"/>
  <c r="AC26" i="11"/>
  <c r="AF26" i="11" s="1"/>
  <c r="AD26" i="11"/>
  <c r="AH26" i="11"/>
  <c r="AI26" i="11"/>
  <c r="AJ26" i="11"/>
  <c r="AK26" i="11"/>
  <c r="A27" i="11"/>
  <c r="B27" i="11"/>
  <c r="C27" i="11"/>
  <c r="G27" i="11"/>
  <c r="H27" i="11"/>
  <c r="I27" i="11"/>
  <c r="J27" i="11"/>
  <c r="K27" i="11"/>
  <c r="M27" i="11"/>
  <c r="N27" i="11"/>
  <c r="P27" i="11"/>
  <c r="Q27" i="11"/>
  <c r="S27" i="11"/>
  <c r="T27" i="11"/>
  <c r="U27" i="11"/>
  <c r="V27" i="11"/>
  <c r="W27" i="11"/>
  <c r="X27" i="11"/>
  <c r="Y27" i="11"/>
  <c r="Z27" i="11"/>
  <c r="AA27" i="11"/>
  <c r="AB27" i="11"/>
  <c r="AC27" i="11"/>
  <c r="AF27" i="11" s="1"/>
  <c r="AD27" i="11"/>
  <c r="AH27" i="11"/>
  <c r="AI27" i="11"/>
  <c r="AJ27" i="11"/>
  <c r="AK27" i="11"/>
  <c r="A28" i="11"/>
  <c r="B28" i="11"/>
  <c r="C28" i="11"/>
  <c r="G28" i="11"/>
  <c r="H28" i="11"/>
  <c r="I28" i="11"/>
  <c r="J28" i="11"/>
  <c r="K28" i="11"/>
  <c r="L28" i="11"/>
  <c r="M28" i="11"/>
  <c r="P28" i="11"/>
  <c r="Q28" i="11"/>
  <c r="T28" i="11"/>
  <c r="U28" i="11"/>
  <c r="V28" i="11"/>
  <c r="W28" i="11"/>
  <c r="X28" i="11"/>
  <c r="Y28" i="11"/>
  <c r="Z28" i="11"/>
  <c r="AA28" i="11"/>
  <c r="AB28" i="11"/>
  <c r="AC28" i="11"/>
  <c r="AF28" i="11" s="1"/>
  <c r="AI28" i="11"/>
  <c r="AJ28" i="11"/>
  <c r="AK28" i="11"/>
  <c r="A29" i="11"/>
  <c r="B29" i="11"/>
  <c r="C29" i="11"/>
  <c r="G29" i="11"/>
  <c r="H29" i="11"/>
  <c r="I29" i="11"/>
  <c r="J29" i="11"/>
  <c r="K29" i="11"/>
  <c r="L29" i="11"/>
  <c r="M29" i="11"/>
  <c r="N29" i="11"/>
  <c r="O29" i="11"/>
  <c r="Q29" i="11"/>
  <c r="T29" i="11"/>
  <c r="U29" i="11"/>
  <c r="V29" i="11"/>
  <c r="W29" i="11"/>
  <c r="X29" i="11"/>
  <c r="Y29" i="11"/>
  <c r="Z29" i="11"/>
  <c r="AA29" i="11"/>
  <c r="AB29" i="11"/>
  <c r="AC29" i="11"/>
  <c r="AF29" i="11" s="1"/>
  <c r="AD29" i="11"/>
  <c r="AH29" i="11"/>
  <c r="AI29" i="11"/>
  <c r="AJ29" i="11"/>
  <c r="AK29" i="11"/>
  <c r="B30" i="11"/>
  <c r="C30" i="11"/>
  <c r="G30" i="11"/>
  <c r="H30" i="11"/>
  <c r="I30" i="11"/>
  <c r="J30" i="11"/>
  <c r="K30" i="11"/>
  <c r="L30" i="11"/>
  <c r="M30" i="11"/>
  <c r="N30" i="11"/>
  <c r="O30" i="11"/>
  <c r="P30" i="11"/>
  <c r="Q30" i="11"/>
  <c r="S30" i="11"/>
  <c r="T30" i="11"/>
  <c r="V30" i="11"/>
  <c r="W30" i="11"/>
  <c r="X30" i="11"/>
  <c r="Y30" i="11"/>
  <c r="Z30" i="11"/>
  <c r="AA30" i="11"/>
  <c r="AB30" i="11"/>
  <c r="AC30" i="11"/>
  <c r="AF30" i="11" s="1"/>
  <c r="AD30" i="11"/>
  <c r="AH30" i="11"/>
  <c r="AI30" i="11"/>
  <c r="AJ30" i="11"/>
  <c r="AK30" i="11"/>
  <c r="A31" i="11"/>
  <c r="B31" i="11"/>
  <c r="C31" i="11"/>
  <c r="G31" i="11"/>
  <c r="H31" i="11"/>
  <c r="I31" i="11"/>
  <c r="J31" i="11"/>
  <c r="K31" i="11"/>
  <c r="M31" i="11"/>
  <c r="N31" i="11"/>
  <c r="O31" i="11"/>
  <c r="P31" i="11"/>
  <c r="Q31" i="11"/>
  <c r="R31" i="11"/>
  <c r="T31" i="11"/>
  <c r="U31" i="11"/>
  <c r="W31" i="11"/>
  <c r="X31" i="11"/>
  <c r="Y31" i="11"/>
  <c r="Z31" i="11"/>
  <c r="AA31" i="11"/>
  <c r="AB31" i="11"/>
  <c r="AC31" i="11"/>
  <c r="AF31" i="11" s="1"/>
  <c r="AD31" i="11"/>
  <c r="AH31" i="11"/>
  <c r="AI31" i="11"/>
  <c r="AJ31" i="11"/>
  <c r="AK31" i="11"/>
  <c r="A32" i="11"/>
  <c r="B32" i="11"/>
  <c r="C32" i="11"/>
  <c r="G32" i="11"/>
  <c r="H32" i="11"/>
  <c r="I32" i="11"/>
  <c r="J32" i="11"/>
  <c r="K32" i="11"/>
  <c r="L32" i="11"/>
  <c r="N32" i="11"/>
  <c r="P32" i="11"/>
  <c r="Q32" i="11"/>
  <c r="T32" i="11"/>
  <c r="U32" i="11"/>
  <c r="V32" i="11"/>
  <c r="W32" i="11"/>
  <c r="Y32" i="11"/>
  <c r="Z32" i="11"/>
  <c r="AA32" i="11"/>
  <c r="AB32" i="11"/>
  <c r="AC32" i="11"/>
  <c r="AF32" i="11" s="1"/>
  <c r="AD32" i="11"/>
  <c r="AI32" i="11"/>
  <c r="AJ32" i="11"/>
  <c r="AK32" i="11"/>
  <c r="A33" i="11"/>
  <c r="B33" i="11"/>
  <c r="C33" i="11"/>
  <c r="G33" i="11"/>
  <c r="H33" i="11"/>
  <c r="I33" i="11"/>
  <c r="J33" i="11"/>
  <c r="K33" i="11"/>
  <c r="L33" i="11"/>
  <c r="M33" i="11"/>
  <c r="N33" i="11"/>
  <c r="P33" i="11"/>
  <c r="Q33" i="11"/>
  <c r="S33" i="11"/>
  <c r="T33" i="11"/>
  <c r="U33" i="11"/>
  <c r="V33" i="11"/>
  <c r="W33" i="11"/>
  <c r="X33" i="11"/>
  <c r="Y33" i="11"/>
  <c r="Z33" i="11"/>
  <c r="AA33" i="11"/>
  <c r="AB33" i="11"/>
  <c r="AC33" i="11"/>
  <c r="AF33" i="11" s="1"/>
  <c r="AD33" i="11"/>
  <c r="AI33" i="11"/>
  <c r="AJ33" i="11"/>
  <c r="AK33" i="11"/>
  <c r="A34" i="11"/>
  <c r="B34" i="11"/>
  <c r="C34" i="11"/>
  <c r="G34" i="11"/>
  <c r="H34" i="11"/>
  <c r="I34" i="11"/>
  <c r="J34" i="11"/>
  <c r="K34" i="11"/>
  <c r="L34" i="11"/>
  <c r="M34" i="11"/>
  <c r="N34" i="11"/>
  <c r="P34" i="11"/>
  <c r="Q34" i="11"/>
  <c r="T34" i="11"/>
  <c r="U34" i="11"/>
  <c r="V34" i="11"/>
  <c r="W34" i="11"/>
  <c r="X34" i="11"/>
  <c r="Y34" i="11"/>
  <c r="Z34" i="11"/>
  <c r="AA34" i="11"/>
  <c r="AB34" i="11"/>
  <c r="AC34" i="11"/>
  <c r="AF34" i="11" s="1"/>
  <c r="AD34" i="11"/>
  <c r="AH34" i="11"/>
  <c r="AI34" i="11"/>
  <c r="AJ34" i="11"/>
  <c r="AK34" i="11"/>
  <c r="A35" i="11"/>
  <c r="B35" i="11"/>
  <c r="C35" i="11"/>
  <c r="G35" i="11"/>
  <c r="H35" i="11"/>
  <c r="I35" i="11"/>
  <c r="J35" i="11"/>
  <c r="L35" i="11"/>
  <c r="M35" i="11"/>
  <c r="N35" i="11"/>
  <c r="O35" i="11"/>
  <c r="P35" i="11"/>
  <c r="Q35" i="11"/>
  <c r="S35" i="11"/>
  <c r="T35" i="11"/>
  <c r="U35" i="11"/>
  <c r="W35" i="11"/>
  <c r="X35" i="11"/>
  <c r="Y35" i="11"/>
  <c r="Z35" i="11"/>
  <c r="AA35" i="11"/>
  <c r="AB35" i="11"/>
  <c r="AC35" i="11"/>
  <c r="AF35" i="11" s="1"/>
  <c r="AD35" i="11"/>
  <c r="AH35" i="11"/>
  <c r="AI35" i="11"/>
  <c r="AJ35" i="11"/>
  <c r="AK35" i="11"/>
  <c r="A36" i="11"/>
  <c r="B36" i="11"/>
  <c r="C36" i="11"/>
  <c r="G36" i="11"/>
  <c r="H36" i="11"/>
  <c r="I36" i="11"/>
  <c r="J36" i="11"/>
  <c r="K36" i="11"/>
  <c r="L36" i="11"/>
  <c r="N36" i="11"/>
  <c r="P36" i="11"/>
  <c r="Q36" i="11"/>
  <c r="T36" i="11"/>
  <c r="U36" i="11"/>
  <c r="V36" i="11"/>
  <c r="W36" i="11"/>
  <c r="Y36" i="11"/>
  <c r="Z36" i="11"/>
  <c r="AA36" i="11"/>
  <c r="AB36" i="11"/>
  <c r="AC36" i="11"/>
  <c r="AF36" i="11" s="1"/>
  <c r="AD36" i="11"/>
  <c r="AH36" i="11"/>
  <c r="AI36" i="11"/>
  <c r="AJ36" i="11"/>
  <c r="AK36" i="11"/>
  <c r="A37" i="11"/>
  <c r="B37" i="11"/>
  <c r="C37" i="11"/>
  <c r="G37" i="11"/>
  <c r="H37" i="11"/>
  <c r="I37" i="11"/>
  <c r="J37" i="11"/>
  <c r="K37" i="11"/>
  <c r="L37" i="11"/>
  <c r="M37" i="11"/>
  <c r="N37" i="11"/>
  <c r="P37" i="11"/>
  <c r="Q37" i="11"/>
  <c r="T37" i="11"/>
  <c r="U37" i="11"/>
  <c r="V37" i="11"/>
  <c r="W37" i="11"/>
  <c r="X37" i="11"/>
  <c r="Y37" i="11"/>
  <c r="Z37" i="11"/>
  <c r="AA37" i="11"/>
  <c r="AB37" i="11"/>
  <c r="AC37" i="11"/>
  <c r="AF37" i="11" s="1"/>
  <c r="AD37" i="11"/>
  <c r="AI37" i="11"/>
  <c r="AJ37" i="11"/>
  <c r="AK37" i="11"/>
  <c r="A38" i="11"/>
  <c r="B38" i="11"/>
  <c r="C38" i="11"/>
  <c r="G38" i="11"/>
  <c r="H38" i="11"/>
  <c r="I38" i="11"/>
  <c r="J38" i="11"/>
  <c r="K38" i="11"/>
  <c r="L38" i="11"/>
  <c r="M38" i="11"/>
  <c r="N38" i="11"/>
  <c r="P38" i="11"/>
  <c r="Q38" i="11"/>
  <c r="T38" i="11"/>
  <c r="U38" i="11"/>
  <c r="V38" i="11"/>
  <c r="W38" i="11"/>
  <c r="X38" i="11"/>
  <c r="Y38" i="11"/>
  <c r="Z38" i="11"/>
  <c r="AA38" i="11"/>
  <c r="AB38" i="11"/>
  <c r="AC38" i="11"/>
  <c r="AF38" i="11" s="1"/>
  <c r="AD38" i="11"/>
  <c r="AI38" i="11"/>
  <c r="AJ38" i="11"/>
  <c r="AK38" i="11"/>
  <c r="A39" i="11"/>
  <c r="B39" i="11"/>
  <c r="C39" i="11"/>
  <c r="G39" i="11"/>
  <c r="H39" i="11"/>
  <c r="I39" i="11"/>
  <c r="J39" i="11"/>
  <c r="L39" i="11"/>
  <c r="M39" i="11"/>
  <c r="N39" i="11"/>
  <c r="O39" i="11"/>
  <c r="P39" i="11"/>
  <c r="Q39" i="11"/>
  <c r="T39" i="11"/>
  <c r="U39" i="11"/>
  <c r="W39" i="11"/>
  <c r="X39" i="11"/>
  <c r="Y39" i="11"/>
  <c r="Z39" i="11"/>
  <c r="AA39" i="11"/>
  <c r="AB39" i="11"/>
  <c r="AC39" i="11"/>
  <c r="AF39" i="11" s="1"/>
  <c r="AD39" i="11"/>
  <c r="AI39" i="11"/>
  <c r="AJ39" i="11"/>
  <c r="AK39" i="11"/>
  <c r="A40" i="11"/>
  <c r="B40" i="11"/>
  <c r="C40" i="11"/>
  <c r="G40" i="11"/>
  <c r="H40" i="11"/>
  <c r="I40" i="11"/>
  <c r="J40" i="11"/>
  <c r="K40" i="11"/>
  <c r="L40" i="11"/>
  <c r="N40" i="11"/>
  <c r="P40" i="11"/>
  <c r="Q40" i="11"/>
  <c r="S40" i="11"/>
  <c r="T40" i="11"/>
  <c r="U40" i="11"/>
  <c r="V40" i="11"/>
  <c r="W40" i="11"/>
  <c r="Y40" i="11"/>
  <c r="Z40" i="11"/>
  <c r="AA40" i="11"/>
  <c r="AB40" i="11"/>
  <c r="AC40" i="11"/>
  <c r="AF40" i="11" s="1"/>
  <c r="AD40" i="11"/>
  <c r="AH40" i="11"/>
  <c r="AI40" i="11"/>
  <c r="AJ40" i="11"/>
  <c r="AK40" i="11"/>
  <c r="A41" i="11"/>
  <c r="B41" i="11"/>
  <c r="C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S41" i="11"/>
  <c r="T41" i="11"/>
  <c r="U41" i="11"/>
  <c r="W41" i="11"/>
  <c r="X41" i="11"/>
  <c r="Y41" i="11"/>
  <c r="Z41" i="11"/>
  <c r="AA41" i="11"/>
  <c r="AB41" i="11"/>
  <c r="AC41" i="11"/>
  <c r="AF41" i="11" s="1"/>
  <c r="AD41" i="11"/>
  <c r="AH41" i="11"/>
  <c r="AI41" i="11"/>
  <c r="AJ41" i="11"/>
  <c r="AK41" i="11"/>
  <c r="A42" i="11"/>
  <c r="B42" i="11"/>
  <c r="C42" i="11"/>
  <c r="G42" i="11"/>
  <c r="H42" i="11"/>
  <c r="I42" i="11"/>
  <c r="J42" i="11"/>
  <c r="K42" i="11"/>
  <c r="L42" i="11"/>
  <c r="M42" i="11"/>
  <c r="N42" i="11"/>
  <c r="P42" i="11"/>
  <c r="Q42" i="11"/>
  <c r="T42" i="11"/>
  <c r="U42" i="11"/>
  <c r="V42" i="11"/>
  <c r="W42" i="11"/>
  <c r="X42" i="11"/>
  <c r="Y42" i="11"/>
  <c r="Z42" i="11"/>
  <c r="AA42" i="11"/>
  <c r="AB42" i="11"/>
  <c r="AC42" i="11"/>
  <c r="AF42" i="11" s="1"/>
  <c r="AD42" i="11"/>
  <c r="AI42" i="11"/>
  <c r="AJ42" i="11"/>
  <c r="AK42" i="11"/>
  <c r="A43" i="11"/>
  <c r="B43" i="11"/>
  <c r="C43" i="11"/>
  <c r="G43" i="11"/>
  <c r="H43" i="11"/>
  <c r="I43" i="11"/>
  <c r="J43" i="11"/>
  <c r="K43" i="11"/>
  <c r="L43" i="11"/>
  <c r="M43" i="11"/>
  <c r="N43" i="11"/>
  <c r="P43" i="11"/>
  <c r="Q43" i="11"/>
  <c r="T43" i="11"/>
  <c r="U43" i="11"/>
  <c r="V43" i="11"/>
  <c r="W43" i="11"/>
  <c r="X43" i="11"/>
  <c r="Y43" i="11"/>
  <c r="Z43" i="11"/>
  <c r="AA43" i="11"/>
  <c r="AB43" i="11"/>
  <c r="AC43" i="11"/>
  <c r="AF43" i="11" s="1"/>
  <c r="AD43" i="11"/>
  <c r="AI43" i="11"/>
  <c r="AJ43" i="11"/>
  <c r="AK43" i="11"/>
  <c r="A44" i="11"/>
  <c r="B44" i="11"/>
  <c r="C44" i="11"/>
  <c r="G44" i="11"/>
  <c r="H44" i="11"/>
  <c r="I44" i="11"/>
  <c r="J44" i="11"/>
  <c r="K44" i="11"/>
  <c r="L44" i="11"/>
  <c r="M44" i="11"/>
  <c r="N44" i="11"/>
  <c r="P44" i="11"/>
  <c r="Q44" i="11"/>
  <c r="T44" i="11"/>
  <c r="U44" i="11"/>
  <c r="V44" i="11"/>
  <c r="W44" i="11"/>
  <c r="X44" i="11"/>
  <c r="Y44" i="11"/>
  <c r="Z44" i="11"/>
  <c r="AA44" i="11"/>
  <c r="AB44" i="11"/>
  <c r="AC44" i="11"/>
  <c r="AF44" i="11" s="1"/>
  <c r="AD44" i="11"/>
  <c r="AH44" i="11"/>
  <c r="AI44" i="11"/>
  <c r="AJ44" i="11"/>
  <c r="AK44" i="11"/>
  <c r="A45" i="11"/>
  <c r="B45" i="11"/>
  <c r="C45" i="11"/>
  <c r="G45" i="11"/>
  <c r="H45" i="11"/>
  <c r="I45" i="11"/>
  <c r="J45" i="11"/>
  <c r="L45" i="11"/>
  <c r="M45" i="11"/>
  <c r="N45" i="11"/>
  <c r="P45" i="11"/>
  <c r="Q45" i="11"/>
  <c r="S45" i="11"/>
  <c r="T45" i="11"/>
  <c r="U45" i="11"/>
  <c r="W45" i="11"/>
  <c r="X45" i="11"/>
  <c r="Y45" i="11"/>
  <c r="Z45" i="11"/>
  <c r="AA45" i="11"/>
  <c r="AB45" i="11"/>
  <c r="AC45" i="11"/>
  <c r="AF45" i="11" s="1"/>
  <c r="AD45" i="11"/>
  <c r="AH45" i="11"/>
  <c r="AI45" i="11"/>
  <c r="AJ45" i="11"/>
  <c r="AK45" i="11"/>
  <c r="A46" i="11"/>
  <c r="B46" i="11"/>
  <c r="C46" i="11"/>
  <c r="G46" i="11"/>
  <c r="H46" i="11"/>
  <c r="I46" i="11"/>
  <c r="J46" i="11"/>
  <c r="K46" i="11"/>
  <c r="L46" i="11"/>
  <c r="N46" i="11"/>
  <c r="P46" i="11"/>
  <c r="Q46" i="11"/>
  <c r="T46" i="11"/>
  <c r="U46" i="11"/>
  <c r="V46" i="11"/>
  <c r="W46" i="11"/>
  <c r="Y46" i="11"/>
  <c r="Z46" i="11"/>
  <c r="AA46" i="11"/>
  <c r="AB46" i="11"/>
  <c r="AC46" i="11"/>
  <c r="AF46" i="11" s="1"/>
  <c r="AD46" i="11"/>
  <c r="AI46" i="11"/>
  <c r="AJ46" i="11"/>
  <c r="AK46" i="11"/>
  <c r="A47" i="11"/>
  <c r="B47" i="11"/>
  <c r="C47" i="11"/>
  <c r="G47" i="11"/>
  <c r="H47" i="11"/>
  <c r="I47" i="11"/>
  <c r="J47" i="11"/>
  <c r="K47" i="11"/>
  <c r="L47" i="11"/>
  <c r="M47" i="11"/>
  <c r="N47" i="11"/>
  <c r="P47" i="11"/>
  <c r="Q47" i="11"/>
  <c r="T47" i="11"/>
  <c r="U47" i="11"/>
  <c r="V47" i="11"/>
  <c r="W47" i="11"/>
  <c r="X47" i="11"/>
  <c r="Y47" i="11"/>
  <c r="Z47" i="11"/>
  <c r="AA47" i="11"/>
  <c r="AB47" i="11"/>
  <c r="AC47" i="11"/>
  <c r="AF47" i="11" s="1"/>
  <c r="AD47" i="11"/>
  <c r="AI47" i="11"/>
  <c r="AJ47" i="11"/>
  <c r="AK47" i="11"/>
  <c r="A48" i="11"/>
  <c r="B48" i="11"/>
  <c r="C48" i="11"/>
  <c r="G48" i="11"/>
  <c r="H48" i="11"/>
  <c r="I48" i="11"/>
  <c r="J48" i="11"/>
  <c r="K48" i="11"/>
  <c r="L48" i="11"/>
  <c r="M48" i="11"/>
  <c r="N48" i="11"/>
  <c r="P48" i="11"/>
  <c r="Q48" i="11"/>
  <c r="T48" i="11"/>
  <c r="U48" i="11"/>
  <c r="V48" i="11"/>
  <c r="W48" i="11"/>
  <c r="X48" i="11"/>
  <c r="Y48" i="11"/>
  <c r="Z48" i="11"/>
  <c r="AA48" i="11"/>
  <c r="AB48" i="11"/>
  <c r="AC48" i="11"/>
  <c r="AF48" i="11" s="1"/>
  <c r="AD48" i="11"/>
  <c r="AH48" i="11"/>
  <c r="AI48" i="11"/>
  <c r="AJ48" i="11"/>
  <c r="AK48" i="11"/>
  <c r="A49" i="11"/>
  <c r="B49" i="11"/>
  <c r="C49" i="11"/>
  <c r="G49" i="11"/>
  <c r="H49" i="11"/>
  <c r="I49" i="11"/>
  <c r="J49" i="11"/>
  <c r="L49" i="11"/>
  <c r="M49" i="11"/>
  <c r="N49" i="11"/>
  <c r="P49" i="11"/>
  <c r="Q49" i="11"/>
  <c r="T49" i="11"/>
  <c r="U49" i="11"/>
  <c r="W49" i="11"/>
  <c r="X49" i="11"/>
  <c r="Y49" i="11"/>
  <c r="Z49" i="11"/>
  <c r="AA49" i="11"/>
  <c r="AB49" i="11"/>
  <c r="AC49" i="11"/>
  <c r="AF49" i="11" s="1"/>
  <c r="AD49" i="11"/>
  <c r="AI49" i="11"/>
  <c r="AJ49" i="11"/>
  <c r="AK49" i="11"/>
  <c r="A50" i="11"/>
  <c r="B50" i="11"/>
  <c r="C50" i="11"/>
  <c r="G50" i="11"/>
  <c r="H50" i="11"/>
  <c r="I50" i="11"/>
  <c r="J50" i="11"/>
  <c r="K50" i="11"/>
  <c r="L50" i="11"/>
  <c r="M50" i="11"/>
  <c r="N50" i="11"/>
  <c r="P50" i="11"/>
  <c r="Q50" i="11"/>
  <c r="T50" i="11"/>
  <c r="U50" i="11"/>
  <c r="V50" i="11"/>
  <c r="W50" i="11"/>
  <c r="X50" i="11"/>
  <c r="Y50" i="11"/>
  <c r="Z50" i="11"/>
  <c r="AA50" i="11"/>
  <c r="AB50" i="11"/>
  <c r="AC50" i="11"/>
  <c r="AF50" i="11" s="1"/>
  <c r="AD50" i="11"/>
  <c r="AH50" i="11"/>
  <c r="AI50" i="11"/>
  <c r="AJ50" i="11"/>
  <c r="AK50" i="11"/>
  <c r="A51" i="11"/>
  <c r="B51" i="11"/>
  <c r="C51" i="11"/>
  <c r="G51" i="11"/>
  <c r="H51" i="11"/>
  <c r="I51" i="11"/>
  <c r="J51" i="11"/>
  <c r="K51" i="11"/>
  <c r="L51" i="11"/>
  <c r="M51" i="11"/>
  <c r="N51" i="11"/>
  <c r="P51" i="11"/>
  <c r="Q51" i="11"/>
  <c r="T51" i="11"/>
  <c r="U51" i="11"/>
  <c r="V51" i="11"/>
  <c r="W51" i="11"/>
  <c r="X51" i="11"/>
  <c r="Y51" i="11"/>
  <c r="Z51" i="11"/>
  <c r="AA51" i="11"/>
  <c r="AB51" i="11"/>
  <c r="AC51" i="11"/>
  <c r="AF51" i="11" s="1"/>
  <c r="AD51" i="11"/>
  <c r="AI51" i="11"/>
  <c r="AJ51" i="11"/>
  <c r="AK51" i="11"/>
  <c r="A52" i="11"/>
  <c r="B52" i="11"/>
  <c r="C52" i="11"/>
  <c r="G52" i="11"/>
  <c r="H52" i="11"/>
  <c r="I52" i="11"/>
  <c r="J52" i="11"/>
  <c r="K52" i="11"/>
  <c r="L52" i="11"/>
  <c r="M52" i="11"/>
  <c r="N52" i="11"/>
  <c r="P52" i="11"/>
  <c r="Q52" i="11"/>
  <c r="T52" i="11"/>
  <c r="U52" i="11"/>
  <c r="V52" i="11"/>
  <c r="W52" i="11"/>
  <c r="X52" i="11"/>
  <c r="Y52" i="11"/>
  <c r="Z52" i="11"/>
  <c r="AA52" i="11"/>
  <c r="AB52" i="11"/>
  <c r="AC52" i="11"/>
  <c r="AF52" i="11" s="1"/>
  <c r="AD52" i="11"/>
  <c r="AI52" i="11"/>
  <c r="AJ52" i="11"/>
  <c r="AK52" i="11"/>
  <c r="A53" i="11"/>
  <c r="B53" i="11"/>
  <c r="C53" i="11"/>
  <c r="G53" i="11"/>
  <c r="H53" i="11"/>
  <c r="I53" i="11"/>
  <c r="J53" i="11"/>
  <c r="K53" i="11"/>
  <c r="L53" i="11"/>
  <c r="M53" i="11"/>
  <c r="N53" i="11"/>
  <c r="P53" i="11"/>
  <c r="Q53" i="11"/>
  <c r="S53" i="11"/>
  <c r="T53" i="11"/>
  <c r="U53" i="11"/>
  <c r="W53" i="11"/>
  <c r="X53" i="11"/>
  <c r="Y53" i="11"/>
  <c r="Z53" i="11"/>
  <c r="AA53" i="11"/>
  <c r="AB53" i="11"/>
  <c r="AC53" i="11"/>
  <c r="AF53" i="11" s="1"/>
  <c r="AD53" i="11"/>
  <c r="AH53" i="11"/>
  <c r="AI53" i="11"/>
  <c r="AJ53" i="11"/>
  <c r="AK53" i="11"/>
  <c r="A54" i="11"/>
  <c r="B54" i="11"/>
  <c r="C54" i="11"/>
  <c r="G54" i="11"/>
  <c r="H54" i="11"/>
  <c r="I54" i="11"/>
  <c r="J54" i="11"/>
  <c r="K54" i="11"/>
  <c r="L54" i="11"/>
  <c r="N54" i="11"/>
  <c r="P54" i="11"/>
  <c r="Q54" i="11"/>
  <c r="T54" i="11"/>
  <c r="U54" i="11"/>
  <c r="V54" i="11"/>
  <c r="W54" i="11"/>
  <c r="Y54" i="11"/>
  <c r="Z54" i="11"/>
  <c r="AA54" i="11"/>
  <c r="AB54" i="11"/>
  <c r="AC54" i="11"/>
  <c r="AF54" i="11" s="1"/>
  <c r="AD54" i="11"/>
  <c r="AI54" i="11"/>
  <c r="AJ54" i="11"/>
  <c r="AK54" i="11"/>
  <c r="A55" i="11"/>
  <c r="B55" i="11"/>
  <c r="C55" i="11"/>
  <c r="G55" i="11"/>
  <c r="H55" i="11"/>
  <c r="I55" i="11"/>
  <c r="J55" i="11"/>
  <c r="K55" i="11"/>
  <c r="L55" i="11"/>
  <c r="M55" i="11"/>
  <c r="N55" i="11"/>
  <c r="P55" i="11"/>
  <c r="Q55" i="11"/>
  <c r="T55" i="11"/>
  <c r="U55" i="11"/>
  <c r="V55" i="11"/>
  <c r="W55" i="11"/>
  <c r="X55" i="11"/>
  <c r="Y55" i="11"/>
  <c r="Z55" i="11"/>
  <c r="AA55" i="11"/>
  <c r="AB55" i="11"/>
  <c r="AC55" i="11"/>
  <c r="AF55" i="11" s="1"/>
  <c r="AD55" i="11"/>
  <c r="AI55" i="11"/>
  <c r="AJ55" i="11"/>
  <c r="AK55" i="11"/>
  <c r="A56" i="11"/>
  <c r="B56" i="11"/>
  <c r="C56" i="11"/>
  <c r="G56" i="11"/>
  <c r="H56" i="11"/>
  <c r="I56" i="11"/>
  <c r="J56" i="11"/>
  <c r="K56" i="11"/>
  <c r="L56" i="11"/>
  <c r="M56" i="11"/>
  <c r="N56" i="11"/>
  <c r="P56" i="11"/>
  <c r="Q56" i="11"/>
  <c r="T56" i="11"/>
  <c r="U56" i="11"/>
  <c r="V56" i="11"/>
  <c r="W56" i="11"/>
  <c r="X56" i="11"/>
  <c r="Y56" i="11"/>
  <c r="Z56" i="11"/>
  <c r="AA56" i="11"/>
  <c r="AB56" i="11"/>
  <c r="AC56" i="11"/>
  <c r="AF56" i="11" s="1"/>
  <c r="AD56" i="11"/>
  <c r="AH56" i="11"/>
  <c r="AI56" i="11"/>
  <c r="AJ56" i="11"/>
  <c r="AK56" i="11"/>
  <c r="A57" i="11"/>
  <c r="B57" i="11"/>
  <c r="C57" i="11"/>
  <c r="G57" i="11"/>
  <c r="H57" i="11"/>
  <c r="I57" i="11"/>
  <c r="J57" i="11"/>
  <c r="L57" i="11"/>
  <c r="M57" i="11"/>
  <c r="N57" i="11"/>
  <c r="P57" i="11"/>
  <c r="Q57" i="11"/>
  <c r="S57" i="11"/>
  <c r="T57" i="11"/>
  <c r="U57" i="11"/>
  <c r="W57" i="11"/>
  <c r="X57" i="11"/>
  <c r="Y57" i="11"/>
  <c r="Z57" i="11"/>
  <c r="AA57" i="11"/>
  <c r="AB57" i="11"/>
  <c r="AC57" i="11"/>
  <c r="AF57" i="11" s="1"/>
  <c r="AD57" i="11"/>
  <c r="AH57" i="11"/>
  <c r="AI57" i="11"/>
  <c r="AJ57" i="11"/>
  <c r="AK57" i="11"/>
  <c r="A58" i="11"/>
  <c r="B58" i="11"/>
  <c r="C58" i="11"/>
  <c r="G58" i="11"/>
  <c r="H58" i="11"/>
  <c r="I58" i="11"/>
  <c r="J58" i="11"/>
  <c r="K58" i="11"/>
  <c r="L58" i="11"/>
  <c r="M58" i="11"/>
  <c r="N58" i="11"/>
  <c r="P58" i="11"/>
  <c r="Q58" i="11"/>
  <c r="S58" i="11"/>
  <c r="T58" i="11"/>
  <c r="U58" i="11"/>
  <c r="V58" i="11"/>
  <c r="W58" i="11"/>
  <c r="Y58" i="11"/>
  <c r="Z58" i="11"/>
  <c r="AA58" i="11"/>
  <c r="AB58" i="11"/>
  <c r="AC58" i="11"/>
  <c r="AF58" i="11" s="1"/>
  <c r="AD58" i="11"/>
  <c r="AI58" i="11"/>
  <c r="AJ58" i="11"/>
  <c r="AK58" i="11"/>
  <c r="A59" i="11"/>
  <c r="B59" i="11"/>
  <c r="C59" i="11"/>
  <c r="G59" i="11"/>
  <c r="H59" i="11"/>
  <c r="I59" i="11"/>
  <c r="J59" i="11"/>
  <c r="K59" i="11"/>
  <c r="L59" i="11"/>
  <c r="M59" i="11"/>
  <c r="N59" i="11"/>
  <c r="P59" i="11"/>
  <c r="Q59" i="11"/>
  <c r="T59" i="11"/>
  <c r="U59" i="11"/>
  <c r="V59" i="11"/>
  <c r="W59" i="11"/>
  <c r="X59" i="11"/>
  <c r="Y59" i="11"/>
  <c r="Z59" i="11"/>
  <c r="AA59" i="11"/>
  <c r="AB59" i="11"/>
  <c r="AC59" i="11"/>
  <c r="AF59" i="11" s="1"/>
  <c r="AD59" i="11"/>
  <c r="AI59" i="11"/>
  <c r="AJ59" i="11"/>
  <c r="AK59" i="11"/>
  <c r="A60" i="11"/>
  <c r="B60" i="11"/>
  <c r="C60" i="11"/>
  <c r="G60" i="11"/>
  <c r="H60" i="11"/>
  <c r="I60" i="11"/>
  <c r="J60" i="11"/>
  <c r="K60" i="11"/>
  <c r="L60" i="11"/>
  <c r="M60" i="11"/>
  <c r="N60" i="11"/>
  <c r="P60" i="11"/>
  <c r="Q60" i="11"/>
  <c r="T60" i="11"/>
  <c r="U60" i="11"/>
  <c r="V60" i="11"/>
  <c r="W60" i="11"/>
  <c r="X60" i="11"/>
  <c r="Y60" i="11"/>
  <c r="Z60" i="11"/>
  <c r="AA60" i="11"/>
  <c r="AB60" i="11"/>
  <c r="AC60" i="11"/>
  <c r="AF60" i="11" s="1"/>
  <c r="AD60" i="11"/>
  <c r="AH60" i="11"/>
  <c r="AI60" i="11"/>
  <c r="AJ60" i="11"/>
  <c r="AK60" i="11"/>
  <c r="A61" i="11"/>
  <c r="B61" i="11"/>
  <c r="C61" i="11"/>
  <c r="G61" i="11"/>
  <c r="H61" i="11"/>
  <c r="I61" i="11"/>
  <c r="J61" i="11"/>
  <c r="L61" i="11"/>
  <c r="M61" i="11"/>
  <c r="N61" i="11"/>
  <c r="P61" i="11"/>
  <c r="Q61" i="11"/>
  <c r="T61" i="11"/>
  <c r="U61" i="11"/>
  <c r="W61" i="11"/>
  <c r="X61" i="11"/>
  <c r="Y61" i="11"/>
  <c r="Z61" i="11"/>
  <c r="AA61" i="11"/>
  <c r="AB61" i="11"/>
  <c r="AC61" i="11"/>
  <c r="AF61" i="11" s="1"/>
  <c r="AD61" i="11"/>
  <c r="AH61" i="11"/>
  <c r="AI61" i="11"/>
  <c r="AJ61" i="11"/>
  <c r="AK61" i="11"/>
  <c r="A62" i="11"/>
  <c r="B62" i="11"/>
  <c r="C62" i="11"/>
  <c r="G62" i="11"/>
  <c r="H62" i="11"/>
  <c r="I62" i="11"/>
  <c r="J62" i="11"/>
  <c r="K62" i="11"/>
  <c r="L62" i="11"/>
  <c r="M62" i="11"/>
  <c r="N62" i="11"/>
  <c r="P62" i="11"/>
  <c r="Q62" i="11"/>
  <c r="S62" i="11"/>
  <c r="T62" i="11"/>
  <c r="U62" i="11"/>
  <c r="V62" i="11"/>
  <c r="W62" i="11"/>
  <c r="Y62" i="11"/>
  <c r="Z62" i="11"/>
  <c r="AA62" i="11"/>
  <c r="AB62" i="11"/>
  <c r="AC62" i="11"/>
  <c r="AF62" i="11" s="1"/>
  <c r="AD62" i="11"/>
  <c r="AI62" i="11"/>
  <c r="AJ62" i="11"/>
  <c r="AK62" i="11"/>
  <c r="A63" i="11"/>
  <c r="B63" i="11"/>
  <c r="C63" i="11"/>
  <c r="G63" i="11"/>
  <c r="H63" i="11"/>
  <c r="I63" i="11"/>
  <c r="J63" i="11"/>
  <c r="K63" i="11"/>
  <c r="L63" i="11"/>
  <c r="M63" i="11"/>
  <c r="N63" i="11"/>
  <c r="P63" i="11"/>
  <c r="Q63" i="11"/>
  <c r="T63" i="11"/>
  <c r="U63" i="11"/>
  <c r="V63" i="11"/>
  <c r="W63" i="11"/>
  <c r="X63" i="11"/>
  <c r="Y63" i="11"/>
  <c r="Z63" i="11"/>
  <c r="AA63" i="11"/>
  <c r="AB63" i="11"/>
  <c r="AC63" i="11"/>
  <c r="AF63" i="11" s="1"/>
  <c r="AD63" i="11"/>
  <c r="AI63" i="11"/>
  <c r="AJ63" i="11"/>
  <c r="AK63" i="11"/>
  <c r="A64" i="11"/>
  <c r="B64" i="11"/>
  <c r="C64" i="11"/>
  <c r="G64" i="11"/>
  <c r="H64" i="11"/>
  <c r="I64" i="11"/>
  <c r="J64" i="11"/>
  <c r="K64" i="11"/>
  <c r="L64" i="11"/>
  <c r="M64" i="11"/>
  <c r="N64" i="11"/>
  <c r="P64" i="11"/>
  <c r="Q64" i="11"/>
  <c r="T64" i="11"/>
  <c r="U64" i="11"/>
  <c r="V64" i="11"/>
  <c r="W64" i="11"/>
  <c r="X64" i="11"/>
  <c r="Y64" i="11"/>
  <c r="Z64" i="11"/>
  <c r="AA64" i="11"/>
  <c r="AB64" i="11"/>
  <c r="AC64" i="11"/>
  <c r="AF64" i="11" s="1"/>
  <c r="AD64" i="11"/>
  <c r="AH64" i="11"/>
  <c r="AI64" i="11"/>
  <c r="AJ64" i="11"/>
  <c r="AK64" i="11"/>
  <c r="A65" i="11"/>
  <c r="B65" i="11"/>
  <c r="C65" i="11"/>
  <c r="G65" i="11"/>
  <c r="H65" i="11"/>
  <c r="I65" i="11"/>
  <c r="J65" i="11"/>
  <c r="L65" i="11"/>
  <c r="M65" i="11"/>
  <c r="N65" i="11"/>
  <c r="P65" i="11"/>
  <c r="Q65" i="11"/>
  <c r="T65" i="11"/>
  <c r="U65" i="11"/>
  <c r="W65" i="11"/>
  <c r="X65" i="11"/>
  <c r="Y65" i="11"/>
  <c r="Z65" i="11"/>
  <c r="AA65" i="11"/>
  <c r="AB65" i="11"/>
  <c r="AC65" i="11"/>
  <c r="AF65" i="11" s="1"/>
  <c r="AD65" i="11"/>
  <c r="AH65" i="11"/>
  <c r="AI65" i="11"/>
  <c r="AJ65" i="11"/>
  <c r="AK65" i="11"/>
  <c r="A66" i="11"/>
  <c r="B66" i="11"/>
  <c r="C66" i="11"/>
  <c r="G66" i="11"/>
  <c r="H66" i="11"/>
  <c r="I66" i="11"/>
  <c r="J66" i="11"/>
  <c r="K66" i="11"/>
  <c r="L66" i="11"/>
  <c r="M66" i="11"/>
  <c r="N66" i="11"/>
  <c r="P66" i="11"/>
  <c r="Q66" i="11"/>
  <c r="S66" i="11"/>
  <c r="T66" i="11"/>
  <c r="U66" i="11"/>
  <c r="V66" i="11"/>
  <c r="W66" i="11"/>
  <c r="Y66" i="11"/>
  <c r="Z66" i="11"/>
  <c r="AA66" i="11"/>
  <c r="AB66" i="11"/>
  <c r="AC66" i="11"/>
  <c r="AF66" i="11" s="1"/>
  <c r="AD66" i="11"/>
  <c r="AI66" i="11"/>
  <c r="AJ66" i="11"/>
  <c r="AK66" i="11"/>
  <c r="A67" i="11"/>
  <c r="B67" i="11"/>
  <c r="C67" i="11"/>
  <c r="G67" i="11"/>
  <c r="H67" i="11"/>
  <c r="I67" i="11"/>
  <c r="J67" i="11"/>
  <c r="K67" i="11"/>
  <c r="L67" i="11"/>
  <c r="M67" i="11"/>
  <c r="N67" i="11"/>
  <c r="P67" i="11"/>
  <c r="Q67" i="11"/>
  <c r="T67" i="11"/>
  <c r="U67" i="11"/>
  <c r="V67" i="11"/>
  <c r="W67" i="11"/>
  <c r="X67" i="11"/>
  <c r="Y67" i="11"/>
  <c r="Z67" i="11"/>
  <c r="AA67" i="11"/>
  <c r="AB67" i="11"/>
  <c r="AC67" i="11"/>
  <c r="AF67" i="11" s="1"/>
  <c r="AD67" i="11"/>
  <c r="AI67" i="11"/>
  <c r="AJ67" i="11"/>
  <c r="AK67" i="11"/>
  <c r="A68" i="11"/>
  <c r="B68" i="11"/>
  <c r="C68" i="11"/>
  <c r="G68" i="11"/>
  <c r="H68" i="11"/>
  <c r="I68" i="11"/>
  <c r="J68" i="11"/>
  <c r="K68" i="11"/>
  <c r="L68" i="11"/>
  <c r="M68" i="11"/>
  <c r="N68" i="11"/>
  <c r="P68" i="11"/>
  <c r="Q68" i="11"/>
  <c r="T68" i="11"/>
  <c r="U68" i="11"/>
  <c r="V68" i="11"/>
  <c r="W68" i="11"/>
  <c r="X68" i="11"/>
  <c r="Y68" i="11"/>
  <c r="Z68" i="11"/>
  <c r="AA68" i="11"/>
  <c r="AB68" i="11"/>
  <c r="AC68" i="11"/>
  <c r="AF68" i="11" s="1"/>
  <c r="AD68" i="11"/>
  <c r="AH68" i="11"/>
  <c r="AI68" i="11"/>
  <c r="AJ68" i="11"/>
  <c r="AK68" i="11"/>
  <c r="A69" i="11"/>
  <c r="B69" i="11"/>
  <c r="C69" i="11"/>
  <c r="G69" i="11"/>
  <c r="H69" i="11"/>
  <c r="I69" i="11"/>
  <c r="J69" i="11"/>
  <c r="L69" i="11"/>
  <c r="M69" i="11"/>
  <c r="N69" i="11"/>
  <c r="P69" i="11"/>
  <c r="Q69" i="11"/>
  <c r="T69" i="11"/>
  <c r="U69" i="11"/>
  <c r="W69" i="11"/>
  <c r="X69" i="11"/>
  <c r="Y69" i="11"/>
  <c r="Z69" i="11"/>
  <c r="AA69" i="11"/>
  <c r="AB69" i="11"/>
  <c r="AC69" i="11"/>
  <c r="AF69" i="11" s="1"/>
  <c r="AD69" i="11"/>
  <c r="AH69" i="11"/>
  <c r="AI69" i="11"/>
  <c r="AJ69" i="11"/>
  <c r="AK69" i="11"/>
  <c r="A70" i="11"/>
  <c r="B70" i="11"/>
  <c r="C70" i="11"/>
  <c r="G70" i="11"/>
  <c r="H70" i="11"/>
  <c r="I70" i="11"/>
  <c r="J70" i="11"/>
  <c r="K70" i="11"/>
  <c r="L70" i="11"/>
  <c r="M70" i="11"/>
  <c r="N70" i="11"/>
  <c r="P70" i="11"/>
  <c r="Q70" i="11"/>
  <c r="S70" i="11"/>
  <c r="T70" i="11"/>
  <c r="U70" i="11"/>
  <c r="V70" i="11"/>
  <c r="W70" i="11"/>
  <c r="Y70" i="11"/>
  <c r="Z70" i="11"/>
  <c r="AA70" i="11"/>
  <c r="AB70" i="11"/>
  <c r="AC70" i="11"/>
  <c r="AF70" i="11" s="1"/>
  <c r="AD70" i="11"/>
  <c r="AI70" i="11"/>
  <c r="AJ70" i="11"/>
  <c r="AK70" i="11"/>
  <c r="A71" i="11"/>
  <c r="B71" i="11"/>
  <c r="C71" i="11"/>
  <c r="G71" i="11"/>
  <c r="H71" i="11"/>
  <c r="I71" i="11"/>
  <c r="J71" i="11"/>
  <c r="K71" i="11"/>
  <c r="L71" i="11"/>
  <c r="M71" i="11"/>
  <c r="N71" i="11"/>
  <c r="P71" i="11"/>
  <c r="Q71" i="11"/>
  <c r="T71" i="11"/>
  <c r="U71" i="11"/>
  <c r="V71" i="11"/>
  <c r="W71" i="11"/>
  <c r="X71" i="11"/>
  <c r="Y71" i="11"/>
  <c r="Z71" i="11"/>
  <c r="AA71" i="11"/>
  <c r="AB71" i="11"/>
  <c r="AC71" i="11"/>
  <c r="AF71" i="11" s="1"/>
  <c r="AD71" i="11"/>
  <c r="AI71" i="11"/>
  <c r="AJ71" i="11"/>
  <c r="AK71" i="11"/>
  <c r="A72" i="11"/>
  <c r="B72" i="11"/>
  <c r="C72" i="11"/>
  <c r="G72" i="11"/>
  <c r="H72" i="11"/>
  <c r="I72" i="11"/>
  <c r="J72" i="11"/>
  <c r="K72" i="11"/>
  <c r="L72" i="11"/>
  <c r="M72" i="11"/>
  <c r="N72" i="11"/>
  <c r="O72" i="11"/>
  <c r="P72" i="11"/>
  <c r="Q72" i="11"/>
  <c r="T72" i="11"/>
  <c r="U72" i="11"/>
  <c r="V72" i="11"/>
  <c r="W72" i="11"/>
  <c r="X72" i="11"/>
  <c r="Y72" i="11"/>
  <c r="Z72" i="11"/>
  <c r="AA72" i="11"/>
  <c r="AB72" i="11"/>
  <c r="AC72" i="11"/>
  <c r="AF72" i="11" s="1"/>
  <c r="AD72" i="11"/>
  <c r="AH72" i="11"/>
  <c r="AI72" i="11"/>
  <c r="AJ72" i="11"/>
  <c r="AK72" i="11"/>
  <c r="A73" i="11"/>
  <c r="B73" i="11"/>
  <c r="C73" i="11"/>
  <c r="G73" i="11"/>
  <c r="H73" i="11"/>
  <c r="I73" i="11"/>
  <c r="J73" i="11"/>
  <c r="L73" i="11"/>
  <c r="M73" i="11"/>
  <c r="N73" i="11"/>
  <c r="P73" i="11"/>
  <c r="Q73" i="11"/>
  <c r="T73" i="11"/>
  <c r="U73" i="11"/>
  <c r="W73" i="11"/>
  <c r="X73" i="11"/>
  <c r="Y73" i="11"/>
  <c r="Z73" i="11"/>
  <c r="AA73" i="11"/>
  <c r="AB73" i="11"/>
  <c r="AC73" i="11"/>
  <c r="AF73" i="11" s="1"/>
  <c r="AD73" i="11"/>
  <c r="AH73" i="11"/>
  <c r="AI73" i="11"/>
  <c r="AJ73" i="11"/>
  <c r="AK73" i="11"/>
  <c r="A74" i="11"/>
  <c r="B74" i="11"/>
  <c r="C74" i="11"/>
  <c r="G74" i="11"/>
  <c r="H74" i="11"/>
  <c r="I74" i="11"/>
  <c r="J74" i="11"/>
  <c r="K74" i="11"/>
  <c r="L74" i="11"/>
  <c r="N74" i="11"/>
  <c r="P74" i="11"/>
  <c r="Q74" i="11"/>
  <c r="T74" i="11"/>
  <c r="U74" i="11"/>
  <c r="V74" i="11"/>
  <c r="W74" i="11"/>
  <c r="Y74" i="11"/>
  <c r="Z74" i="11"/>
  <c r="AA74" i="11"/>
  <c r="AB74" i="11"/>
  <c r="AC74" i="11"/>
  <c r="AF74" i="11" s="1"/>
  <c r="AD74" i="11"/>
  <c r="AI74" i="11"/>
  <c r="AJ74" i="11"/>
  <c r="AK74" i="11"/>
  <c r="A75" i="11"/>
  <c r="B75" i="11"/>
  <c r="C75" i="11"/>
  <c r="G75" i="11"/>
  <c r="H75" i="11"/>
  <c r="I75" i="11"/>
  <c r="J75" i="11"/>
  <c r="K75" i="11"/>
  <c r="L75" i="11"/>
  <c r="M75" i="11"/>
  <c r="N75" i="11"/>
  <c r="P75" i="11"/>
  <c r="Q75" i="11"/>
  <c r="T75" i="11"/>
  <c r="U75" i="11"/>
  <c r="V75" i="11"/>
  <c r="W75" i="11"/>
  <c r="X75" i="11"/>
  <c r="Y75" i="11"/>
  <c r="Z75" i="11"/>
  <c r="AA75" i="11"/>
  <c r="AB75" i="11"/>
  <c r="AC75" i="11"/>
  <c r="AF75" i="11" s="1"/>
  <c r="AD75" i="11"/>
  <c r="AI75" i="11"/>
  <c r="AJ75" i="11"/>
  <c r="AK75" i="11"/>
  <c r="AC1" i="11"/>
  <c r="AF1" i="11" s="1"/>
  <c r="AK1" i="11"/>
  <c r="B1" i="11"/>
  <c r="C1" i="11"/>
  <c r="G1" i="11"/>
  <c r="H1" i="11"/>
  <c r="I1" i="11"/>
  <c r="J1" i="11"/>
  <c r="K1" i="11"/>
  <c r="L1" i="11"/>
  <c r="M1" i="11"/>
  <c r="N1" i="11"/>
  <c r="P1" i="11"/>
  <c r="Q1" i="11"/>
  <c r="T1" i="11"/>
  <c r="U1" i="11"/>
  <c r="V1" i="11"/>
  <c r="W1" i="11"/>
  <c r="X1" i="11"/>
  <c r="Y1" i="11"/>
  <c r="Z1" i="11"/>
  <c r="AA1" i="11"/>
  <c r="AB1" i="11"/>
  <c r="AD1" i="11"/>
  <c r="AH1" i="11"/>
  <c r="AI1" i="11"/>
  <c r="AJ1" i="11"/>
  <c r="A1" i="11"/>
  <c r="A2" i="10"/>
  <c r="B2" i="10"/>
  <c r="C2" i="10"/>
  <c r="D2" i="10"/>
  <c r="E2" i="10"/>
  <c r="F2" i="10"/>
  <c r="G2" i="10"/>
  <c r="H2" i="10"/>
  <c r="I2" i="10"/>
  <c r="J2" i="10"/>
  <c r="K2" i="10"/>
  <c r="L2" i="10"/>
  <c r="M2" i="10"/>
  <c r="N2" i="10"/>
  <c r="O2" i="10"/>
  <c r="Q2" i="10"/>
  <c r="T2" i="10"/>
  <c r="U2" i="10"/>
  <c r="V2" i="10"/>
  <c r="W2" i="10"/>
  <c r="X2" i="10"/>
  <c r="Y2" i="10"/>
  <c r="Z2" i="10"/>
  <c r="AA2" i="10"/>
  <c r="AB2" i="10"/>
  <c r="AC2" i="10"/>
  <c r="AF2" i="10" s="1"/>
  <c r="AD2" i="10"/>
  <c r="AI2" i="10"/>
  <c r="AJ2" i="10"/>
  <c r="AK2" i="10"/>
  <c r="B3" i="10"/>
  <c r="C3" i="10"/>
  <c r="E3" i="10"/>
  <c r="F3" i="10"/>
  <c r="G3" i="10"/>
  <c r="H3" i="10"/>
  <c r="I3" i="10"/>
  <c r="J3" i="10"/>
  <c r="K3" i="10"/>
  <c r="L3" i="10"/>
  <c r="M3" i="10"/>
  <c r="N3" i="10"/>
  <c r="P3" i="10"/>
  <c r="Q3" i="10"/>
  <c r="R3" i="10"/>
  <c r="T3" i="10"/>
  <c r="U3" i="10"/>
  <c r="V3" i="10"/>
  <c r="W3" i="10"/>
  <c r="X3" i="10"/>
  <c r="Y3" i="10"/>
  <c r="Z3" i="10"/>
  <c r="AA3" i="10"/>
  <c r="AB3" i="10"/>
  <c r="AC3" i="10"/>
  <c r="AF3" i="10" s="1"/>
  <c r="AD3" i="10"/>
  <c r="AI3" i="10"/>
  <c r="AJ3" i="10"/>
  <c r="AK3" i="10"/>
  <c r="A4" i="10"/>
  <c r="B4" i="10"/>
  <c r="C4" i="10"/>
  <c r="D4" i="10"/>
  <c r="E4" i="10"/>
  <c r="F4" i="10"/>
  <c r="G4" i="10"/>
  <c r="H4" i="10"/>
  <c r="I4" i="10"/>
  <c r="J4" i="10"/>
  <c r="K4" i="10"/>
  <c r="M4" i="10"/>
  <c r="N4" i="10"/>
  <c r="O4" i="10"/>
  <c r="P4" i="10"/>
  <c r="Q4" i="10"/>
  <c r="T4" i="10"/>
  <c r="U4" i="10"/>
  <c r="X4" i="10"/>
  <c r="Y4" i="10"/>
  <c r="Z4" i="10"/>
  <c r="AA4" i="10"/>
  <c r="AB4" i="10"/>
  <c r="AC4" i="10"/>
  <c r="AF4" i="10" s="1"/>
  <c r="AD4" i="10"/>
  <c r="AI4" i="10"/>
  <c r="AJ4" i="10"/>
  <c r="AK4" i="10"/>
  <c r="A5" i="10"/>
  <c r="B5" i="10"/>
  <c r="C5" i="10"/>
  <c r="D5" i="10"/>
  <c r="G5" i="10"/>
  <c r="H5" i="10"/>
  <c r="I5" i="10"/>
  <c r="J5" i="10"/>
  <c r="K5" i="10"/>
  <c r="L5" i="10"/>
  <c r="M5" i="10"/>
  <c r="N5" i="10"/>
  <c r="P5" i="10"/>
  <c r="Q5" i="10"/>
  <c r="R5" i="10"/>
  <c r="T5" i="10"/>
  <c r="U5" i="10"/>
  <c r="V5" i="10"/>
  <c r="W5" i="10"/>
  <c r="X5" i="10"/>
  <c r="Y5" i="10"/>
  <c r="Z5" i="10"/>
  <c r="AA5" i="10"/>
  <c r="AB5" i="10"/>
  <c r="AC5" i="10"/>
  <c r="AF5" i="10" s="1"/>
  <c r="AD5" i="10"/>
  <c r="AH5" i="10"/>
  <c r="AI5" i="10"/>
  <c r="AJ5" i="10"/>
  <c r="AK5" i="10"/>
  <c r="A6" i="10"/>
  <c r="B6" i="10"/>
  <c r="C6" i="10"/>
  <c r="F6" i="10"/>
  <c r="G6" i="10"/>
  <c r="H6" i="10"/>
  <c r="I6" i="10"/>
  <c r="J6" i="10"/>
  <c r="K6" i="10"/>
  <c r="L6" i="10"/>
  <c r="M6" i="10"/>
  <c r="N6" i="10"/>
  <c r="Q6" i="10"/>
  <c r="S6" i="10"/>
  <c r="T6" i="10"/>
  <c r="U6" i="10"/>
  <c r="V6" i="10"/>
  <c r="W6" i="10"/>
  <c r="X6" i="10"/>
  <c r="Y6" i="10"/>
  <c r="Z6" i="10"/>
  <c r="AA6" i="10"/>
  <c r="AB6" i="10"/>
  <c r="AC6" i="10"/>
  <c r="AF6" i="10" s="1"/>
  <c r="AD6" i="10"/>
  <c r="AI6" i="10"/>
  <c r="AJ6" i="10"/>
  <c r="AK6" i="10"/>
  <c r="A7" i="10"/>
  <c r="B7" i="10"/>
  <c r="C7" i="10"/>
  <c r="D7" i="10"/>
  <c r="E7" i="10"/>
  <c r="F7" i="10"/>
  <c r="G7" i="10"/>
  <c r="H7" i="10"/>
  <c r="I7" i="10"/>
  <c r="J7" i="10"/>
  <c r="K7" i="10"/>
  <c r="L7" i="10"/>
  <c r="M7" i="10"/>
  <c r="P7" i="10"/>
  <c r="Q7" i="10"/>
  <c r="R7" i="10"/>
  <c r="T7" i="10"/>
  <c r="U7" i="10"/>
  <c r="V7" i="10"/>
  <c r="Y7" i="10"/>
  <c r="Z7" i="10"/>
  <c r="AA7" i="10"/>
  <c r="AB7" i="10"/>
  <c r="AC7" i="10"/>
  <c r="AF7" i="10" s="1"/>
  <c r="AD7" i="10"/>
  <c r="AH7" i="10"/>
  <c r="AI7" i="10"/>
  <c r="AJ7" i="10"/>
  <c r="AK7" i="10"/>
  <c r="A8" i="10"/>
  <c r="B8" i="10"/>
  <c r="C8" i="10"/>
  <c r="D8" i="10"/>
  <c r="E8" i="10"/>
  <c r="F8" i="10"/>
  <c r="G8" i="10"/>
  <c r="H8" i="10"/>
  <c r="I8" i="10"/>
  <c r="J8" i="10"/>
  <c r="M8" i="10"/>
  <c r="N8" i="10"/>
  <c r="O8" i="10"/>
  <c r="P8" i="10"/>
  <c r="Q8" i="10"/>
  <c r="S8" i="10"/>
  <c r="T8" i="10"/>
  <c r="W8" i="10"/>
  <c r="X8" i="10"/>
  <c r="Y8" i="10"/>
  <c r="Z8" i="10"/>
  <c r="AA8" i="10"/>
  <c r="AB8" i="10"/>
  <c r="AC8" i="10"/>
  <c r="AF8" i="10" s="1"/>
  <c r="AD8" i="10"/>
  <c r="AI8" i="10"/>
  <c r="AJ8" i="10"/>
  <c r="AK8" i="10"/>
  <c r="A9" i="10"/>
  <c r="B9" i="10"/>
  <c r="C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T9" i="10"/>
  <c r="U9" i="10"/>
  <c r="V9" i="10"/>
  <c r="W9" i="10"/>
  <c r="X9" i="10"/>
  <c r="Y9" i="10"/>
  <c r="Z9" i="10"/>
  <c r="AA9" i="10"/>
  <c r="AB9" i="10"/>
  <c r="AC9" i="10"/>
  <c r="AF9" i="10" s="1"/>
  <c r="AD9" i="10"/>
  <c r="AH9" i="10"/>
  <c r="AI9" i="10"/>
  <c r="AJ9" i="10"/>
  <c r="AK9" i="10"/>
  <c r="A10" i="10"/>
  <c r="B10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F10" i="10" s="1"/>
  <c r="AI10" i="10"/>
  <c r="AJ10" i="10"/>
  <c r="AK10" i="10"/>
  <c r="A11" i="10"/>
  <c r="B11" i="10"/>
  <c r="C11" i="10"/>
  <c r="E11" i="10"/>
  <c r="F11" i="10"/>
  <c r="G11" i="10"/>
  <c r="H11" i="10"/>
  <c r="I11" i="10"/>
  <c r="J11" i="10"/>
  <c r="K11" i="10"/>
  <c r="L11" i="10"/>
  <c r="N11" i="10"/>
  <c r="O11" i="10"/>
  <c r="P11" i="10"/>
  <c r="Q11" i="10"/>
  <c r="R11" i="10"/>
  <c r="S11" i="10"/>
  <c r="T11" i="10"/>
  <c r="U11" i="10"/>
  <c r="V11" i="10"/>
  <c r="X11" i="10"/>
  <c r="Y11" i="10"/>
  <c r="Z11" i="10"/>
  <c r="AA11" i="10"/>
  <c r="AB11" i="10"/>
  <c r="AC11" i="10"/>
  <c r="AF11" i="10" s="1"/>
  <c r="AD11" i="10"/>
  <c r="AH11" i="10"/>
  <c r="AI11" i="10"/>
  <c r="AJ11" i="10"/>
  <c r="AK11" i="10"/>
  <c r="A12" i="10"/>
  <c r="B12" i="10"/>
  <c r="C12" i="10"/>
  <c r="D12" i="10"/>
  <c r="E12" i="10"/>
  <c r="F12" i="10"/>
  <c r="G12" i="10"/>
  <c r="H12" i="10"/>
  <c r="I12" i="10"/>
  <c r="J12" i="10"/>
  <c r="L12" i="10"/>
  <c r="M12" i="10"/>
  <c r="N12" i="10"/>
  <c r="O12" i="10"/>
  <c r="P12" i="10"/>
  <c r="Q12" i="10"/>
  <c r="R12" i="10"/>
  <c r="S12" i="10"/>
  <c r="T12" i="10"/>
  <c r="V12" i="10"/>
  <c r="W12" i="10"/>
  <c r="X12" i="10"/>
  <c r="Y12" i="10"/>
  <c r="Z12" i="10"/>
  <c r="AA12" i="10"/>
  <c r="AB12" i="10"/>
  <c r="AC12" i="10"/>
  <c r="AF12" i="10" s="1"/>
  <c r="AD12" i="10"/>
  <c r="AH12" i="10"/>
  <c r="AI12" i="10"/>
  <c r="AJ12" i="10"/>
  <c r="AK12" i="10"/>
  <c r="A13" i="10"/>
  <c r="B13" i="10"/>
  <c r="C13" i="10"/>
  <c r="D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T13" i="10"/>
  <c r="U13" i="10"/>
  <c r="V13" i="10"/>
  <c r="W13" i="10"/>
  <c r="X13" i="10"/>
  <c r="Y13" i="10"/>
  <c r="Z13" i="10"/>
  <c r="AA13" i="10"/>
  <c r="AB13" i="10"/>
  <c r="AC13" i="10"/>
  <c r="AF13" i="10" s="1"/>
  <c r="AD13" i="10"/>
  <c r="AH13" i="10"/>
  <c r="AI13" i="10"/>
  <c r="AJ13" i="10"/>
  <c r="AK13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P14" i="10"/>
  <c r="Q14" i="10"/>
  <c r="S14" i="10"/>
  <c r="T14" i="10"/>
  <c r="U14" i="10"/>
  <c r="V14" i="10"/>
  <c r="W14" i="10"/>
  <c r="X14" i="10"/>
  <c r="Y14" i="10"/>
  <c r="Z14" i="10"/>
  <c r="AA14" i="10"/>
  <c r="AB14" i="10"/>
  <c r="AC14" i="10"/>
  <c r="AF14" i="10" s="1"/>
  <c r="AI14" i="10"/>
  <c r="AJ14" i="10"/>
  <c r="AK14" i="10"/>
  <c r="A15" i="10"/>
  <c r="B15" i="10"/>
  <c r="C15" i="10"/>
  <c r="D15" i="10"/>
  <c r="E15" i="10"/>
  <c r="F15" i="10"/>
  <c r="G15" i="10"/>
  <c r="H15" i="10"/>
  <c r="I15" i="10"/>
  <c r="J15" i="10"/>
  <c r="K15" i="10"/>
  <c r="L15" i="10"/>
  <c r="N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F15" i="10" s="1"/>
  <c r="AD15" i="10"/>
  <c r="AH15" i="10"/>
  <c r="AI15" i="10"/>
  <c r="AJ15" i="10"/>
  <c r="AK15" i="10"/>
  <c r="A16" i="10"/>
  <c r="B16" i="10"/>
  <c r="C16" i="10"/>
  <c r="D16" i="10"/>
  <c r="E16" i="10"/>
  <c r="F16" i="10"/>
  <c r="G16" i="10"/>
  <c r="H16" i="10"/>
  <c r="I16" i="10"/>
  <c r="J16" i="10"/>
  <c r="L16" i="10"/>
  <c r="M16" i="10"/>
  <c r="N16" i="10"/>
  <c r="P16" i="10"/>
  <c r="Q16" i="10"/>
  <c r="R16" i="10"/>
  <c r="S16" i="10"/>
  <c r="T16" i="10"/>
  <c r="V16" i="10"/>
  <c r="W16" i="10"/>
  <c r="X16" i="10"/>
  <c r="Y16" i="10"/>
  <c r="Z16" i="10"/>
  <c r="AA16" i="10"/>
  <c r="AB16" i="10"/>
  <c r="AC16" i="10"/>
  <c r="AF16" i="10" s="1"/>
  <c r="AD16" i="10"/>
  <c r="AH16" i="10"/>
  <c r="AI16" i="10"/>
  <c r="AJ16" i="10"/>
  <c r="AK16" i="10"/>
  <c r="A17" i="10"/>
  <c r="B17" i="10"/>
  <c r="C17" i="10"/>
  <c r="D17" i="10"/>
  <c r="G17" i="10"/>
  <c r="H17" i="10"/>
  <c r="I17" i="10"/>
  <c r="J17" i="10"/>
  <c r="K17" i="10"/>
  <c r="L17" i="10"/>
  <c r="M17" i="10"/>
  <c r="N17" i="10"/>
  <c r="P17" i="10"/>
  <c r="Q17" i="10"/>
  <c r="T17" i="10"/>
  <c r="U17" i="10"/>
  <c r="V17" i="10"/>
  <c r="W17" i="10"/>
  <c r="X17" i="10"/>
  <c r="Y17" i="10"/>
  <c r="Z17" i="10"/>
  <c r="AA17" i="10"/>
  <c r="AB17" i="10"/>
  <c r="AC17" i="10"/>
  <c r="AF17" i="10" s="1"/>
  <c r="AD17" i="10"/>
  <c r="AH17" i="10"/>
  <c r="AI17" i="10"/>
  <c r="AJ17" i="10"/>
  <c r="AK17" i="10"/>
  <c r="B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F18" i="10" s="1"/>
  <c r="AD18" i="10"/>
  <c r="AI18" i="10"/>
  <c r="AJ18" i="10"/>
  <c r="AK18" i="10"/>
  <c r="A19" i="10"/>
  <c r="B19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X19" i="10"/>
  <c r="Y19" i="10"/>
  <c r="Z19" i="10"/>
  <c r="AA19" i="10"/>
  <c r="AB19" i="10"/>
  <c r="AC19" i="10"/>
  <c r="AF19" i="10" s="1"/>
  <c r="AD19" i="10"/>
  <c r="AH19" i="10"/>
  <c r="AI19" i="10"/>
  <c r="AJ19" i="10"/>
  <c r="AK19" i="10"/>
  <c r="A20" i="10"/>
  <c r="B20" i="10"/>
  <c r="C20" i="10"/>
  <c r="G20" i="10"/>
  <c r="H20" i="10"/>
  <c r="I20" i="10"/>
  <c r="J20" i="10"/>
  <c r="K20" i="10"/>
  <c r="L20" i="10"/>
  <c r="M20" i="10"/>
  <c r="N20" i="10"/>
  <c r="P20" i="10"/>
  <c r="Q20" i="10"/>
  <c r="S20" i="10"/>
  <c r="T20" i="10"/>
  <c r="U20" i="10"/>
  <c r="V20" i="10"/>
  <c r="W20" i="10"/>
  <c r="X20" i="10"/>
  <c r="Y20" i="10"/>
  <c r="Z20" i="10"/>
  <c r="AA20" i="10"/>
  <c r="AB20" i="10"/>
  <c r="AC20" i="10"/>
  <c r="AF20" i="10" s="1"/>
  <c r="AI20" i="10"/>
  <c r="AJ20" i="10"/>
  <c r="AK20" i="10"/>
  <c r="A21" i="10"/>
  <c r="B21" i="10"/>
  <c r="C21" i="10"/>
  <c r="G21" i="10"/>
  <c r="H21" i="10"/>
  <c r="I21" i="10"/>
  <c r="J21" i="10"/>
  <c r="K21" i="10"/>
  <c r="L21" i="10"/>
  <c r="M21" i="10"/>
  <c r="N21" i="10"/>
  <c r="O21" i="10"/>
  <c r="Q21" i="10"/>
  <c r="T21" i="10"/>
  <c r="U21" i="10"/>
  <c r="V21" i="10"/>
  <c r="W21" i="10"/>
  <c r="X21" i="10"/>
  <c r="Y21" i="10"/>
  <c r="Z21" i="10"/>
  <c r="AA21" i="10"/>
  <c r="AB21" i="10"/>
  <c r="AC21" i="10"/>
  <c r="AF21" i="10" s="1"/>
  <c r="AD21" i="10"/>
  <c r="AH21" i="10"/>
  <c r="AI21" i="10"/>
  <c r="AJ21" i="10"/>
  <c r="AK21" i="10"/>
  <c r="B22" i="10"/>
  <c r="C22" i="10"/>
  <c r="G22" i="10"/>
  <c r="H22" i="10"/>
  <c r="I22" i="10"/>
  <c r="J22" i="10"/>
  <c r="K22" i="10"/>
  <c r="L22" i="10"/>
  <c r="M22" i="10"/>
  <c r="N22" i="10"/>
  <c r="P22" i="10"/>
  <c r="Q22" i="10"/>
  <c r="T22" i="10"/>
  <c r="V22" i="10"/>
  <c r="W22" i="10"/>
  <c r="X22" i="10"/>
  <c r="Y22" i="10"/>
  <c r="Z22" i="10"/>
  <c r="AA22" i="10"/>
  <c r="AB22" i="10"/>
  <c r="AC22" i="10"/>
  <c r="AF22" i="10" s="1"/>
  <c r="AD22" i="10"/>
  <c r="AH22" i="10"/>
  <c r="AI22" i="10"/>
  <c r="AJ22" i="10"/>
  <c r="AK22" i="10"/>
  <c r="A23" i="10"/>
  <c r="B23" i="10"/>
  <c r="C23" i="10"/>
  <c r="D23" i="10"/>
  <c r="G23" i="10"/>
  <c r="H23" i="10"/>
  <c r="I23" i="10"/>
  <c r="J23" i="10"/>
  <c r="L23" i="10"/>
  <c r="M23" i="10"/>
  <c r="N23" i="10"/>
  <c r="O23" i="10"/>
  <c r="P23" i="10"/>
  <c r="Q23" i="10"/>
  <c r="S23" i="10"/>
  <c r="T23" i="10"/>
  <c r="U23" i="10"/>
  <c r="W23" i="10"/>
  <c r="X23" i="10"/>
  <c r="Y23" i="10"/>
  <c r="Z23" i="10"/>
  <c r="AA23" i="10"/>
  <c r="AB23" i="10"/>
  <c r="AC23" i="10"/>
  <c r="AF23" i="10" s="1"/>
  <c r="AD23" i="10"/>
  <c r="AI23" i="10"/>
  <c r="AJ23" i="10"/>
  <c r="AK23" i="10"/>
  <c r="A24" i="10"/>
  <c r="B24" i="10"/>
  <c r="C24" i="10"/>
  <c r="G24" i="10"/>
  <c r="H24" i="10"/>
  <c r="I24" i="10"/>
  <c r="J24" i="10"/>
  <c r="K24" i="10"/>
  <c r="L24" i="10"/>
  <c r="N24" i="10"/>
  <c r="P24" i="10"/>
  <c r="Q24" i="10"/>
  <c r="T24" i="10"/>
  <c r="U24" i="10"/>
  <c r="V24" i="10"/>
  <c r="W24" i="10"/>
  <c r="Y24" i="10"/>
  <c r="Z24" i="10"/>
  <c r="AA24" i="10"/>
  <c r="AB24" i="10"/>
  <c r="AC24" i="10"/>
  <c r="AF24" i="10" s="1"/>
  <c r="AD24" i="10"/>
  <c r="AH24" i="10"/>
  <c r="AI24" i="10"/>
  <c r="AJ24" i="10"/>
  <c r="AK24" i="10"/>
  <c r="A25" i="10"/>
  <c r="B25" i="10"/>
  <c r="C25" i="10"/>
  <c r="G25" i="10"/>
  <c r="H25" i="10"/>
  <c r="I25" i="10"/>
  <c r="J25" i="10"/>
  <c r="K25" i="10"/>
  <c r="L25" i="10"/>
  <c r="M25" i="10"/>
  <c r="N25" i="10"/>
  <c r="P25" i="10"/>
  <c r="Q25" i="10"/>
  <c r="S25" i="10"/>
  <c r="T25" i="10"/>
  <c r="U25" i="10"/>
  <c r="V25" i="10"/>
  <c r="W25" i="10"/>
  <c r="X25" i="10"/>
  <c r="Y25" i="10"/>
  <c r="Z25" i="10"/>
  <c r="AA25" i="10"/>
  <c r="AB25" i="10"/>
  <c r="AC25" i="10"/>
  <c r="AF25" i="10" s="1"/>
  <c r="AD25" i="10"/>
  <c r="AI25" i="10"/>
  <c r="AJ25" i="10"/>
  <c r="AK25" i="10"/>
  <c r="A26" i="10"/>
  <c r="B26" i="10"/>
  <c r="C26" i="10"/>
  <c r="G26" i="10"/>
  <c r="H26" i="10"/>
  <c r="I26" i="10"/>
  <c r="J26" i="10"/>
  <c r="K26" i="10"/>
  <c r="L26" i="10"/>
  <c r="M26" i="10"/>
  <c r="N26" i="10"/>
  <c r="P26" i="10"/>
  <c r="Q26" i="10"/>
  <c r="T26" i="10"/>
  <c r="U26" i="10"/>
  <c r="V26" i="10"/>
  <c r="W26" i="10"/>
  <c r="X26" i="10"/>
  <c r="Y26" i="10"/>
  <c r="Z26" i="10"/>
  <c r="AA26" i="10"/>
  <c r="AB26" i="10"/>
  <c r="AC26" i="10"/>
  <c r="AF26" i="10" s="1"/>
  <c r="AD26" i="10"/>
  <c r="AH26" i="10"/>
  <c r="AI26" i="10"/>
  <c r="AJ26" i="10"/>
  <c r="AK26" i="10"/>
  <c r="A27" i="10"/>
  <c r="B27" i="10"/>
  <c r="C27" i="10"/>
  <c r="G27" i="10"/>
  <c r="H27" i="10"/>
  <c r="I27" i="10"/>
  <c r="J27" i="10"/>
  <c r="K27" i="10"/>
  <c r="M27" i="10"/>
  <c r="N27" i="10"/>
  <c r="P27" i="10"/>
  <c r="Q27" i="10"/>
  <c r="S27" i="10"/>
  <c r="T27" i="10"/>
  <c r="U27" i="10"/>
  <c r="V27" i="10"/>
  <c r="X27" i="10"/>
  <c r="Y27" i="10"/>
  <c r="Z27" i="10"/>
  <c r="AA27" i="10"/>
  <c r="AB27" i="10"/>
  <c r="AC27" i="10"/>
  <c r="AF27" i="10" s="1"/>
  <c r="AD27" i="10"/>
  <c r="AH27" i="10"/>
  <c r="AI27" i="10"/>
  <c r="AJ27" i="10"/>
  <c r="AK27" i="10"/>
  <c r="A28" i="10"/>
  <c r="B28" i="10"/>
  <c r="C28" i="10"/>
  <c r="G28" i="10"/>
  <c r="H28" i="10"/>
  <c r="I28" i="10"/>
  <c r="J28" i="10"/>
  <c r="K28" i="10"/>
  <c r="L28" i="10"/>
  <c r="M28" i="10"/>
  <c r="P28" i="10"/>
  <c r="Q28" i="10"/>
  <c r="T28" i="10"/>
  <c r="U28" i="10"/>
  <c r="V28" i="10"/>
  <c r="W28" i="10"/>
  <c r="X28" i="10"/>
  <c r="Y28" i="10"/>
  <c r="Z28" i="10"/>
  <c r="AA28" i="10"/>
  <c r="AB28" i="10"/>
  <c r="AC28" i="10"/>
  <c r="AF28" i="10" s="1"/>
  <c r="AI28" i="10"/>
  <c r="AJ28" i="10"/>
  <c r="AK28" i="10"/>
  <c r="A29" i="10"/>
  <c r="B29" i="10"/>
  <c r="C29" i="10"/>
  <c r="G29" i="10"/>
  <c r="H29" i="10"/>
  <c r="I29" i="10"/>
  <c r="J29" i="10"/>
  <c r="K29" i="10"/>
  <c r="L29" i="10"/>
  <c r="M29" i="10"/>
  <c r="N29" i="10"/>
  <c r="O29" i="10"/>
  <c r="Q29" i="10"/>
  <c r="T29" i="10"/>
  <c r="U29" i="10"/>
  <c r="V29" i="10"/>
  <c r="W29" i="10"/>
  <c r="X29" i="10"/>
  <c r="Y29" i="10"/>
  <c r="Z29" i="10"/>
  <c r="AA29" i="10"/>
  <c r="AB29" i="10"/>
  <c r="AC29" i="10"/>
  <c r="AF29" i="10" s="1"/>
  <c r="AD29" i="10"/>
  <c r="AH29" i="10"/>
  <c r="AI29" i="10"/>
  <c r="AJ29" i="10"/>
  <c r="AK29" i="10"/>
  <c r="B30" i="10"/>
  <c r="C30" i="10"/>
  <c r="G30" i="10"/>
  <c r="H30" i="10"/>
  <c r="I30" i="10"/>
  <c r="J30" i="10"/>
  <c r="K30" i="10"/>
  <c r="L30" i="10"/>
  <c r="M30" i="10"/>
  <c r="N30" i="10"/>
  <c r="O30" i="10"/>
  <c r="P30" i="10"/>
  <c r="Q30" i="10"/>
  <c r="S30" i="10"/>
  <c r="T30" i="10"/>
  <c r="V30" i="10"/>
  <c r="W30" i="10"/>
  <c r="X30" i="10"/>
  <c r="Y30" i="10"/>
  <c r="Z30" i="10"/>
  <c r="AA30" i="10"/>
  <c r="AB30" i="10"/>
  <c r="AC30" i="10"/>
  <c r="AF30" i="10" s="1"/>
  <c r="AD30" i="10"/>
  <c r="AH30" i="10"/>
  <c r="AI30" i="10"/>
  <c r="AJ30" i="10"/>
  <c r="AK30" i="10"/>
  <c r="A31" i="10"/>
  <c r="B31" i="10"/>
  <c r="C31" i="10"/>
  <c r="G31" i="10"/>
  <c r="H31" i="10"/>
  <c r="I31" i="10"/>
  <c r="J31" i="10"/>
  <c r="K31" i="10"/>
  <c r="M31" i="10"/>
  <c r="N31" i="10"/>
  <c r="O31" i="10"/>
  <c r="P31" i="10"/>
  <c r="Q31" i="10"/>
  <c r="R31" i="10"/>
  <c r="S31" i="10"/>
  <c r="T31" i="10"/>
  <c r="U31" i="10"/>
  <c r="W31" i="10"/>
  <c r="X31" i="10"/>
  <c r="Y31" i="10"/>
  <c r="Z31" i="10"/>
  <c r="AA31" i="10"/>
  <c r="AB31" i="10"/>
  <c r="AC31" i="10"/>
  <c r="AF31" i="10" s="1"/>
  <c r="AD31" i="10"/>
  <c r="AH31" i="10"/>
  <c r="AI31" i="10"/>
  <c r="AJ31" i="10"/>
  <c r="AK31" i="10"/>
  <c r="A32" i="10"/>
  <c r="B32" i="10"/>
  <c r="C32" i="10"/>
  <c r="G32" i="10"/>
  <c r="H32" i="10"/>
  <c r="I32" i="10"/>
  <c r="J32" i="10"/>
  <c r="K32" i="10"/>
  <c r="L32" i="10"/>
  <c r="N32" i="10"/>
  <c r="P32" i="10"/>
  <c r="Q32" i="10"/>
  <c r="T32" i="10"/>
  <c r="U32" i="10"/>
  <c r="V32" i="10"/>
  <c r="W32" i="10"/>
  <c r="Y32" i="10"/>
  <c r="Z32" i="10"/>
  <c r="AA32" i="10"/>
  <c r="AB32" i="10"/>
  <c r="AC32" i="10"/>
  <c r="AF32" i="10" s="1"/>
  <c r="AD32" i="10"/>
  <c r="AI32" i="10"/>
  <c r="AJ32" i="10"/>
  <c r="AK32" i="10"/>
  <c r="A33" i="10"/>
  <c r="B33" i="10"/>
  <c r="C33" i="10"/>
  <c r="G33" i="10"/>
  <c r="H33" i="10"/>
  <c r="I33" i="10"/>
  <c r="J33" i="10"/>
  <c r="K33" i="10"/>
  <c r="L33" i="10"/>
  <c r="M33" i="10"/>
  <c r="N33" i="10"/>
  <c r="P33" i="10"/>
  <c r="Q33" i="10"/>
  <c r="T33" i="10"/>
  <c r="U33" i="10"/>
  <c r="V33" i="10"/>
  <c r="W33" i="10"/>
  <c r="X33" i="10"/>
  <c r="Y33" i="10"/>
  <c r="Z33" i="10"/>
  <c r="AA33" i="10"/>
  <c r="AB33" i="10"/>
  <c r="AC33" i="10"/>
  <c r="AF33" i="10" s="1"/>
  <c r="AD33" i="10"/>
  <c r="AI33" i="10"/>
  <c r="AJ33" i="10"/>
  <c r="AK33" i="10"/>
  <c r="A34" i="10"/>
  <c r="B34" i="10"/>
  <c r="C34" i="10"/>
  <c r="G34" i="10"/>
  <c r="H34" i="10"/>
  <c r="I34" i="10"/>
  <c r="J34" i="10"/>
  <c r="K34" i="10"/>
  <c r="L34" i="10"/>
  <c r="M34" i="10"/>
  <c r="N34" i="10"/>
  <c r="P34" i="10"/>
  <c r="Q34" i="10"/>
  <c r="T34" i="10"/>
  <c r="U34" i="10"/>
  <c r="V34" i="10"/>
  <c r="W34" i="10"/>
  <c r="X34" i="10"/>
  <c r="Y34" i="10"/>
  <c r="Z34" i="10"/>
  <c r="AA34" i="10"/>
  <c r="AB34" i="10"/>
  <c r="AC34" i="10"/>
  <c r="AF34" i="10" s="1"/>
  <c r="AD34" i="10"/>
  <c r="AH34" i="10"/>
  <c r="AI34" i="10"/>
  <c r="AJ34" i="10"/>
  <c r="AK34" i="10"/>
  <c r="A35" i="10"/>
  <c r="B35" i="10"/>
  <c r="C35" i="10"/>
  <c r="G35" i="10"/>
  <c r="H35" i="10"/>
  <c r="I35" i="10"/>
  <c r="J35" i="10"/>
  <c r="L35" i="10"/>
  <c r="M35" i="10"/>
  <c r="N35" i="10"/>
  <c r="O35" i="10"/>
  <c r="P35" i="10"/>
  <c r="Q35" i="10"/>
  <c r="S35" i="10"/>
  <c r="T35" i="10"/>
  <c r="U35" i="10"/>
  <c r="W35" i="10"/>
  <c r="X35" i="10"/>
  <c r="Y35" i="10"/>
  <c r="Z35" i="10"/>
  <c r="AA35" i="10"/>
  <c r="AB35" i="10"/>
  <c r="AC35" i="10"/>
  <c r="AF35" i="10" s="1"/>
  <c r="AD35" i="10"/>
  <c r="AH35" i="10"/>
  <c r="AI35" i="10"/>
  <c r="AJ35" i="10"/>
  <c r="AK35" i="10"/>
  <c r="A36" i="10"/>
  <c r="B36" i="10"/>
  <c r="C36" i="10"/>
  <c r="G36" i="10"/>
  <c r="H36" i="10"/>
  <c r="I36" i="10"/>
  <c r="J36" i="10"/>
  <c r="K36" i="10"/>
  <c r="L36" i="10"/>
  <c r="N36" i="10"/>
  <c r="P36" i="10"/>
  <c r="Q36" i="10"/>
  <c r="S36" i="10"/>
  <c r="T36" i="10"/>
  <c r="U36" i="10"/>
  <c r="V36" i="10"/>
  <c r="W36" i="10"/>
  <c r="Y36" i="10"/>
  <c r="Z36" i="10"/>
  <c r="AA36" i="10"/>
  <c r="AB36" i="10"/>
  <c r="AC36" i="10"/>
  <c r="AF36" i="10" s="1"/>
  <c r="AD36" i="10"/>
  <c r="AH36" i="10"/>
  <c r="AI36" i="10"/>
  <c r="AJ36" i="10"/>
  <c r="AK36" i="10"/>
  <c r="A37" i="10"/>
  <c r="B37" i="10"/>
  <c r="C37" i="10"/>
  <c r="G37" i="10"/>
  <c r="H37" i="10"/>
  <c r="I37" i="10"/>
  <c r="J37" i="10"/>
  <c r="K37" i="10"/>
  <c r="L37" i="10"/>
  <c r="M37" i="10"/>
  <c r="N37" i="10"/>
  <c r="P37" i="10"/>
  <c r="Q37" i="10"/>
  <c r="T37" i="10"/>
  <c r="U37" i="10"/>
  <c r="V37" i="10"/>
  <c r="W37" i="10"/>
  <c r="X37" i="10"/>
  <c r="Y37" i="10"/>
  <c r="Z37" i="10"/>
  <c r="AA37" i="10"/>
  <c r="AB37" i="10"/>
  <c r="AC37" i="10"/>
  <c r="AF37" i="10" s="1"/>
  <c r="AD37" i="10"/>
  <c r="AH37" i="10"/>
  <c r="AI37" i="10"/>
  <c r="AJ37" i="10"/>
  <c r="AK37" i="10"/>
  <c r="A38" i="10"/>
  <c r="B38" i="10"/>
  <c r="C38" i="10"/>
  <c r="G38" i="10"/>
  <c r="H38" i="10"/>
  <c r="I38" i="10"/>
  <c r="J38" i="10"/>
  <c r="K38" i="10"/>
  <c r="L38" i="10"/>
  <c r="M38" i="10"/>
  <c r="N38" i="10"/>
  <c r="P38" i="10"/>
  <c r="Q38" i="10"/>
  <c r="T38" i="10"/>
  <c r="U38" i="10"/>
  <c r="V38" i="10"/>
  <c r="W38" i="10"/>
  <c r="X38" i="10"/>
  <c r="Y38" i="10"/>
  <c r="Z38" i="10"/>
  <c r="AA38" i="10"/>
  <c r="AB38" i="10"/>
  <c r="AC38" i="10"/>
  <c r="AF38" i="10" s="1"/>
  <c r="AD38" i="10"/>
  <c r="AI38" i="10"/>
  <c r="AJ38" i="10"/>
  <c r="AK38" i="10"/>
  <c r="A39" i="10"/>
  <c r="B39" i="10"/>
  <c r="C39" i="10"/>
  <c r="G39" i="10"/>
  <c r="H39" i="10"/>
  <c r="I39" i="10"/>
  <c r="J39" i="10"/>
  <c r="L39" i="10"/>
  <c r="M39" i="10"/>
  <c r="N39" i="10"/>
  <c r="O39" i="10"/>
  <c r="P39" i="10"/>
  <c r="Q39" i="10"/>
  <c r="T39" i="10"/>
  <c r="U39" i="10"/>
  <c r="W39" i="10"/>
  <c r="X39" i="10"/>
  <c r="Y39" i="10"/>
  <c r="Z39" i="10"/>
  <c r="AA39" i="10"/>
  <c r="AB39" i="10"/>
  <c r="AC39" i="10"/>
  <c r="AF39" i="10" s="1"/>
  <c r="AD39" i="10"/>
  <c r="AI39" i="10"/>
  <c r="AJ39" i="10"/>
  <c r="AK39" i="10"/>
  <c r="A40" i="10"/>
  <c r="B40" i="10"/>
  <c r="C40" i="10"/>
  <c r="G40" i="10"/>
  <c r="H40" i="10"/>
  <c r="I40" i="10"/>
  <c r="J40" i="10"/>
  <c r="K40" i="10"/>
  <c r="L40" i="10"/>
  <c r="N40" i="10"/>
  <c r="P40" i="10"/>
  <c r="Q40" i="10"/>
  <c r="S40" i="10"/>
  <c r="T40" i="10"/>
  <c r="U40" i="10"/>
  <c r="V40" i="10"/>
  <c r="W40" i="10"/>
  <c r="Y40" i="10"/>
  <c r="Z40" i="10"/>
  <c r="AA40" i="10"/>
  <c r="AB40" i="10"/>
  <c r="AC40" i="10"/>
  <c r="AF40" i="10" s="1"/>
  <c r="AD40" i="10"/>
  <c r="AH40" i="10"/>
  <c r="AI40" i="10"/>
  <c r="AJ40" i="10"/>
  <c r="AK40" i="10"/>
  <c r="A41" i="10"/>
  <c r="B41" i="10"/>
  <c r="C41" i="10"/>
  <c r="E41" i="10"/>
  <c r="F41" i="10"/>
  <c r="G41" i="10"/>
  <c r="H41" i="10"/>
  <c r="I41" i="10"/>
  <c r="J41" i="10"/>
  <c r="L41" i="10"/>
  <c r="M41" i="10"/>
  <c r="N41" i="10"/>
  <c r="O41" i="10"/>
  <c r="P41" i="10"/>
  <c r="Q41" i="10"/>
  <c r="S41" i="10"/>
  <c r="T41" i="10"/>
  <c r="U41" i="10"/>
  <c r="W41" i="10"/>
  <c r="X41" i="10"/>
  <c r="Y41" i="10"/>
  <c r="Z41" i="10"/>
  <c r="AA41" i="10"/>
  <c r="AB41" i="10"/>
  <c r="AC41" i="10"/>
  <c r="AF41" i="10" s="1"/>
  <c r="AD41" i="10"/>
  <c r="AH41" i="10"/>
  <c r="AI41" i="10"/>
  <c r="AJ41" i="10"/>
  <c r="AK41" i="10"/>
  <c r="A42" i="10"/>
  <c r="B42" i="10"/>
  <c r="C42" i="10"/>
  <c r="G42" i="10"/>
  <c r="H42" i="10"/>
  <c r="I42" i="10"/>
  <c r="J42" i="10"/>
  <c r="K42" i="10"/>
  <c r="L42" i="10"/>
  <c r="N42" i="10"/>
  <c r="P42" i="10"/>
  <c r="Q42" i="10"/>
  <c r="T42" i="10"/>
  <c r="U42" i="10"/>
  <c r="V42" i="10"/>
  <c r="W42" i="10"/>
  <c r="Y42" i="10"/>
  <c r="Z42" i="10"/>
  <c r="AA42" i="10"/>
  <c r="AB42" i="10"/>
  <c r="AC42" i="10"/>
  <c r="AF42" i="10" s="1"/>
  <c r="AD42" i="10"/>
  <c r="AI42" i="10"/>
  <c r="AJ42" i="10"/>
  <c r="AK42" i="10"/>
  <c r="A43" i="10"/>
  <c r="B43" i="10"/>
  <c r="C43" i="10"/>
  <c r="G43" i="10"/>
  <c r="H43" i="10"/>
  <c r="I43" i="10"/>
  <c r="J43" i="10"/>
  <c r="K43" i="10"/>
  <c r="L43" i="10"/>
  <c r="M43" i="10"/>
  <c r="N43" i="10"/>
  <c r="O43" i="10"/>
  <c r="P43" i="10"/>
  <c r="Q43" i="10"/>
  <c r="T43" i="10"/>
  <c r="U43" i="10"/>
  <c r="V43" i="10"/>
  <c r="W43" i="10"/>
  <c r="X43" i="10"/>
  <c r="Y43" i="10"/>
  <c r="Z43" i="10"/>
  <c r="AA43" i="10"/>
  <c r="AB43" i="10"/>
  <c r="AC43" i="10"/>
  <c r="AF43" i="10" s="1"/>
  <c r="AD43" i="10"/>
  <c r="AI43" i="10"/>
  <c r="AJ43" i="10"/>
  <c r="AK43" i="10"/>
  <c r="A44" i="10"/>
  <c r="B44" i="10"/>
  <c r="C44" i="10"/>
  <c r="G44" i="10"/>
  <c r="H44" i="10"/>
  <c r="I44" i="10"/>
  <c r="J44" i="10"/>
  <c r="K44" i="10"/>
  <c r="L44" i="10"/>
  <c r="M44" i="10"/>
  <c r="N44" i="10"/>
  <c r="P44" i="10"/>
  <c r="Q44" i="10"/>
  <c r="T44" i="10"/>
  <c r="U44" i="10"/>
  <c r="V44" i="10"/>
  <c r="W44" i="10"/>
  <c r="X44" i="10"/>
  <c r="Y44" i="10"/>
  <c r="Z44" i="10"/>
  <c r="AA44" i="10"/>
  <c r="AB44" i="10"/>
  <c r="AC44" i="10"/>
  <c r="AF44" i="10" s="1"/>
  <c r="AD44" i="10"/>
  <c r="AH44" i="10"/>
  <c r="AI44" i="10"/>
  <c r="AJ44" i="10"/>
  <c r="AK44" i="10"/>
  <c r="A45" i="10"/>
  <c r="B45" i="10"/>
  <c r="C45" i="10"/>
  <c r="G45" i="10"/>
  <c r="H45" i="10"/>
  <c r="I45" i="10"/>
  <c r="J45" i="10"/>
  <c r="L45" i="10"/>
  <c r="M45" i="10"/>
  <c r="N45" i="10"/>
  <c r="P45" i="10"/>
  <c r="Q45" i="10"/>
  <c r="S45" i="10"/>
  <c r="T45" i="10"/>
  <c r="U45" i="10"/>
  <c r="W45" i="10"/>
  <c r="X45" i="10"/>
  <c r="Y45" i="10"/>
  <c r="Z45" i="10"/>
  <c r="AA45" i="10"/>
  <c r="AB45" i="10"/>
  <c r="AC45" i="10"/>
  <c r="AF45" i="10" s="1"/>
  <c r="AD45" i="10"/>
  <c r="AH45" i="10"/>
  <c r="AI45" i="10"/>
  <c r="AJ45" i="10"/>
  <c r="AK45" i="10"/>
  <c r="A46" i="10"/>
  <c r="B46" i="10"/>
  <c r="C46" i="10"/>
  <c r="G46" i="10"/>
  <c r="H46" i="10"/>
  <c r="I46" i="10"/>
  <c r="J46" i="10"/>
  <c r="K46" i="10"/>
  <c r="L46" i="10"/>
  <c r="N46" i="10"/>
  <c r="P46" i="10"/>
  <c r="Q46" i="10"/>
  <c r="S46" i="10"/>
  <c r="T46" i="10"/>
  <c r="U46" i="10"/>
  <c r="V46" i="10"/>
  <c r="W46" i="10"/>
  <c r="Y46" i="10"/>
  <c r="Z46" i="10"/>
  <c r="AA46" i="10"/>
  <c r="AB46" i="10"/>
  <c r="AC46" i="10"/>
  <c r="AF46" i="10" s="1"/>
  <c r="AD46" i="10"/>
  <c r="AI46" i="10"/>
  <c r="AJ46" i="10"/>
  <c r="AK46" i="10"/>
  <c r="A47" i="10"/>
  <c r="B47" i="10"/>
  <c r="C47" i="10"/>
  <c r="G47" i="10"/>
  <c r="H47" i="10"/>
  <c r="I47" i="10"/>
  <c r="J47" i="10"/>
  <c r="K47" i="10"/>
  <c r="L47" i="10"/>
  <c r="M47" i="10"/>
  <c r="N47" i="10"/>
  <c r="O47" i="10"/>
  <c r="P47" i="10"/>
  <c r="Q47" i="10"/>
  <c r="S47" i="10"/>
  <c r="T47" i="10"/>
  <c r="U47" i="10"/>
  <c r="V47" i="10"/>
  <c r="W47" i="10"/>
  <c r="X47" i="10"/>
  <c r="Y47" i="10"/>
  <c r="Z47" i="10"/>
  <c r="AA47" i="10"/>
  <c r="AB47" i="10"/>
  <c r="AC47" i="10"/>
  <c r="AF47" i="10" s="1"/>
  <c r="AD47" i="10"/>
  <c r="AI47" i="10"/>
  <c r="AJ47" i="10"/>
  <c r="AK47" i="10"/>
  <c r="A48" i="10"/>
  <c r="B48" i="10"/>
  <c r="C48" i="10"/>
  <c r="G48" i="10"/>
  <c r="H48" i="10"/>
  <c r="I48" i="10"/>
  <c r="J48" i="10"/>
  <c r="K48" i="10"/>
  <c r="L48" i="10"/>
  <c r="M48" i="10"/>
  <c r="N48" i="10"/>
  <c r="P48" i="10"/>
  <c r="Q48" i="10"/>
  <c r="T48" i="10"/>
  <c r="U48" i="10"/>
  <c r="V48" i="10"/>
  <c r="W48" i="10"/>
  <c r="X48" i="10"/>
  <c r="Y48" i="10"/>
  <c r="Z48" i="10"/>
  <c r="AA48" i="10"/>
  <c r="AB48" i="10"/>
  <c r="AC48" i="10"/>
  <c r="AF48" i="10" s="1"/>
  <c r="AD48" i="10"/>
  <c r="AH48" i="10"/>
  <c r="AI48" i="10"/>
  <c r="AJ48" i="10"/>
  <c r="AK48" i="10"/>
  <c r="A49" i="10"/>
  <c r="B49" i="10"/>
  <c r="C49" i="10"/>
  <c r="G49" i="10"/>
  <c r="H49" i="10"/>
  <c r="I49" i="10"/>
  <c r="J49" i="10"/>
  <c r="L49" i="10"/>
  <c r="M49" i="10"/>
  <c r="N49" i="10"/>
  <c r="P49" i="10"/>
  <c r="Q49" i="10"/>
  <c r="T49" i="10"/>
  <c r="U49" i="10"/>
  <c r="W49" i="10"/>
  <c r="X49" i="10"/>
  <c r="Y49" i="10"/>
  <c r="Z49" i="10"/>
  <c r="AA49" i="10"/>
  <c r="AB49" i="10"/>
  <c r="AC49" i="10"/>
  <c r="AF49" i="10" s="1"/>
  <c r="AD49" i="10"/>
  <c r="AI49" i="10"/>
  <c r="AJ49" i="10"/>
  <c r="AK49" i="10"/>
  <c r="A50" i="10"/>
  <c r="B50" i="10"/>
  <c r="C50" i="10"/>
  <c r="G50" i="10"/>
  <c r="H50" i="10"/>
  <c r="I50" i="10"/>
  <c r="J50" i="10"/>
  <c r="K50" i="10"/>
  <c r="L50" i="10"/>
  <c r="N50" i="10"/>
  <c r="P50" i="10"/>
  <c r="Q50" i="10"/>
  <c r="S50" i="10"/>
  <c r="T50" i="10"/>
  <c r="U50" i="10"/>
  <c r="V50" i="10"/>
  <c r="W50" i="10"/>
  <c r="Y50" i="10"/>
  <c r="Z50" i="10"/>
  <c r="AA50" i="10"/>
  <c r="AB50" i="10"/>
  <c r="AC50" i="10"/>
  <c r="AF50" i="10" s="1"/>
  <c r="AD50" i="10"/>
  <c r="AH50" i="10"/>
  <c r="AI50" i="10"/>
  <c r="AJ50" i="10"/>
  <c r="AK50" i="10"/>
  <c r="A51" i="10"/>
  <c r="B51" i="10"/>
  <c r="C51" i="10"/>
  <c r="G51" i="10"/>
  <c r="H51" i="10"/>
  <c r="I51" i="10"/>
  <c r="J51" i="10"/>
  <c r="K51" i="10"/>
  <c r="L51" i="10"/>
  <c r="M51" i="10"/>
  <c r="N51" i="10"/>
  <c r="P51" i="10"/>
  <c r="Q51" i="10"/>
  <c r="T51" i="10"/>
  <c r="U51" i="10"/>
  <c r="V51" i="10"/>
  <c r="W51" i="10"/>
  <c r="X51" i="10"/>
  <c r="Y51" i="10"/>
  <c r="Z51" i="10"/>
  <c r="AA51" i="10"/>
  <c r="AB51" i="10"/>
  <c r="AC51" i="10"/>
  <c r="AF51" i="10" s="1"/>
  <c r="AD51" i="10"/>
  <c r="AI51" i="10"/>
  <c r="AJ51" i="10"/>
  <c r="AK51" i="10"/>
  <c r="A52" i="10"/>
  <c r="B52" i="10"/>
  <c r="C52" i="10"/>
  <c r="G52" i="10"/>
  <c r="H52" i="10"/>
  <c r="I52" i="10"/>
  <c r="J52" i="10"/>
  <c r="K52" i="10"/>
  <c r="L52" i="10"/>
  <c r="M52" i="10"/>
  <c r="N52" i="10"/>
  <c r="P52" i="10"/>
  <c r="Q52" i="10"/>
  <c r="T52" i="10"/>
  <c r="U52" i="10"/>
  <c r="V52" i="10"/>
  <c r="W52" i="10"/>
  <c r="X52" i="10"/>
  <c r="Y52" i="10"/>
  <c r="Z52" i="10"/>
  <c r="AA52" i="10"/>
  <c r="AB52" i="10"/>
  <c r="AC52" i="10"/>
  <c r="AF52" i="10" s="1"/>
  <c r="AD52" i="10"/>
  <c r="AI52" i="10"/>
  <c r="AJ52" i="10"/>
  <c r="AK52" i="10"/>
  <c r="A53" i="10"/>
  <c r="B53" i="10"/>
  <c r="C53" i="10"/>
  <c r="G53" i="10"/>
  <c r="H53" i="10"/>
  <c r="I53" i="10"/>
  <c r="J53" i="10"/>
  <c r="L53" i="10"/>
  <c r="M53" i="10"/>
  <c r="N53" i="10"/>
  <c r="P53" i="10"/>
  <c r="Q53" i="10"/>
  <c r="S53" i="10"/>
  <c r="T53" i="10"/>
  <c r="U53" i="10"/>
  <c r="W53" i="10"/>
  <c r="X53" i="10"/>
  <c r="Y53" i="10"/>
  <c r="Z53" i="10"/>
  <c r="AA53" i="10"/>
  <c r="AB53" i="10"/>
  <c r="AC53" i="10"/>
  <c r="AF53" i="10" s="1"/>
  <c r="AD53" i="10"/>
  <c r="AH53" i="10"/>
  <c r="AI53" i="10"/>
  <c r="AJ53" i="10"/>
  <c r="AK53" i="10"/>
  <c r="A54" i="10"/>
  <c r="B54" i="10"/>
  <c r="C54" i="10"/>
  <c r="G54" i="10"/>
  <c r="H54" i="10"/>
  <c r="I54" i="10"/>
  <c r="J54" i="10"/>
  <c r="K54" i="10"/>
  <c r="L54" i="10"/>
  <c r="N54" i="10"/>
  <c r="P54" i="10"/>
  <c r="Q54" i="10"/>
  <c r="S54" i="10"/>
  <c r="T54" i="10"/>
  <c r="U54" i="10"/>
  <c r="V54" i="10"/>
  <c r="W54" i="10"/>
  <c r="Y54" i="10"/>
  <c r="Z54" i="10"/>
  <c r="AA54" i="10"/>
  <c r="AB54" i="10"/>
  <c r="AC54" i="10"/>
  <c r="AF54" i="10" s="1"/>
  <c r="AD54" i="10"/>
  <c r="AI54" i="10"/>
  <c r="AJ54" i="10"/>
  <c r="AK54" i="10"/>
  <c r="A55" i="10"/>
  <c r="B55" i="10"/>
  <c r="C55" i="10"/>
  <c r="G55" i="10"/>
  <c r="H55" i="10"/>
  <c r="I55" i="10"/>
  <c r="J55" i="10"/>
  <c r="K55" i="10"/>
  <c r="L55" i="10"/>
  <c r="M55" i="10"/>
  <c r="N55" i="10"/>
  <c r="P55" i="10"/>
  <c r="Q55" i="10"/>
  <c r="T55" i="10"/>
  <c r="U55" i="10"/>
  <c r="V55" i="10"/>
  <c r="W55" i="10"/>
  <c r="X55" i="10"/>
  <c r="Y55" i="10"/>
  <c r="Z55" i="10"/>
  <c r="AA55" i="10"/>
  <c r="AB55" i="10"/>
  <c r="AC55" i="10"/>
  <c r="AF55" i="10" s="1"/>
  <c r="AD55" i="10"/>
  <c r="AI55" i="10"/>
  <c r="AJ55" i="10"/>
  <c r="AK55" i="10"/>
  <c r="A56" i="10"/>
  <c r="B56" i="10"/>
  <c r="C56" i="10"/>
  <c r="G56" i="10"/>
  <c r="H56" i="10"/>
  <c r="I56" i="10"/>
  <c r="J56" i="10"/>
  <c r="K56" i="10"/>
  <c r="L56" i="10"/>
  <c r="M56" i="10"/>
  <c r="N56" i="10"/>
  <c r="P56" i="10"/>
  <c r="Q56" i="10"/>
  <c r="T56" i="10"/>
  <c r="U56" i="10"/>
  <c r="V56" i="10"/>
  <c r="W56" i="10"/>
  <c r="X56" i="10"/>
  <c r="Y56" i="10"/>
  <c r="Z56" i="10"/>
  <c r="AA56" i="10"/>
  <c r="AB56" i="10"/>
  <c r="AC56" i="10"/>
  <c r="AF56" i="10" s="1"/>
  <c r="AD56" i="10"/>
  <c r="AH56" i="10"/>
  <c r="AI56" i="10"/>
  <c r="AJ56" i="10"/>
  <c r="AK56" i="10"/>
  <c r="A57" i="10"/>
  <c r="B57" i="10"/>
  <c r="C57" i="10"/>
  <c r="G57" i="10"/>
  <c r="H57" i="10"/>
  <c r="I57" i="10"/>
  <c r="J57" i="10"/>
  <c r="K57" i="10"/>
  <c r="L57" i="10"/>
  <c r="M57" i="10"/>
  <c r="N57" i="10"/>
  <c r="P57" i="10"/>
  <c r="Q57" i="10"/>
  <c r="S57" i="10"/>
  <c r="T57" i="10"/>
  <c r="U57" i="10"/>
  <c r="W57" i="10"/>
  <c r="X57" i="10"/>
  <c r="Y57" i="10"/>
  <c r="Z57" i="10"/>
  <c r="AA57" i="10"/>
  <c r="AB57" i="10"/>
  <c r="AC57" i="10"/>
  <c r="AF57" i="10" s="1"/>
  <c r="AD57" i="10"/>
  <c r="AH57" i="10"/>
  <c r="AI57" i="10"/>
  <c r="AJ57" i="10"/>
  <c r="AK57" i="10"/>
  <c r="A58" i="10"/>
  <c r="B58" i="10"/>
  <c r="C58" i="10"/>
  <c r="G58" i="10"/>
  <c r="H58" i="10"/>
  <c r="I58" i="10"/>
  <c r="J58" i="10"/>
  <c r="K58" i="10"/>
  <c r="L58" i="10"/>
  <c r="N58" i="10"/>
  <c r="P58" i="10"/>
  <c r="Q58" i="10"/>
  <c r="T58" i="10"/>
  <c r="U58" i="10"/>
  <c r="V58" i="10"/>
  <c r="W58" i="10"/>
  <c r="Y58" i="10"/>
  <c r="Z58" i="10"/>
  <c r="AA58" i="10"/>
  <c r="AB58" i="10"/>
  <c r="AC58" i="10"/>
  <c r="AF58" i="10" s="1"/>
  <c r="AD58" i="10"/>
  <c r="AI58" i="10"/>
  <c r="AJ58" i="10"/>
  <c r="AK58" i="10"/>
  <c r="A59" i="10"/>
  <c r="B59" i="10"/>
  <c r="C59" i="10"/>
  <c r="G59" i="10"/>
  <c r="H59" i="10"/>
  <c r="I59" i="10"/>
  <c r="J59" i="10"/>
  <c r="K59" i="10"/>
  <c r="L59" i="10"/>
  <c r="M59" i="10"/>
  <c r="N59" i="10"/>
  <c r="P59" i="10"/>
  <c r="Q59" i="10"/>
  <c r="T59" i="10"/>
  <c r="U59" i="10"/>
  <c r="V59" i="10"/>
  <c r="W59" i="10"/>
  <c r="X59" i="10"/>
  <c r="Y59" i="10"/>
  <c r="Z59" i="10"/>
  <c r="AA59" i="10"/>
  <c r="AB59" i="10"/>
  <c r="AC59" i="10"/>
  <c r="AF59" i="10" s="1"/>
  <c r="AD59" i="10"/>
  <c r="AI59" i="10"/>
  <c r="AJ59" i="10"/>
  <c r="AK59" i="10"/>
  <c r="A60" i="10"/>
  <c r="B60" i="10"/>
  <c r="C60" i="10"/>
  <c r="G60" i="10"/>
  <c r="H60" i="10"/>
  <c r="I60" i="10"/>
  <c r="J60" i="10"/>
  <c r="K60" i="10"/>
  <c r="L60" i="10"/>
  <c r="M60" i="10"/>
  <c r="N60" i="10"/>
  <c r="P60" i="10"/>
  <c r="Q60" i="10"/>
  <c r="T60" i="10"/>
  <c r="U60" i="10"/>
  <c r="V60" i="10"/>
  <c r="W60" i="10"/>
  <c r="X60" i="10"/>
  <c r="Y60" i="10"/>
  <c r="Z60" i="10"/>
  <c r="AA60" i="10"/>
  <c r="AB60" i="10"/>
  <c r="AC60" i="10"/>
  <c r="AF60" i="10" s="1"/>
  <c r="AD60" i="10"/>
  <c r="AH60" i="10"/>
  <c r="AI60" i="10"/>
  <c r="AJ60" i="10"/>
  <c r="AK60" i="10"/>
  <c r="A61" i="10"/>
  <c r="B61" i="10"/>
  <c r="C61" i="10"/>
  <c r="G61" i="10"/>
  <c r="H61" i="10"/>
  <c r="I61" i="10"/>
  <c r="J61" i="10"/>
  <c r="K61" i="10"/>
  <c r="L61" i="10"/>
  <c r="M61" i="10"/>
  <c r="N61" i="10"/>
  <c r="P61" i="10"/>
  <c r="Q61" i="10"/>
  <c r="T61" i="10"/>
  <c r="U61" i="10"/>
  <c r="V61" i="10"/>
  <c r="W61" i="10"/>
  <c r="X61" i="10"/>
  <c r="Y61" i="10"/>
  <c r="Z61" i="10"/>
  <c r="AA61" i="10"/>
  <c r="AB61" i="10"/>
  <c r="AC61" i="10"/>
  <c r="AF61" i="10" s="1"/>
  <c r="AD61" i="10"/>
  <c r="AH61" i="10"/>
  <c r="AI61" i="10"/>
  <c r="AJ61" i="10"/>
  <c r="AK61" i="10"/>
  <c r="A62" i="10"/>
  <c r="B62" i="10"/>
  <c r="C62" i="10"/>
  <c r="G62" i="10"/>
  <c r="H62" i="10"/>
  <c r="I62" i="10"/>
  <c r="J62" i="10"/>
  <c r="K62" i="10"/>
  <c r="L62" i="10"/>
  <c r="N62" i="10"/>
  <c r="P62" i="10"/>
  <c r="Q62" i="10"/>
  <c r="T62" i="10"/>
  <c r="U62" i="10"/>
  <c r="V62" i="10"/>
  <c r="W62" i="10"/>
  <c r="Y62" i="10"/>
  <c r="Z62" i="10"/>
  <c r="AA62" i="10"/>
  <c r="AB62" i="10"/>
  <c r="AC62" i="10"/>
  <c r="AF62" i="10" s="1"/>
  <c r="AD62" i="10"/>
  <c r="AI62" i="10"/>
  <c r="AJ62" i="10"/>
  <c r="AK62" i="10"/>
  <c r="A63" i="10"/>
  <c r="B63" i="10"/>
  <c r="C63" i="10"/>
  <c r="G63" i="10"/>
  <c r="H63" i="10"/>
  <c r="I63" i="10"/>
  <c r="J63" i="10"/>
  <c r="K63" i="10"/>
  <c r="L63" i="10"/>
  <c r="M63" i="10"/>
  <c r="N63" i="10"/>
  <c r="P63" i="10"/>
  <c r="Q63" i="10"/>
  <c r="T63" i="10"/>
  <c r="U63" i="10"/>
  <c r="V63" i="10"/>
  <c r="W63" i="10"/>
  <c r="X63" i="10"/>
  <c r="Y63" i="10"/>
  <c r="Z63" i="10"/>
  <c r="AA63" i="10"/>
  <c r="AB63" i="10"/>
  <c r="AC63" i="10"/>
  <c r="AF63" i="10" s="1"/>
  <c r="AD63" i="10"/>
  <c r="AH63" i="10"/>
  <c r="AI63" i="10"/>
  <c r="AJ63" i="10"/>
  <c r="AK63" i="10"/>
  <c r="A64" i="10"/>
  <c r="B64" i="10"/>
  <c r="C64" i="10"/>
  <c r="G64" i="10"/>
  <c r="H64" i="10"/>
  <c r="I64" i="10"/>
  <c r="J64" i="10"/>
  <c r="K64" i="10"/>
  <c r="L64" i="10"/>
  <c r="M64" i="10"/>
  <c r="N64" i="10"/>
  <c r="P64" i="10"/>
  <c r="Q64" i="10"/>
  <c r="T64" i="10"/>
  <c r="U64" i="10"/>
  <c r="V64" i="10"/>
  <c r="W64" i="10"/>
  <c r="X64" i="10"/>
  <c r="Y64" i="10"/>
  <c r="Z64" i="10"/>
  <c r="AA64" i="10"/>
  <c r="AB64" i="10"/>
  <c r="AC64" i="10"/>
  <c r="AF64" i="10" s="1"/>
  <c r="AD64" i="10"/>
  <c r="AH64" i="10"/>
  <c r="AI64" i="10"/>
  <c r="AJ64" i="10"/>
  <c r="AK64" i="10"/>
  <c r="A65" i="10"/>
  <c r="B65" i="10"/>
  <c r="C65" i="10"/>
  <c r="G65" i="10"/>
  <c r="H65" i="10"/>
  <c r="I65" i="10"/>
  <c r="J65" i="10"/>
  <c r="L65" i="10"/>
  <c r="M65" i="10"/>
  <c r="N65" i="10"/>
  <c r="P65" i="10"/>
  <c r="Q65" i="10"/>
  <c r="T65" i="10"/>
  <c r="U65" i="10"/>
  <c r="W65" i="10"/>
  <c r="X65" i="10"/>
  <c r="Y65" i="10"/>
  <c r="Z65" i="10"/>
  <c r="AA65" i="10"/>
  <c r="AB65" i="10"/>
  <c r="AC65" i="10"/>
  <c r="AF65" i="10" s="1"/>
  <c r="AD65" i="10"/>
  <c r="AH65" i="10"/>
  <c r="AI65" i="10"/>
  <c r="AJ65" i="10"/>
  <c r="AK65" i="10"/>
  <c r="A66" i="10"/>
  <c r="B66" i="10"/>
  <c r="C66" i="10"/>
  <c r="G66" i="10"/>
  <c r="H66" i="10"/>
  <c r="I66" i="10"/>
  <c r="J66" i="10"/>
  <c r="K66" i="10"/>
  <c r="L66" i="10"/>
  <c r="N66" i="10"/>
  <c r="P66" i="10"/>
  <c r="Q66" i="10"/>
  <c r="T66" i="10"/>
  <c r="U66" i="10"/>
  <c r="V66" i="10"/>
  <c r="W66" i="10"/>
  <c r="Y66" i="10"/>
  <c r="Z66" i="10"/>
  <c r="AA66" i="10"/>
  <c r="AB66" i="10"/>
  <c r="AC66" i="10"/>
  <c r="AF66" i="10" s="1"/>
  <c r="AD66" i="10"/>
  <c r="AI66" i="10"/>
  <c r="AJ66" i="10"/>
  <c r="AK66" i="10"/>
  <c r="A67" i="10"/>
  <c r="B67" i="10"/>
  <c r="C67" i="10"/>
  <c r="G67" i="10"/>
  <c r="H67" i="10"/>
  <c r="I67" i="10"/>
  <c r="J67" i="10"/>
  <c r="K67" i="10"/>
  <c r="L67" i="10"/>
  <c r="M67" i="10"/>
  <c r="N67" i="10"/>
  <c r="P67" i="10"/>
  <c r="Q67" i="10"/>
  <c r="T67" i="10"/>
  <c r="U67" i="10"/>
  <c r="V67" i="10"/>
  <c r="W67" i="10"/>
  <c r="X67" i="10"/>
  <c r="Y67" i="10"/>
  <c r="Z67" i="10"/>
  <c r="AA67" i="10"/>
  <c r="AB67" i="10"/>
  <c r="AC67" i="10"/>
  <c r="AF67" i="10" s="1"/>
  <c r="AD67" i="10"/>
  <c r="AI67" i="10"/>
  <c r="AJ67" i="10"/>
  <c r="AK67" i="10"/>
  <c r="A68" i="10"/>
  <c r="B68" i="10"/>
  <c r="C68" i="10"/>
  <c r="G68" i="10"/>
  <c r="H68" i="10"/>
  <c r="I68" i="10"/>
  <c r="J68" i="10"/>
  <c r="K68" i="10"/>
  <c r="L68" i="10"/>
  <c r="M68" i="10"/>
  <c r="N68" i="10"/>
  <c r="P68" i="10"/>
  <c r="Q68" i="10"/>
  <c r="T68" i="10"/>
  <c r="U68" i="10"/>
  <c r="V68" i="10"/>
  <c r="W68" i="10"/>
  <c r="X68" i="10"/>
  <c r="Y68" i="10"/>
  <c r="Z68" i="10"/>
  <c r="AA68" i="10"/>
  <c r="AB68" i="10"/>
  <c r="AC68" i="10"/>
  <c r="AF68" i="10" s="1"/>
  <c r="AD68" i="10"/>
  <c r="AH68" i="10"/>
  <c r="AI68" i="10"/>
  <c r="AJ68" i="10"/>
  <c r="AK68" i="10"/>
  <c r="A69" i="10"/>
  <c r="B69" i="10"/>
  <c r="C69" i="10"/>
  <c r="G69" i="10"/>
  <c r="H69" i="10"/>
  <c r="I69" i="10"/>
  <c r="J69" i="10"/>
  <c r="L69" i="10"/>
  <c r="M69" i="10"/>
  <c r="N69" i="10"/>
  <c r="P69" i="10"/>
  <c r="Q69" i="10"/>
  <c r="T69" i="10"/>
  <c r="U69" i="10"/>
  <c r="W69" i="10"/>
  <c r="X69" i="10"/>
  <c r="Y69" i="10"/>
  <c r="Z69" i="10"/>
  <c r="AA69" i="10"/>
  <c r="AB69" i="10"/>
  <c r="AC69" i="10"/>
  <c r="AF69" i="10" s="1"/>
  <c r="AD69" i="10"/>
  <c r="AH69" i="10"/>
  <c r="AI69" i="10"/>
  <c r="AJ69" i="10"/>
  <c r="AK69" i="10"/>
  <c r="A70" i="10"/>
  <c r="B70" i="10"/>
  <c r="C70" i="10"/>
  <c r="G70" i="10"/>
  <c r="H70" i="10"/>
  <c r="I70" i="10"/>
  <c r="J70" i="10"/>
  <c r="K70" i="10"/>
  <c r="L70" i="10"/>
  <c r="N70" i="10"/>
  <c r="P70" i="10"/>
  <c r="Q70" i="10"/>
  <c r="T70" i="10"/>
  <c r="U70" i="10"/>
  <c r="V70" i="10"/>
  <c r="W70" i="10"/>
  <c r="Y70" i="10"/>
  <c r="Z70" i="10"/>
  <c r="AA70" i="10"/>
  <c r="AB70" i="10"/>
  <c r="AC70" i="10"/>
  <c r="AF70" i="10" s="1"/>
  <c r="AD70" i="10"/>
  <c r="AI70" i="10"/>
  <c r="AJ70" i="10"/>
  <c r="AK70" i="10"/>
  <c r="A71" i="10"/>
  <c r="B71" i="10"/>
  <c r="C71" i="10"/>
  <c r="G71" i="10"/>
  <c r="H71" i="10"/>
  <c r="I71" i="10"/>
  <c r="J71" i="10"/>
  <c r="K71" i="10"/>
  <c r="L71" i="10"/>
  <c r="M71" i="10"/>
  <c r="N71" i="10"/>
  <c r="P71" i="10"/>
  <c r="Q71" i="10"/>
  <c r="T71" i="10"/>
  <c r="U71" i="10"/>
  <c r="V71" i="10"/>
  <c r="W71" i="10"/>
  <c r="X71" i="10"/>
  <c r="Y71" i="10"/>
  <c r="Z71" i="10"/>
  <c r="AA71" i="10"/>
  <c r="AB71" i="10"/>
  <c r="AC71" i="10"/>
  <c r="AF71" i="10" s="1"/>
  <c r="AD71" i="10"/>
  <c r="AI71" i="10"/>
  <c r="AJ71" i="10"/>
  <c r="AK71" i="10"/>
  <c r="A72" i="10"/>
  <c r="B72" i="10"/>
  <c r="C72" i="10"/>
  <c r="G72" i="10"/>
  <c r="H72" i="10"/>
  <c r="I72" i="10"/>
  <c r="J72" i="10"/>
  <c r="K72" i="10"/>
  <c r="L72" i="10"/>
  <c r="M72" i="10"/>
  <c r="N72" i="10"/>
  <c r="O72" i="10"/>
  <c r="P72" i="10"/>
  <c r="Q72" i="10"/>
  <c r="T72" i="10"/>
  <c r="U72" i="10"/>
  <c r="V72" i="10"/>
  <c r="W72" i="10"/>
  <c r="X72" i="10"/>
  <c r="Y72" i="10"/>
  <c r="Z72" i="10"/>
  <c r="AA72" i="10"/>
  <c r="AB72" i="10"/>
  <c r="AC72" i="10"/>
  <c r="AF72" i="10" s="1"/>
  <c r="AD72" i="10"/>
  <c r="AH72" i="10"/>
  <c r="AI72" i="10"/>
  <c r="AJ72" i="10"/>
  <c r="AK72" i="10"/>
  <c r="A73" i="10"/>
  <c r="B73" i="10"/>
  <c r="C73" i="10"/>
  <c r="G73" i="10"/>
  <c r="H73" i="10"/>
  <c r="I73" i="10"/>
  <c r="J73" i="10"/>
  <c r="L73" i="10"/>
  <c r="M73" i="10"/>
  <c r="N73" i="10"/>
  <c r="P73" i="10"/>
  <c r="Q73" i="10"/>
  <c r="T73" i="10"/>
  <c r="U73" i="10"/>
  <c r="W73" i="10"/>
  <c r="X73" i="10"/>
  <c r="Y73" i="10"/>
  <c r="Z73" i="10"/>
  <c r="AA73" i="10"/>
  <c r="AB73" i="10"/>
  <c r="AC73" i="10"/>
  <c r="AF73" i="10" s="1"/>
  <c r="AD73" i="10"/>
  <c r="AH73" i="10"/>
  <c r="AI73" i="10"/>
  <c r="AJ73" i="10"/>
  <c r="AK73" i="10"/>
  <c r="A74" i="10"/>
  <c r="B74" i="10"/>
  <c r="C74" i="10"/>
  <c r="G74" i="10"/>
  <c r="H74" i="10"/>
  <c r="I74" i="10"/>
  <c r="J74" i="10"/>
  <c r="K74" i="10"/>
  <c r="L74" i="10"/>
  <c r="N74" i="10"/>
  <c r="P74" i="10"/>
  <c r="Q74" i="10"/>
  <c r="T74" i="10"/>
  <c r="U74" i="10"/>
  <c r="V74" i="10"/>
  <c r="W74" i="10"/>
  <c r="Y74" i="10"/>
  <c r="Z74" i="10"/>
  <c r="AA74" i="10"/>
  <c r="AB74" i="10"/>
  <c r="AC74" i="10"/>
  <c r="AF74" i="10" s="1"/>
  <c r="AD74" i="10"/>
  <c r="AI74" i="10"/>
  <c r="AJ74" i="10"/>
  <c r="AK74" i="10"/>
  <c r="AC1" i="10"/>
  <c r="AF1" i="10" s="1"/>
  <c r="A75" i="10"/>
  <c r="B75" i="10"/>
  <c r="C75" i="10"/>
  <c r="G75" i="10"/>
  <c r="H75" i="10"/>
  <c r="I75" i="10"/>
  <c r="J75" i="10"/>
  <c r="K75" i="10"/>
  <c r="L75" i="10"/>
  <c r="M75" i="10"/>
  <c r="N75" i="10"/>
  <c r="P75" i="10"/>
  <c r="Q75" i="10"/>
  <c r="S75" i="10"/>
  <c r="T75" i="10"/>
  <c r="U75" i="10"/>
  <c r="V75" i="10"/>
  <c r="W75" i="10"/>
  <c r="X75" i="10"/>
  <c r="Y75" i="10"/>
  <c r="Z75" i="10"/>
  <c r="AA75" i="10"/>
  <c r="AB75" i="10"/>
  <c r="AC75" i="10"/>
  <c r="AF75" i="10" s="1"/>
  <c r="AD75" i="10"/>
  <c r="AH75" i="10"/>
  <c r="AI75" i="10"/>
  <c r="AJ75" i="10"/>
  <c r="AK75" i="10"/>
  <c r="AK1" i="10"/>
  <c r="B1" i="10"/>
  <c r="C1" i="10"/>
  <c r="F1" i="10"/>
  <c r="G1" i="10"/>
  <c r="H1" i="10"/>
  <c r="I1" i="10"/>
  <c r="J1" i="10"/>
  <c r="K1" i="10"/>
  <c r="L1" i="10"/>
  <c r="M1" i="10"/>
  <c r="N1" i="10"/>
  <c r="P1" i="10"/>
  <c r="Q1" i="10"/>
  <c r="T1" i="10"/>
  <c r="U1" i="10"/>
  <c r="V1" i="10"/>
  <c r="W1" i="10"/>
  <c r="X1" i="10"/>
  <c r="Y1" i="10"/>
  <c r="Z1" i="10"/>
  <c r="AA1" i="10"/>
  <c r="AB1" i="10"/>
  <c r="AD1" i="10"/>
  <c r="AH1" i="10"/>
  <c r="AI1" i="10"/>
  <c r="AJ1" i="10"/>
  <c r="A1" i="10"/>
  <c r="V13" i="1"/>
  <c r="AN15" i="5" s="1"/>
  <c r="V17" i="1"/>
  <c r="AN19" i="5" s="1"/>
  <c r="V18" i="1"/>
  <c r="AN20" i="5" s="1"/>
  <c r="V20" i="1"/>
  <c r="AN22" i="5" s="1"/>
  <c r="BQ81" i="5"/>
  <c r="BO81" i="5"/>
  <c r="BM81" i="5"/>
  <c r="BC81" i="5"/>
  <c r="CH24" i="5"/>
  <c r="CH7" i="5"/>
  <c r="CH8" i="5"/>
  <c r="CH9" i="5"/>
  <c r="CH10" i="5"/>
  <c r="CH11" i="5"/>
  <c r="CH12" i="5"/>
  <c r="CH13" i="5"/>
  <c r="CH14" i="5"/>
  <c r="CH15" i="5"/>
  <c r="CH16" i="5"/>
  <c r="CH17" i="5"/>
  <c r="CH18" i="5"/>
  <c r="CH19" i="5"/>
  <c r="CH20" i="5"/>
  <c r="CH21" i="5"/>
  <c r="CH22" i="5"/>
  <c r="CH23" i="5"/>
  <c r="CH25" i="5"/>
  <c r="CH26" i="5"/>
  <c r="CH27" i="5"/>
  <c r="CH28" i="5"/>
  <c r="CH29" i="5"/>
  <c r="CH30" i="5"/>
  <c r="CH31" i="5"/>
  <c r="CH32" i="5"/>
  <c r="CH33" i="5"/>
  <c r="CH34" i="5"/>
  <c r="CH35" i="5"/>
  <c r="CH36" i="5"/>
  <c r="CH37" i="5"/>
  <c r="CH38" i="5"/>
  <c r="CH39" i="5"/>
  <c r="CH40" i="5"/>
  <c r="CH41" i="5"/>
  <c r="CH42" i="5"/>
  <c r="CH43" i="5"/>
  <c r="CH44" i="5"/>
  <c r="CH45" i="5"/>
  <c r="CH46" i="5"/>
  <c r="CH47" i="5"/>
  <c r="CH48" i="5"/>
  <c r="CH49" i="5"/>
  <c r="CH50" i="5"/>
  <c r="CH51" i="5"/>
  <c r="CH52" i="5"/>
  <c r="CH53" i="5"/>
  <c r="CH54" i="5"/>
  <c r="CH55" i="5"/>
  <c r="CH56" i="5"/>
  <c r="CH57" i="5"/>
  <c r="CH58" i="5"/>
  <c r="CH59" i="5"/>
  <c r="CH60" i="5"/>
  <c r="CH61" i="5"/>
  <c r="CH62" i="5"/>
  <c r="CH63" i="5"/>
  <c r="CH64" i="5"/>
  <c r="CH65" i="5"/>
  <c r="CH66" i="5"/>
  <c r="CH67" i="5"/>
  <c r="CH68" i="5"/>
  <c r="CH69" i="5"/>
  <c r="CH70" i="5"/>
  <c r="CH71" i="5"/>
  <c r="CH72" i="5"/>
  <c r="CH73" i="5"/>
  <c r="CH74" i="5"/>
  <c r="CH75" i="5"/>
  <c r="CH76" i="5"/>
  <c r="CH77" i="5"/>
  <c r="CH78" i="5"/>
  <c r="CH79" i="5"/>
  <c r="CH80" i="5"/>
  <c r="CG81" i="5"/>
  <c r="CE81" i="5"/>
  <c r="CC81" i="5"/>
  <c r="CA81" i="5"/>
  <c r="BY81" i="5"/>
  <c r="BW81" i="5"/>
  <c r="BU81" i="5"/>
  <c r="BS81" i="5"/>
  <c r="A79" i="5"/>
  <c r="AL79" i="5"/>
  <c r="V77" i="1"/>
  <c r="AN79" i="5" s="1"/>
  <c r="A80" i="5"/>
  <c r="AL80" i="5"/>
  <c r="V78" i="1"/>
  <c r="AN80" i="5" s="1"/>
  <c r="W78" i="1"/>
  <c r="AO80" i="5" s="1"/>
  <c r="X78" i="1"/>
  <c r="AP80" i="5" s="1"/>
  <c r="Y78" i="1"/>
  <c r="AQ80" i="5" s="1"/>
  <c r="Z78" i="1"/>
  <c r="AR80" i="5" s="1"/>
  <c r="A24" i="5"/>
  <c r="A73" i="5"/>
  <c r="AL73" i="5"/>
  <c r="V71" i="1"/>
  <c r="AN73" i="5" s="1"/>
  <c r="W71" i="1"/>
  <c r="AO73" i="5" s="1"/>
  <c r="X71" i="1"/>
  <c r="AP73" i="5" s="1"/>
  <c r="Y71" i="1"/>
  <c r="AQ73" i="5" s="1"/>
  <c r="Z71" i="1"/>
  <c r="AR73" i="5" s="1"/>
  <c r="A74" i="5"/>
  <c r="AL74" i="5"/>
  <c r="V72" i="1"/>
  <c r="AN74" i="5" s="1"/>
  <c r="W72" i="1"/>
  <c r="AO74" i="5" s="1"/>
  <c r="X72" i="1"/>
  <c r="AP74" i="5" s="1"/>
  <c r="Y72" i="1"/>
  <c r="AQ74" i="5" s="1"/>
  <c r="Z72" i="1"/>
  <c r="AR74" i="5" s="1"/>
  <c r="A75" i="5"/>
  <c r="AL75" i="5"/>
  <c r="V73" i="1"/>
  <c r="AN75" i="5" s="1"/>
  <c r="W73" i="1"/>
  <c r="AO75" i="5" s="1"/>
  <c r="X73" i="1"/>
  <c r="AP75" i="5" s="1"/>
  <c r="Y73" i="1"/>
  <c r="AQ75" i="5" s="1"/>
  <c r="Z73" i="1"/>
  <c r="AR75" i="5" s="1"/>
  <c r="A76" i="5"/>
  <c r="AL76" i="5"/>
  <c r="V74" i="1"/>
  <c r="AN76" i="5" s="1"/>
  <c r="W74" i="1"/>
  <c r="AO76" i="5" s="1"/>
  <c r="X74" i="1"/>
  <c r="AP76" i="5" s="1"/>
  <c r="Y74" i="1"/>
  <c r="AQ76" i="5" s="1"/>
  <c r="Z74" i="1"/>
  <c r="AR76" i="5" s="1"/>
  <c r="A77" i="5"/>
  <c r="AL77" i="5"/>
  <c r="V75" i="1"/>
  <c r="AA75" i="1" s="1"/>
  <c r="AS77" i="5" s="1"/>
  <c r="W75" i="1"/>
  <c r="AO77" i="5" s="1"/>
  <c r="X75" i="1"/>
  <c r="AP77" i="5" s="1"/>
  <c r="Y75" i="1"/>
  <c r="AQ77" i="5" s="1"/>
  <c r="Z75" i="1"/>
  <c r="AR77" i="5" s="1"/>
  <c r="A78" i="5"/>
  <c r="AL78" i="5"/>
  <c r="V76" i="1"/>
  <c r="AN78" i="5" s="1"/>
  <c r="W76" i="1"/>
  <c r="AO78" i="5" s="1"/>
  <c r="X76" i="1"/>
  <c r="AP78" i="5" s="1"/>
  <c r="Y76" i="1"/>
  <c r="AQ78" i="5" s="1"/>
  <c r="Z76" i="1"/>
  <c r="AR78" i="5" s="1"/>
  <c r="J23" i="1"/>
  <c r="E25" i="5" s="1"/>
  <c r="D20" i="10" s="1"/>
  <c r="K23" i="1"/>
  <c r="F25" i="5" s="1"/>
  <c r="L23" i="1"/>
  <c r="G25" i="5" s="1"/>
  <c r="R23" i="1"/>
  <c r="S25" i="5" s="1"/>
  <c r="V23" i="1"/>
  <c r="AA23" i="1" s="1"/>
  <c r="AS25" i="5" s="1"/>
  <c r="W23" i="1"/>
  <c r="AO25" i="5" s="1"/>
  <c r="X23" i="1"/>
  <c r="AP25" i="5" s="1"/>
  <c r="Y23" i="1"/>
  <c r="AQ25" i="5" s="1"/>
  <c r="Z23" i="1"/>
  <c r="AR25" i="5" s="1"/>
  <c r="J24" i="1"/>
  <c r="E26" i="5" s="1"/>
  <c r="K24" i="1"/>
  <c r="F26" i="5" s="1"/>
  <c r="L24" i="1"/>
  <c r="G26" i="5" s="1"/>
  <c r="F21" i="11" s="1"/>
  <c r="R24" i="1"/>
  <c r="S26" i="5" s="1"/>
  <c r="V24" i="1"/>
  <c r="AA24" i="1" s="1"/>
  <c r="AS26" i="5" s="1"/>
  <c r="W24" i="1"/>
  <c r="AO26" i="5" s="1"/>
  <c r="X24" i="1"/>
  <c r="AP26" i="5" s="1"/>
  <c r="Y24" i="1"/>
  <c r="AQ26" i="5" s="1"/>
  <c r="Z24" i="1"/>
  <c r="AR26" i="5" s="1"/>
  <c r="J25" i="1"/>
  <c r="E27" i="5" s="1"/>
  <c r="K25" i="1"/>
  <c r="F27" i="5" s="1"/>
  <c r="L25" i="1"/>
  <c r="G27" i="5" s="1"/>
  <c r="R25" i="1"/>
  <c r="S27" i="5" s="1"/>
  <c r="V25" i="1"/>
  <c r="AA25" i="1" s="1"/>
  <c r="AS27" i="5" s="1"/>
  <c r="W25" i="1"/>
  <c r="AO27" i="5" s="1"/>
  <c r="X25" i="1"/>
  <c r="AP27" i="5" s="1"/>
  <c r="Y25" i="1"/>
  <c r="AQ27" i="5" s="1"/>
  <c r="Z25" i="1"/>
  <c r="AR27" i="5" s="1"/>
  <c r="K26" i="1"/>
  <c r="F28" i="5" s="1"/>
  <c r="E23" i="10" s="1"/>
  <c r="L26" i="1"/>
  <c r="G28" i="5" s="1"/>
  <c r="R26" i="1"/>
  <c r="S28" i="5" s="1"/>
  <c r="V26" i="1"/>
  <c r="AA26" i="1" s="1"/>
  <c r="AS28" i="5" s="1"/>
  <c r="W26" i="1"/>
  <c r="AO28" i="5" s="1"/>
  <c r="X26" i="1"/>
  <c r="AP28" i="5" s="1"/>
  <c r="Y26" i="1"/>
  <c r="AQ28" i="5" s="1"/>
  <c r="Z26" i="1"/>
  <c r="AR28" i="5" s="1"/>
  <c r="J27" i="1"/>
  <c r="E29" i="5" s="1"/>
  <c r="K27" i="1"/>
  <c r="F29" i="5" s="1"/>
  <c r="L27" i="1"/>
  <c r="G29" i="5" s="1"/>
  <c r="R27" i="1"/>
  <c r="S29" i="5" s="1"/>
  <c r="V27" i="1"/>
  <c r="AA27" i="1" s="1"/>
  <c r="AS29" i="5" s="1"/>
  <c r="W27" i="1"/>
  <c r="AO29" i="5" s="1"/>
  <c r="X27" i="1"/>
  <c r="AP29" i="5" s="1"/>
  <c r="Y27" i="1"/>
  <c r="AQ29" i="5" s="1"/>
  <c r="Z27" i="1"/>
  <c r="AR29" i="5" s="1"/>
  <c r="J28" i="1"/>
  <c r="E30" i="5" s="1"/>
  <c r="K28" i="1"/>
  <c r="F30" i="5" s="1"/>
  <c r="L28" i="1"/>
  <c r="G30" i="5" s="1"/>
  <c r="R28" i="1"/>
  <c r="S30" i="5" s="1"/>
  <c r="R25" i="11" s="1"/>
  <c r="V28" i="1"/>
  <c r="AA28" i="1" s="1"/>
  <c r="AS30" i="5" s="1"/>
  <c r="W28" i="1"/>
  <c r="AO30" i="5" s="1"/>
  <c r="X28" i="1"/>
  <c r="AP30" i="5" s="1"/>
  <c r="Y28" i="1"/>
  <c r="AQ30" i="5" s="1"/>
  <c r="Z28" i="1"/>
  <c r="AR30" i="5" s="1"/>
  <c r="J29" i="1"/>
  <c r="E31" i="5" s="1"/>
  <c r="K29" i="1"/>
  <c r="F31" i="5" s="1"/>
  <c r="L29" i="1"/>
  <c r="G31" i="5" s="1"/>
  <c r="R29" i="1"/>
  <c r="S31" i="5" s="1"/>
  <c r="V29" i="1"/>
  <c r="AA29" i="1" s="1"/>
  <c r="AS31" i="5" s="1"/>
  <c r="J30" i="1"/>
  <c r="E32" i="5" s="1"/>
  <c r="D27" i="10" s="1"/>
  <c r="K30" i="1"/>
  <c r="F32" i="5" s="1"/>
  <c r="L30" i="1"/>
  <c r="G32" i="5" s="1"/>
  <c r="R30" i="1"/>
  <c r="S32" i="5" s="1"/>
  <c r="V30" i="1"/>
  <c r="AA30" i="1" s="1"/>
  <c r="AS32" i="5" s="1"/>
  <c r="W30" i="1"/>
  <c r="AO32" i="5" s="1"/>
  <c r="X30" i="1"/>
  <c r="AP32" i="5" s="1"/>
  <c r="Y30" i="1"/>
  <c r="AQ32" i="5" s="1"/>
  <c r="Z30" i="1"/>
  <c r="AR32" i="5" s="1"/>
  <c r="J31" i="1"/>
  <c r="E33" i="5" s="1"/>
  <c r="K31" i="1"/>
  <c r="F33" i="5" s="1"/>
  <c r="L31" i="1"/>
  <c r="G33" i="5" s="1"/>
  <c r="R31" i="1"/>
  <c r="S33" i="5" s="1"/>
  <c r="V31" i="1"/>
  <c r="AA31" i="1" s="1"/>
  <c r="AS33" i="5" s="1"/>
  <c r="W31" i="1"/>
  <c r="AO33" i="5" s="1"/>
  <c r="X31" i="1"/>
  <c r="AP33" i="5" s="1"/>
  <c r="Y31" i="1"/>
  <c r="AQ33" i="5" s="1"/>
  <c r="Z31" i="1"/>
  <c r="AR33" i="5" s="1"/>
  <c r="J32" i="1"/>
  <c r="E34" i="5" s="1"/>
  <c r="K32" i="1"/>
  <c r="F34" i="5" s="1"/>
  <c r="L32" i="1"/>
  <c r="G34" i="5" s="1"/>
  <c r="F29" i="11" s="1"/>
  <c r="R32" i="1"/>
  <c r="S34" i="5" s="1"/>
  <c r="R29" i="10" s="1"/>
  <c r="V32" i="1"/>
  <c r="AA32" i="1" s="1"/>
  <c r="AS34" i="5" s="1"/>
  <c r="W32" i="1"/>
  <c r="AO34" i="5" s="1"/>
  <c r="X32" i="1"/>
  <c r="AP34" i="5" s="1"/>
  <c r="Y32" i="1"/>
  <c r="AQ34" i="5" s="1"/>
  <c r="Z32" i="1"/>
  <c r="AR34" i="5" s="1"/>
  <c r="J33" i="1"/>
  <c r="E35" i="5" s="1"/>
  <c r="K33" i="1"/>
  <c r="F35" i="5" s="1"/>
  <c r="E30" i="10" s="1"/>
  <c r="L33" i="1"/>
  <c r="G35" i="5" s="1"/>
  <c r="R33" i="1"/>
  <c r="S35" i="5" s="1"/>
  <c r="V33" i="1"/>
  <c r="AA33" i="1" s="1"/>
  <c r="AS35" i="5" s="1"/>
  <c r="W33" i="1"/>
  <c r="AO35" i="5" s="1"/>
  <c r="X33" i="1"/>
  <c r="AP35" i="5" s="1"/>
  <c r="Y33" i="1"/>
  <c r="AQ35" i="5" s="1"/>
  <c r="Z33" i="1"/>
  <c r="AR35" i="5" s="1"/>
  <c r="J34" i="1"/>
  <c r="E36" i="5" s="1"/>
  <c r="D31" i="10" s="1"/>
  <c r="K34" i="1"/>
  <c r="F36" i="5" s="1"/>
  <c r="L34" i="1"/>
  <c r="G36" i="5" s="1"/>
  <c r="V34" i="1"/>
  <c r="AA34" i="1" s="1"/>
  <c r="AS36" i="5" s="1"/>
  <c r="W34" i="1"/>
  <c r="AO36" i="5" s="1"/>
  <c r="X34" i="1"/>
  <c r="AP36" i="5" s="1"/>
  <c r="Y34" i="1"/>
  <c r="AQ36" i="5" s="1"/>
  <c r="Z34" i="1"/>
  <c r="AR36" i="5" s="1"/>
  <c r="J35" i="1"/>
  <c r="E37" i="5" s="1"/>
  <c r="K35" i="1"/>
  <c r="F37" i="5" s="1"/>
  <c r="L35" i="1"/>
  <c r="G37" i="5" s="1"/>
  <c r="R35" i="1"/>
  <c r="S37" i="5" s="1"/>
  <c r="V35" i="1"/>
  <c r="AA35" i="1" s="1"/>
  <c r="AS37" i="5" s="1"/>
  <c r="W35" i="1"/>
  <c r="AO37" i="5" s="1"/>
  <c r="X35" i="1"/>
  <c r="AP37" i="5" s="1"/>
  <c r="Y35" i="1"/>
  <c r="AQ37" i="5" s="1"/>
  <c r="Z35" i="1"/>
  <c r="AR37" i="5" s="1"/>
  <c r="J36" i="1"/>
  <c r="E38" i="5" s="1"/>
  <c r="K36" i="1"/>
  <c r="F38" i="5" s="1"/>
  <c r="L36" i="1"/>
  <c r="G38" i="5" s="1"/>
  <c r="F33" i="10" s="1"/>
  <c r="R36" i="1"/>
  <c r="S38" i="5" s="1"/>
  <c r="V36" i="1"/>
  <c r="AA36" i="1" s="1"/>
  <c r="AS38" i="5" s="1"/>
  <c r="W36" i="1"/>
  <c r="AO38" i="5" s="1"/>
  <c r="X36" i="1"/>
  <c r="AP38" i="5" s="1"/>
  <c r="Y36" i="1"/>
  <c r="AQ38" i="5" s="1"/>
  <c r="Z36" i="1"/>
  <c r="AR38" i="5" s="1"/>
  <c r="J37" i="1"/>
  <c r="E39" i="5" s="1"/>
  <c r="K37" i="1"/>
  <c r="F39" i="5" s="1"/>
  <c r="E34" i="11" s="1"/>
  <c r="L37" i="1"/>
  <c r="G39" i="5" s="1"/>
  <c r="F34" i="10" s="1"/>
  <c r="R37" i="1"/>
  <c r="S39" i="5" s="1"/>
  <c r="V37" i="1"/>
  <c r="AA37" i="1" s="1"/>
  <c r="AS39" i="5" s="1"/>
  <c r="J38" i="1"/>
  <c r="E40" i="5" s="1"/>
  <c r="K38" i="1"/>
  <c r="F40" i="5" s="1"/>
  <c r="L38" i="1"/>
  <c r="G40" i="5" s="1"/>
  <c r="R38" i="1"/>
  <c r="S40" i="5" s="1"/>
  <c r="V38" i="1"/>
  <c r="AA38" i="1" s="1"/>
  <c r="AS40" i="5" s="1"/>
  <c r="W38" i="1"/>
  <c r="AO40" i="5" s="1"/>
  <c r="X38" i="1"/>
  <c r="AP40" i="5" s="1"/>
  <c r="Y38" i="1"/>
  <c r="AQ40" i="5" s="1"/>
  <c r="Z38" i="1"/>
  <c r="AR40" i="5" s="1"/>
  <c r="J39" i="1"/>
  <c r="E41" i="5" s="1"/>
  <c r="K39" i="1"/>
  <c r="F41" i="5" s="1"/>
  <c r="L39" i="1"/>
  <c r="G41" i="5" s="1"/>
  <c r="R39" i="1"/>
  <c r="S41" i="5" s="1"/>
  <c r="V39" i="1"/>
  <c r="AA39" i="1" s="1"/>
  <c r="AS41" i="5" s="1"/>
  <c r="W39" i="1"/>
  <c r="AO41" i="5" s="1"/>
  <c r="X39" i="1"/>
  <c r="AP41" i="5" s="1"/>
  <c r="Y39" i="1"/>
  <c r="AQ41" i="5" s="1"/>
  <c r="Z39" i="1"/>
  <c r="AR41" i="5" s="1"/>
  <c r="J40" i="1"/>
  <c r="E42" i="5" s="1"/>
  <c r="K40" i="1"/>
  <c r="F42" i="5" s="1"/>
  <c r="L40" i="1"/>
  <c r="G42" i="5" s="1"/>
  <c r="F37" i="11" s="1"/>
  <c r="R40" i="1"/>
  <c r="S42" i="5" s="1"/>
  <c r="V40" i="1"/>
  <c r="AA40" i="1" s="1"/>
  <c r="AS42" i="5" s="1"/>
  <c r="W40" i="1"/>
  <c r="AO42" i="5" s="1"/>
  <c r="X40" i="1"/>
  <c r="AP42" i="5" s="1"/>
  <c r="Y40" i="1"/>
  <c r="AQ42" i="5" s="1"/>
  <c r="Z40" i="1"/>
  <c r="AR42" i="5" s="1"/>
  <c r="J41" i="1"/>
  <c r="E43" i="5" s="1"/>
  <c r="D38" i="10" s="1"/>
  <c r="K41" i="1"/>
  <c r="F43" i="5" s="1"/>
  <c r="L41" i="1"/>
  <c r="G43" i="5" s="1"/>
  <c r="R41" i="1"/>
  <c r="S43" i="5" s="1"/>
  <c r="V41" i="1"/>
  <c r="AA41" i="1" s="1"/>
  <c r="AS43" i="5" s="1"/>
  <c r="W41" i="1"/>
  <c r="AO43" i="5" s="1"/>
  <c r="X41" i="1"/>
  <c r="AP43" i="5" s="1"/>
  <c r="Y41" i="1"/>
  <c r="AQ43" i="5" s="1"/>
  <c r="Z41" i="1"/>
  <c r="AR43" i="5" s="1"/>
  <c r="J42" i="1"/>
  <c r="E44" i="5" s="1"/>
  <c r="D39" i="11" s="1"/>
  <c r="K42" i="1"/>
  <c r="F44" i="5" s="1"/>
  <c r="L42" i="1"/>
  <c r="G44" i="5" s="1"/>
  <c r="R42" i="1"/>
  <c r="S44" i="5" s="1"/>
  <c r="V42" i="1"/>
  <c r="AA42" i="1" s="1"/>
  <c r="AS44" i="5" s="1"/>
  <c r="W42" i="1"/>
  <c r="AO44" i="5" s="1"/>
  <c r="X42" i="1"/>
  <c r="AP44" i="5" s="1"/>
  <c r="Y42" i="1"/>
  <c r="AQ44" i="5" s="1"/>
  <c r="Z42" i="1"/>
  <c r="AR44" i="5" s="1"/>
  <c r="J43" i="1"/>
  <c r="E45" i="5" s="1"/>
  <c r="D40" i="11" s="1"/>
  <c r="K43" i="1"/>
  <c r="F45" i="5" s="1"/>
  <c r="L43" i="1"/>
  <c r="G45" i="5" s="1"/>
  <c r="R43" i="1"/>
  <c r="S45" i="5" s="1"/>
  <c r="R40" i="10" s="1"/>
  <c r="V43" i="1"/>
  <c r="AA43" i="1" s="1"/>
  <c r="AS45" i="5" s="1"/>
  <c r="W43" i="1"/>
  <c r="AO45" i="5" s="1"/>
  <c r="X43" i="1"/>
  <c r="AP45" i="5" s="1"/>
  <c r="Y43" i="1"/>
  <c r="AQ45" i="5" s="1"/>
  <c r="Z43" i="1"/>
  <c r="AR45" i="5" s="1"/>
  <c r="J44" i="1"/>
  <c r="E46" i="5" s="1"/>
  <c r="D41" i="10" s="1"/>
  <c r="R44" i="1"/>
  <c r="S46" i="5" s="1"/>
  <c r="R41" i="11" s="1"/>
  <c r="V44" i="1"/>
  <c r="AA44" i="1" s="1"/>
  <c r="AS46" i="5" s="1"/>
  <c r="W44" i="1"/>
  <c r="AO46" i="5" s="1"/>
  <c r="X44" i="1"/>
  <c r="AP46" i="5" s="1"/>
  <c r="Y44" i="1"/>
  <c r="AQ46" i="5" s="1"/>
  <c r="Z44" i="1"/>
  <c r="AR46" i="5" s="1"/>
  <c r="J45" i="1"/>
  <c r="E47" i="5" s="1"/>
  <c r="D42" i="10" s="1"/>
  <c r="K45" i="1"/>
  <c r="F47" i="5" s="1"/>
  <c r="E42" i="11" s="1"/>
  <c r="L45" i="1"/>
  <c r="G47" i="5" s="1"/>
  <c r="F42" i="10" s="1"/>
  <c r="R45" i="1"/>
  <c r="S47" i="5" s="1"/>
  <c r="V45" i="1"/>
  <c r="AA45" i="1" s="1"/>
  <c r="AS47" i="5" s="1"/>
  <c r="J46" i="1"/>
  <c r="E48" i="5" s="1"/>
  <c r="K46" i="1"/>
  <c r="F48" i="5" s="1"/>
  <c r="E43" i="11" s="1"/>
  <c r="L46" i="1"/>
  <c r="G48" i="5" s="1"/>
  <c r="R46" i="1"/>
  <c r="S48" i="5" s="1"/>
  <c r="V46" i="1"/>
  <c r="AA46" i="1" s="1"/>
  <c r="AS48" i="5" s="1"/>
  <c r="W46" i="1"/>
  <c r="AO48" i="5" s="1"/>
  <c r="X46" i="1"/>
  <c r="AP48" i="5" s="1"/>
  <c r="Y46" i="1"/>
  <c r="AQ48" i="5" s="1"/>
  <c r="Z46" i="1"/>
  <c r="AR48" i="5" s="1"/>
  <c r="J47" i="1"/>
  <c r="E49" i="5" s="1"/>
  <c r="D44" i="10" s="1"/>
  <c r="K47" i="1"/>
  <c r="F49" i="5" s="1"/>
  <c r="L47" i="1"/>
  <c r="G49" i="5" s="1"/>
  <c r="R47" i="1"/>
  <c r="S49" i="5" s="1"/>
  <c r="V47" i="1"/>
  <c r="AA47" i="1" s="1"/>
  <c r="AS49" i="5" s="1"/>
  <c r="W47" i="1"/>
  <c r="AO49" i="5" s="1"/>
  <c r="X47" i="1"/>
  <c r="AP49" i="5" s="1"/>
  <c r="Y47" i="1"/>
  <c r="AQ49" i="5" s="1"/>
  <c r="Z47" i="1"/>
  <c r="AR49" i="5" s="1"/>
  <c r="J48" i="1"/>
  <c r="E50" i="5" s="1"/>
  <c r="K48" i="1"/>
  <c r="F50" i="5" s="1"/>
  <c r="L48" i="1"/>
  <c r="G50" i="5" s="1"/>
  <c r="F45" i="11" s="1"/>
  <c r="R48" i="1"/>
  <c r="S50" i="5" s="1"/>
  <c r="R45" i="10" s="1"/>
  <c r="V48" i="1"/>
  <c r="AA48" i="1" s="1"/>
  <c r="AS50" i="5" s="1"/>
  <c r="W48" i="1"/>
  <c r="AO50" i="5" s="1"/>
  <c r="X48" i="1"/>
  <c r="AP50" i="5" s="1"/>
  <c r="Y48" i="1"/>
  <c r="AQ50" i="5" s="1"/>
  <c r="Z48" i="1"/>
  <c r="AR50" i="5" s="1"/>
  <c r="J49" i="1"/>
  <c r="E51" i="5" s="1"/>
  <c r="D46" i="10" s="1"/>
  <c r="K49" i="1"/>
  <c r="F51" i="5" s="1"/>
  <c r="E46" i="10" s="1"/>
  <c r="L49" i="1"/>
  <c r="G51" i="5" s="1"/>
  <c r="F46" i="10" s="1"/>
  <c r="R49" i="1"/>
  <c r="S51" i="5" s="1"/>
  <c r="R46" i="10" s="1"/>
  <c r="V49" i="1"/>
  <c r="AA49" i="1" s="1"/>
  <c r="AS51" i="5" s="1"/>
  <c r="W49" i="1"/>
  <c r="AO51" i="5" s="1"/>
  <c r="X49" i="1"/>
  <c r="AP51" i="5" s="1"/>
  <c r="Y49" i="1"/>
  <c r="AQ51" i="5" s="1"/>
  <c r="Z49" i="1"/>
  <c r="AR51" i="5" s="1"/>
  <c r="J50" i="1"/>
  <c r="E52" i="5" s="1"/>
  <c r="D47" i="11" s="1"/>
  <c r="K50" i="1"/>
  <c r="F52" i="5" s="1"/>
  <c r="E47" i="10" s="1"/>
  <c r="L50" i="1"/>
  <c r="G52" i="5" s="1"/>
  <c r="R50" i="1"/>
  <c r="S52" i="5" s="1"/>
  <c r="V50" i="1"/>
  <c r="AA50" i="1" s="1"/>
  <c r="AS52" i="5" s="1"/>
  <c r="W50" i="1"/>
  <c r="AO52" i="5" s="1"/>
  <c r="X50" i="1"/>
  <c r="AP52" i="5" s="1"/>
  <c r="Y50" i="1"/>
  <c r="AQ52" i="5" s="1"/>
  <c r="Z50" i="1"/>
  <c r="AR52" i="5" s="1"/>
  <c r="J51" i="1"/>
  <c r="E53" i="5" s="1"/>
  <c r="D48" i="11" s="1"/>
  <c r="K51" i="1"/>
  <c r="F53" i="5" s="1"/>
  <c r="L51" i="1"/>
  <c r="G53" i="5" s="1"/>
  <c r="R51" i="1"/>
  <c r="S53" i="5" s="1"/>
  <c r="V51" i="1"/>
  <c r="AA51" i="1" s="1"/>
  <c r="AS53" i="5" s="1"/>
  <c r="W51" i="1"/>
  <c r="AO53" i="5" s="1"/>
  <c r="X51" i="1"/>
  <c r="AP53" i="5" s="1"/>
  <c r="Y51" i="1"/>
  <c r="AQ53" i="5" s="1"/>
  <c r="Z51" i="1"/>
  <c r="AR53" i="5" s="1"/>
  <c r="J52" i="1"/>
  <c r="E54" i="5" s="1"/>
  <c r="K52" i="1"/>
  <c r="F54" i="5" s="1"/>
  <c r="L52" i="1"/>
  <c r="G54" i="5" s="1"/>
  <c r="F49" i="10" s="1"/>
  <c r="R52" i="1"/>
  <c r="S54" i="5" s="1"/>
  <c r="R49" i="11" s="1"/>
  <c r="V52" i="1"/>
  <c r="AA52" i="1" s="1"/>
  <c r="AS54" i="5" s="1"/>
  <c r="W52" i="1"/>
  <c r="AO54" i="5" s="1"/>
  <c r="X52" i="1"/>
  <c r="AP54" i="5" s="1"/>
  <c r="Y52" i="1"/>
  <c r="AQ54" i="5" s="1"/>
  <c r="Z52" i="1"/>
  <c r="AR54" i="5" s="1"/>
  <c r="J53" i="1"/>
  <c r="E55" i="5" s="1"/>
  <c r="D50" i="10" s="1"/>
  <c r="K53" i="1"/>
  <c r="F55" i="5" s="1"/>
  <c r="E50" i="10" s="1"/>
  <c r="L53" i="1"/>
  <c r="G55" i="5" s="1"/>
  <c r="F50" i="10" s="1"/>
  <c r="R53" i="1"/>
  <c r="S55" i="5" s="1"/>
  <c r="R50" i="11" s="1"/>
  <c r="V53" i="1"/>
  <c r="AA53" i="1" s="1"/>
  <c r="AS55" i="5" s="1"/>
  <c r="J54" i="1"/>
  <c r="E56" i="5" s="1"/>
  <c r="K54" i="1"/>
  <c r="F56" i="5" s="1"/>
  <c r="L54" i="1"/>
  <c r="G56" i="5" s="1"/>
  <c r="R54" i="1"/>
  <c r="S56" i="5" s="1"/>
  <c r="V54" i="1"/>
  <c r="AA54" i="1" s="1"/>
  <c r="AS56" i="5" s="1"/>
  <c r="W54" i="1"/>
  <c r="AO56" i="5" s="1"/>
  <c r="X54" i="1"/>
  <c r="AP56" i="5" s="1"/>
  <c r="Y54" i="1"/>
  <c r="AQ56" i="5" s="1"/>
  <c r="Z54" i="1"/>
  <c r="AR56" i="5" s="1"/>
  <c r="J55" i="1"/>
  <c r="E57" i="5" s="1"/>
  <c r="D52" i="10" s="1"/>
  <c r="K55" i="1"/>
  <c r="F57" i="5" s="1"/>
  <c r="L55" i="1"/>
  <c r="G57" i="5" s="1"/>
  <c r="R55" i="1"/>
  <c r="S57" i="5" s="1"/>
  <c r="V55" i="1"/>
  <c r="AA55" i="1" s="1"/>
  <c r="AS57" i="5" s="1"/>
  <c r="W55" i="1"/>
  <c r="AO57" i="5" s="1"/>
  <c r="X55" i="1"/>
  <c r="AP57" i="5" s="1"/>
  <c r="Y55" i="1"/>
  <c r="AQ57" i="5" s="1"/>
  <c r="Z55" i="1"/>
  <c r="AR57" i="5" s="1"/>
  <c r="J56" i="1"/>
  <c r="E58" i="5" s="1"/>
  <c r="K56" i="1"/>
  <c r="F58" i="5" s="1"/>
  <c r="L56" i="1"/>
  <c r="G58" i="5" s="1"/>
  <c r="F53" i="11" s="1"/>
  <c r="R56" i="1"/>
  <c r="S58" i="5" s="1"/>
  <c r="R53" i="10" s="1"/>
  <c r="V56" i="1"/>
  <c r="AA56" i="1" s="1"/>
  <c r="AS58" i="5" s="1"/>
  <c r="W56" i="1"/>
  <c r="AO58" i="5" s="1"/>
  <c r="X56" i="1"/>
  <c r="AP58" i="5" s="1"/>
  <c r="Y56" i="1"/>
  <c r="AQ58" i="5" s="1"/>
  <c r="Z56" i="1"/>
  <c r="AR58" i="5" s="1"/>
  <c r="J57" i="1"/>
  <c r="E59" i="5" s="1"/>
  <c r="D54" i="10" s="1"/>
  <c r="K57" i="1"/>
  <c r="F59" i="5" s="1"/>
  <c r="E54" i="10" s="1"/>
  <c r="L57" i="1"/>
  <c r="G59" i="5" s="1"/>
  <c r="F54" i="10" s="1"/>
  <c r="R57" i="1"/>
  <c r="S59" i="5" s="1"/>
  <c r="R54" i="10" s="1"/>
  <c r="V57" i="1"/>
  <c r="AA57" i="1" s="1"/>
  <c r="AS59" i="5" s="1"/>
  <c r="W57" i="1"/>
  <c r="AO59" i="5" s="1"/>
  <c r="X57" i="1"/>
  <c r="AP59" i="5" s="1"/>
  <c r="Y57" i="1"/>
  <c r="AQ59" i="5" s="1"/>
  <c r="Z57" i="1"/>
  <c r="AR59" i="5" s="1"/>
  <c r="J58" i="1"/>
  <c r="E60" i="5" s="1"/>
  <c r="D55" i="10" s="1"/>
  <c r="K58" i="1"/>
  <c r="F60" i="5" s="1"/>
  <c r="E55" i="10" s="1"/>
  <c r="L58" i="1"/>
  <c r="G60" i="5" s="1"/>
  <c r="R58" i="1"/>
  <c r="S60" i="5" s="1"/>
  <c r="V58" i="1"/>
  <c r="AA58" i="1" s="1"/>
  <c r="AS60" i="5" s="1"/>
  <c r="W58" i="1"/>
  <c r="AO60" i="5" s="1"/>
  <c r="X58" i="1"/>
  <c r="AP60" i="5" s="1"/>
  <c r="Y58" i="1"/>
  <c r="AQ60" i="5" s="1"/>
  <c r="Z58" i="1"/>
  <c r="AR60" i="5" s="1"/>
  <c r="J59" i="1"/>
  <c r="E61" i="5" s="1"/>
  <c r="K59" i="1"/>
  <c r="F61" i="5" s="1"/>
  <c r="L59" i="1"/>
  <c r="G61" i="5" s="1"/>
  <c r="R59" i="1"/>
  <c r="S61" i="5" s="1"/>
  <c r="V59" i="1"/>
  <c r="AA59" i="1" s="1"/>
  <c r="AS61" i="5" s="1"/>
  <c r="W59" i="1"/>
  <c r="AO61" i="5" s="1"/>
  <c r="X59" i="1"/>
  <c r="AP61" i="5" s="1"/>
  <c r="Y59" i="1"/>
  <c r="AQ61" i="5" s="1"/>
  <c r="Z59" i="1"/>
  <c r="AR61" i="5" s="1"/>
  <c r="J60" i="1"/>
  <c r="E62" i="5" s="1"/>
  <c r="K60" i="1"/>
  <c r="F62" i="5" s="1"/>
  <c r="L60" i="1"/>
  <c r="G62" i="5" s="1"/>
  <c r="F57" i="10" s="1"/>
  <c r="R60" i="1"/>
  <c r="S62" i="5" s="1"/>
  <c r="R57" i="11" s="1"/>
  <c r="V60" i="1"/>
  <c r="AA60" i="1" s="1"/>
  <c r="AS62" i="5" s="1"/>
  <c r="W60" i="1"/>
  <c r="AO62" i="5" s="1"/>
  <c r="X60" i="1"/>
  <c r="AP62" i="5" s="1"/>
  <c r="Y60" i="1"/>
  <c r="AQ62" i="5" s="1"/>
  <c r="Z60" i="1"/>
  <c r="AR62" i="5" s="1"/>
  <c r="J61" i="1"/>
  <c r="E63" i="5" s="1"/>
  <c r="D58" i="10" s="1"/>
  <c r="K61" i="1"/>
  <c r="F63" i="5" s="1"/>
  <c r="E58" i="11" s="1"/>
  <c r="L61" i="1"/>
  <c r="G63" i="5" s="1"/>
  <c r="F58" i="10" s="1"/>
  <c r="R61" i="1"/>
  <c r="S63" i="5" s="1"/>
  <c r="V61" i="1"/>
  <c r="AA61" i="1" s="1"/>
  <c r="AS63" i="5" s="1"/>
  <c r="J62" i="1"/>
  <c r="E64" i="5" s="1"/>
  <c r="K62" i="1"/>
  <c r="F64" i="5" s="1"/>
  <c r="E59" i="11" s="1"/>
  <c r="L62" i="1"/>
  <c r="G64" i="5" s="1"/>
  <c r="R62" i="1"/>
  <c r="S64" i="5" s="1"/>
  <c r="V62" i="1"/>
  <c r="AA62" i="1" s="1"/>
  <c r="AS64" i="5" s="1"/>
  <c r="W62" i="1"/>
  <c r="AO64" i="5" s="1"/>
  <c r="X62" i="1"/>
  <c r="AP64" i="5" s="1"/>
  <c r="Y62" i="1"/>
  <c r="AQ64" i="5" s="1"/>
  <c r="Z62" i="1"/>
  <c r="AR64" i="5" s="1"/>
  <c r="J63" i="1"/>
  <c r="E65" i="5" s="1"/>
  <c r="D60" i="10" s="1"/>
  <c r="K63" i="1"/>
  <c r="F65" i="5" s="1"/>
  <c r="L63" i="1"/>
  <c r="G65" i="5" s="1"/>
  <c r="R63" i="1"/>
  <c r="S65" i="5" s="1"/>
  <c r="V63" i="1"/>
  <c r="AA63" i="1" s="1"/>
  <c r="AS65" i="5" s="1"/>
  <c r="W63" i="1"/>
  <c r="AO65" i="5" s="1"/>
  <c r="X63" i="1"/>
  <c r="AP65" i="5" s="1"/>
  <c r="Y63" i="1"/>
  <c r="AQ65" i="5" s="1"/>
  <c r="Z63" i="1"/>
  <c r="AR65" i="5" s="1"/>
  <c r="J64" i="1"/>
  <c r="E66" i="5" s="1"/>
  <c r="K64" i="1"/>
  <c r="F66" i="5" s="1"/>
  <c r="L64" i="1"/>
  <c r="G66" i="5" s="1"/>
  <c r="F61" i="11" s="1"/>
  <c r="R64" i="1"/>
  <c r="S66" i="5" s="1"/>
  <c r="R61" i="10" s="1"/>
  <c r="V64" i="1"/>
  <c r="AA64" i="1" s="1"/>
  <c r="AS66" i="5" s="1"/>
  <c r="W64" i="1"/>
  <c r="AO66" i="5" s="1"/>
  <c r="X64" i="1"/>
  <c r="AP66" i="5" s="1"/>
  <c r="Y64" i="1"/>
  <c r="AQ66" i="5" s="1"/>
  <c r="Z64" i="1"/>
  <c r="AR66" i="5" s="1"/>
  <c r="J65" i="1"/>
  <c r="E67" i="5" s="1"/>
  <c r="D62" i="10" s="1"/>
  <c r="K65" i="1"/>
  <c r="F67" i="5" s="1"/>
  <c r="E62" i="10" s="1"/>
  <c r="L65" i="1"/>
  <c r="G67" i="5" s="1"/>
  <c r="F62" i="10" s="1"/>
  <c r="R65" i="1"/>
  <c r="S67" i="5" s="1"/>
  <c r="R62" i="10" s="1"/>
  <c r="V65" i="1"/>
  <c r="AA65" i="1" s="1"/>
  <c r="AS67" i="5" s="1"/>
  <c r="W65" i="1"/>
  <c r="AO67" i="5" s="1"/>
  <c r="X65" i="1"/>
  <c r="AP67" i="5" s="1"/>
  <c r="Y65" i="1"/>
  <c r="AQ67" i="5" s="1"/>
  <c r="Z65" i="1"/>
  <c r="AR67" i="5" s="1"/>
  <c r="J66" i="1"/>
  <c r="E68" i="5" s="1"/>
  <c r="D63" i="11" s="1"/>
  <c r="K66" i="1"/>
  <c r="F68" i="5" s="1"/>
  <c r="E63" i="10" s="1"/>
  <c r="L66" i="1"/>
  <c r="G68" i="5" s="1"/>
  <c r="R66" i="1"/>
  <c r="S68" i="5" s="1"/>
  <c r="V66" i="1"/>
  <c r="AN68" i="5" s="1"/>
  <c r="W66" i="1"/>
  <c r="AO68" i="5" s="1"/>
  <c r="X66" i="1"/>
  <c r="AP68" i="5" s="1"/>
  <c r="Y66" i="1"/>
  <c r="AQ68" i="5" s="1"/>
  <c r="Z66" i="1"/>
  <c r="AR68" i="5" s="1"/>
  <c r="J67" i="1"/>
  <c r="E69" i="5" s="1"/>
  <c r="D64" i="11" s="1"/>
  <c r="K67" i="1"/>
  <c r="F69" i="5" s="1"/>
  <c r="L67" i="1"/>
  <c r="G69" i="5" s="1"/>
  <c r="R67" i="1"/>
  <c r="S69" i="5" s="1"/>
  <c r="V67" i="1"/>
  <c r="AA67" i="1" s="1"/>
  <c r="AS69" i="5" s="1"/>
  <c r="W67" i="1"/>
  <c r="AO69" i="5" s="1"/>
  <c r="X67" i="1"/>
  <c r="AP69" i="5" s="1"/>
  <c r="Y67" i="1"/>
  <c r="AQ69" i="5" s="1"/>
  <c r="Z67" i="1"/>
  <c r="AR69" i="5" s="1"/>
  <c r="J68" i="1"/>
  <c r="E70" i="5" s="1"/>
  <c r="K68" i="1"/>
  <c r="F70" i="5" s="1"/>
  <c r="L68" i="1"/>
  <c r="G70" i="5" s="1"/>
  <c r="F65" i="10" s="1"/>
  <c r="R68" i="1"/>
  <c r="S70" i="5" s="1"/>
  <c r="R65" i="11" s="1"/>
  <c r="V68" i="1"/>
  <c r="AA68" i="1" s="1"/>
  <c r="AS70" i="5" s="1"/>
  <c r="W68" i="1"/>
  <c r="AO70" i="5" s="1"/>
  <c r="X68" i="1"/>
  <c r="AP70" i="5" s="1"/>
  <c r="Y68" i="1"/>
  <c r="AQ70" i="5" s="1"/>
  <c r="Z68" i="1"/>
  <c r="AR70" i="5" s="1"/>
  <c r="J69" i="1"/>
  <c r="E71" i="5" s="1"/>
  <c r="D66" i="10" s="1"/>
  <c r="K69" i="1"/>
  <c r="F71" i="5" s="1"/>
  <c r="E66" i="10" s="1"/>
  <c r="L69" i="1"/>
  <c r="G71" i="5" s="1"/>
  <c r="F66" i="10" s="1"/>
  <c r="R69" i="1"/>
  <c r="S71" i="5" s="1"/>
  <c r="R66" i="11" s="1"/>
  <c r="V69" i="1"/>
  <c r="AA69" i="1" s="1"/>
  <c r="AS71" i="5" s="1"/>
  <c r="J70" i="1"/>
  <c r="E72" i="5" s="1"/>
  <c r="K70" i="1"/>
  <c r="F72" i="5" s="1"/>
  <c r="L70" i="1"/>
  <c r="G72" i="5" s="1"/>
  <c r="R70" i="1"/>
  <c r="S72" i="5" s="1"/>
  <c r="V70" i="1"/>
  <c r="AA70" i="1" s="1"/>
  <c r="AS72" i="5" s="1"/>
  <c r="W70" i="1"/>
  <c r="AO72" i="5" s="1"/>
  <c r="X70" i="1"/>
  <c r="AP72" i="5" s="1"/>
  <c r="Y70" i="1"/>
  <c r="AQ72" i="5" s="1"/>
  <c r="Z70" i="1"/>
  <c r="AR72" i="5" s="1"/>
  <c r="J71" i="1"/>
  <c r="E73" i="5" s="1"/>
  <c r="D68" i="10" s="1"/>
  <c r="K71" i="1"/>
  <c r="F73" i="5" s="1"/>
  <c r="L71" i="1"/>
  <c r="G73" i="5" s="1"/>
  <c r="R71" i="1"/>
  <c r="S73" i="5" s="1"/>
  <c r="J72" i="1"/>
  <c r="E74" i="5" s="1"/>
  <c r="D69" i="10" s="1"/>
  <c r="K72" i="1"/>
  <c r="F74" i="5" s="1"/>
  <c r="E69" i="10" s="1"/>
  <c r="L72" i="1"/>
  <c r="G74" i="5" s="1"/>
  <c r="F69" i="11" s="1"/>
  <c r="R72" i="1"/>
  <c r="S74" i="5" s="1"/>
  <c r="J73" i="1"/>
  <c r="E75" i="5" s="1"/>
  <c r="K73" i="1"/>
  <c r="F75" i="5" s="1"/>
  <c r="L73" i="1"/>
  <c r="G75" i="5" s="1"/>
  <c r="R73" i="1"/>
  <c r="S75" i="5" s="1"/>
  <c r="J74" i="1"/>
  <c r="E76" i="5" s="1"/>
  <c r="D71" i="11" s="1"/>
  <c r="K74" i="1"/>
  <c r="F76" i="5" s="1"/>
  <c r="E71" i="10" s="1"/>
  <c r="L74" i="1"/>
  <c r="G76" i="5" s="1"/>
  <c r="R74" i="1"/>
  <c r="S76" i="5" s="1"/>
  <c r="R71" i="10" s="1"/>
  <c r="J75" i="1"/>
  <c r="E77" i="5" s="1"/>
  <c r="K75" i="1"/>
  <c r="F77" i="5" s="1"/>
  <c r="L75" i="1"/>
  <c r="G77" i="5" s="1"/>
  <c r="R75" i="1"/>
  <c r="S77" i="5" s="1"/>
  <c r="J76" i="1"/>
  <c r="E78" i="5" s="1"/>
  <c r="K76" i="1"/>
  <c r="F78" i="5" s="1"/>
  <c r="L76" i="1"/>
  <c r="G78" i="5" s="1"/>
  <c r="F73" i="11" s="1"/>
  <c r="R76" i="1"/>
  <c r="S78" i="5" s="1"/>
  <c r="R73" i="10" s="1"/>
  <c r="J77" i="1"/>
  <c r="E79" i="5" s="1"/>
  <c r="D74" i="10" s="1"/>
  <c r="K77" i="1"/>
  <c r="F79" i="5" s="1"/>
  <c r="E74" i="10" s="1"/>
  <c r="L77" i="1"/>
  <c r="G79" i="5" s="1"/>
  <c r="F74" i="10" s="1"/>
  <c r="R77" i="1"/>
  <c r="S79" i="5" s="1"/>
  <c r="J78" i="1"/>
  <c r="E80" i="5" s="1"/>
  <c r="D75" i="11" s="1"/>
  <c r="K78" i="1"/>
  <c r="F80" i="5" s="1"/>
  <c r="E75" i="11" s="1"/>
  <c r="L78" i="1"/>
  <c r="G80" i="5" s="1"/>
  <c r="F75" i="10" s="1"/>
  <c r="R78" i="1"/>
  <c r="S80" i="5" s="1"/>
  <c r="A25" i="5"/>
  <c r="AL25" i="5"/>
  <c r="AN25" i="5"/>
  <c r="A26" i="5"/>
  <c r="AL26" i="5"/>
  <c r="A27" i="5"/>
  <c r="AL27" i="5"/>
  <c r="A28" i="5"/>
  <c r="AL28" i="5"/>
  <c r="A29" i="5"/>
  <c r="AL29" i="5"/>
  <c r="A30" i="5"/>
  <c r="AL30" i="5"/>
  <c r="A31" i="5"/>
  <c r="AL31" i="5"/>
  <c r="A32" i="5"/>
  <c r="AL32" i="5"/>
  <c r="A33" i="5"/>
  <c r="AL33" i="5"/>
  <c r="A34" i="5"/>
  <c r="AL34" i="5"/>
  <c r="A35" i="5"/>
  <c r="AL35" i="5"/>
  <c r="A36" i="5"/>
  <c r="AL36" i="5"/>
  <c r="A37" i="5"/>
  <c r="AL37" i="5"/>
  <c r="A38" i="5"/>
  <c r="AL38" i="5"/>
  <c r="AN38" i="5"/>
  <c r="A39" i="5"/>
  <c r="AL39" i="5"/>
  <c r="A40" i="5"/>
  <c r="AL40" i="5"/>
  <c r="A41" i="5"/>
  <c r="AL41" i="5"/>
  <c r="A42" i="5"/>
  <c r="AL42" i="5"/>
  <c r="A43" i="5"/>
  <c r="AL43" i="5"/>
  <c r="A44" i="5"/>
  <c r="AL44" i="5"/>
  <c r="A45" i="5"/>
  <c r="AL45" i="5"/>
  <c r="A46" i="5"/>
  <c r="AL46" i="5"/>
  <c r="A47" i="5"/>
  <c r="AL47" i="5"/>
  <c r="A48" i="5"/>
  <c r="AL48" i="5"/>
  <c r="A49" i="5"/>
  <c r="AL49" i="5"/>
  <c r="A50" i="5"/>
  <c r="AL50" i="5"/>
  <c r="A51" i="5"/>
  <c r="AL51" i="5"/>
  <c r="A52" i="5"/>
  <c r="AL52" i="5"/>
  <c r="A53" i="5"/>
  <c r="AL53" i="5"/>
  <c r="A54" i="5"/>
  <c r="AL54" i="5"/>
  <c r="A55" i="5"/>
  <c r="AL55" i="5"/>
  <c r="A56" i="5"/>
  <c r="AL56" i="5"/>
  <c r="A57" i="5"/>
  <c r="AL57" i="5"/>
  <c r="A58" i="5"/>
  <c r="AL58" i="5"/>
  <c r="A59" i="5"/>
  <c r="AL59" i="5"/>
  <c r="A60" i="5"/>
  <c r="AL60" i="5"/>
  <c r="A61" i="5"/>
  <c r="AL61" i="5"/>
  <c r="A62" i="5"/>
  <c r="AL62" i="5"/>
  <c r="A63" i="5"/>
  <c r="AL63" i="5"/>
  <c r="A64" i="5"/>
  <c r="AL64" i="5"/>
  <c r="A65" i="5"/>
  <c r="AL65" i="5"/>
  <c r="A66" i="5"/>
  <c r="AL66" i="5"/>
  <c r="A67" i="5"/>
  <c r="AL67" i="5"/>
  <c r="A68" i="5"/>
  <c r="AL68" i="5"/>
  <c r="A69" i="5"/>
  <c r="AL69" i="5"/>
  <c r="A70" i="5"/>
  <c r="AL70" i="5"/>
  <c r="A71" i="5"/>
  <c r="AL71" i="5"/>
  <c r="A72" i="5"/>
  <c r="AL72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6" i="5"/>
  <c r="V7" i="1"/>
  <c r="AA7" i="1" s="1"/>
  <c r="AS9" i="5" s="1"/>
  <c r="V8" i="1"/>
  <c r="AN10" i="5" s="1"/>
  <c r="V15" i="1"/>
  <c r="AN17" i="5" s="1"/>
  <c r="V21" i="1"/>
  <c r="AN23" i="5" s="1"/>
  <c r="V16" i="1"/>
  <c r="AN18" i="5" s="1"/>
  <c r="V19" i="1"/>
  <c r="AN21" i="5" s="1"/>
  <c r="Y7" i="1"/>
  <c r="AQ9" i="5" s="1"/>
  <c r="Y11" i="1"/>
  <c r="AQ13" i="5" s="1"/>
  <c r="Y15" i="1"/>
  <c r="AQ17" i="5" s="1"/>
  <c r="Y16" i="1"/>
  <c r="AQ18" i="5" s="1"/>
  <c r="Y19" i="1"/>
  <c r="AQ21" i="5" s="1"/>
  <c r="Y8" i="1"/>
  <c r="AQ10" i="5" s="1"/>
  <c r="Z4" i="1"/>
  <c r="AR6" i="5" s="1"/>
  <c r="W7" i="1"/>
  <c r="AO9" i="5" s="1"/>
  <c r="W8" i="1"/>
  <c r="AO10" i="5" s="1"/>
  <c r="W9" i="1"/>
  <c r="AO11" i="5" s="1"/>
  <c r="Z5" i="1"/>
  <c r="AR7" i="5" s="1"/>
  <c r="Z6" i="1"/>
  <c r="AR8" i="5" s="1"/>
  <c r="Z8" i="1"/>
  <c r="AR10" i="5" s="1"/>
  <c r="Z10" i="1"/>
  <c r="AR12" i="5" s="1"/>
  <c r="Z11" i="1"/>
  <c r="AR13" i="5" s="1"/>
  <c r="Z12" i="1"/>
  <c r="AR14" i="5" s="1"/>
  <c r="Z14" i="1"/>
  <c r="AR16" i="5" s="1"/>
  <c r="Z16" i="1"/>
  <c r="AR18" i="5" s="1"/>
  <c r="Z18" i="1"/>
  <c r="AR20" i="5" s="1"/>
  <c r="Z19" i="1"/>
  <c r="AR21" i="5" s="1"/>
  <c r="X15" i="1" l="1"/>
  <c r="AP17" i="5" s="1"/>
  <c r="W15" i="1"/>
  <c r="AO17" i="5" s="1"/>
  <c r="S4" i="12"/>
  <c r="S31" i="12"/>
  <c r="W16" i="1"/>
  <c r="AO18" i="5" s="1"/>
  <c r="S4" i="11"/>
  <c r="S46" i="12"/>
  <c r="Y10" i="1"/>
  <c r="AQ12" i="5" s="1"/>
  <c r="W4" i="1"/>
  <c r="AO6" i="5" s="1"/>
  <c r="X16" i="1"/>
  <c r="AP18" i="5" s="1"/>
  <c r="X45" i="1"/>
  <c r="AP47" i="5" s="1"/>
  <c r="W69" i="1"/>
  <c r="AO71" i="5" s="1"/>
  <c r="AH59" i="10"/>
  <c r="V57" i="10"/>
  <c r="AH55" i="10"/>
  <c r="V39" i="10"/>
  <c r="W27" i="10"/>
  <c r="A22" i="10"/>
  <c r="U16" i="10"/>
  <c r="M15" i="10"/>
  <c r="AD14" i="10"/>
  <c r="E13" i="10"/>
  <c r="W7" i="10"/>
  <c r="X54" i="11"/>
  <c r="M54" i="11"/>
  <c r="AH37" i="11"/>
  <c r="L27" i="11"/>
  <c r="AH25" i="11"/>
  <c r="A22" i="11"/>
  <c r="W15" i="11"/>
  <c r="E13" i="11"/>
  <c r="O55" i="12"/>
  <c r="X62" i="12"/>
  <c r="N3" i="12"/>
  <c r="X3" i="12"/>
  <c r="E9" i="12"/>
  <c r="V23" i="12"/>
  <c r="O43" i="12"/>
  <c r="K53" i="12"/>
  <c r="M70" i="12"/>
  <c r="X70" i="12"/>
  <c r="O47" i="11"/>
  <c r="V39" i="11"/>
  <c r="N28" i="11"/>
  <c r="P21" i="11"/>
  <c r="AD20" i="11"/>
  <c r="U16" i="11"/>
  <c r="M15" i="11"/>
  <c r="AD14" i="11"/>
  <c r="U8" i="11"/>
  <c r="K8" i="11"/>
  <c r="AH63" i="12"/>
  <c r="AH2" i="12"/>
  <c r="A14" i="12"/>
  <c r="K16" i="12"/>
  <c r="W19" i="12"/>
  <c r="U22" i="12"/>
  <c r="N28" i="12"/>
  <c r="M32" i="12"/>
  <c r="X32" i="12"/>
  <c r="V35" i="12"/>
  <c r="M46" i="12"/>
  <c r="V53" i="12"/>
  <c r="AH71" i="12"/>
  <c r="K39" i="10"/>
  <c r="O33" i="10"/>
  <c r="P21" i="10"/>
  <c r="K16" i="10"/>
  <c r="V4" i="10"/>
  <c r="R1" i="11"/>
  <c r="Z53" i="1"/>
  <c r="AR55" i="5" s="1"/>
  <c r="X37" i="1"/>
  <c r="AP39" i="5" s="1"/>
  <c r="E1" i="10"/>
  <c r="AH67" i="10"/>
  <c r="V65" i="10"/>
  <c r="K65" i="10"/>
  <c r="X58" i="10"/>
  <c r="M58" i="10"/>
  <c r="V53" i="10"/>
  <c r="V49" i="10"/>
  <c r="K49" i="10"/>
  <c r="X40" i="10"/>
  <c r="V35" i="10"/>
  <c r="V23" i="10"/>
  <c r="U22" i="10"/>
  <c r="U12" i="10"/>
  <c r="W11" i="10"/>
  <c r="E5" i="10"/>
  <c r="L4" i="10"/>
  <c r="K39" i="11"/>
  <c r="U12" i="11"/>
  <c r="W11" i="11"/>
  <c r="AD10" i="11"/>
  <c r="E9" i="11"/>
  <c r="O6" i="11"/>
  <c r="L4" i="11"/>
  <c r="P2" i="11"/>
  <c r="X58" i="12"/>
  <c r="K61" i="12"/>
  <c r="V61" i="12"/>
  <c r="O6" i="12"/>
  <c r="K8" i="12"/>
  <c r="U8" i="12"/>
  <c r="R13" i="12"/>
  <c r="L31" i="12"/>
  <c r="O37" i="12"/>
  <c r="M40" i="12"/>
  <c r="X40" i="12"/>
  <c r="X46" i="12"/>
  <c r="L27" i="10"/>
  <c r="AH25" i="10"/>
  <c r="AD20" i="10"/>
  <c r="V73" i="10"/>
  <c r="K73" i="10"/>
  <c r="AH71" i="10"/>
  <c r="V69" i="10"/>
  <c r="K69" i="10"/>
  <c r="X62" i="10"/>
  <c r="V45" i="10"/>
  <c r="AH43" i="10"/>
  <c r="M40" i="10"/>
  <c r="X36" i="10"/>
  <c r="A18" i="10"/>
  <c r="R17" i="10"/>
  <c r="A14" i="10"/>
  <c r="R13" i="10"/>
  <c r="P2" i="10"/>
  <c r="O55" i="11"/>
  <c r="V31" i="11"/>
  <c r="U30" i="11"/>
  <c r="A30" i="11"/>
  <c r="A18" i="11"/>
  <c r="R17" i="11"/>
  <c r="M11" i="11"/>
  <c r="E5" i="11"/>
  <c r="V4" i="11"/>
  <c r="E1" i="12"/>
  <c r="AH59" i="12"/>
  <c r="D2" i="12"/>
  <c r="K12" i="12"/>
  <c r="E17" i="12"/>
  <c r="M42" i="12"/>
  <c r="X42" i="12"/>
  <c r="K45" i="12"/>
  <c r="M50" i="12"/>
  <c r="X50" i="12"/>
  <c r="K69" i="12"/>
  <c r="V69" i="12"/>
  <c r="X66" i="10"/>
  <c r="M66" i="10"/>
  <c r="M54" i="10"/>
  <c r="X46" i="10"/>
  <c r="K45" i="10"/>
  <c r="V41" i="10"/>
  <c r="M36" i="10"/>
  <c r="K35" i="10"/>
  <c r="V31" i="10"/>
  <c r="U30" i="10"/>
  <c r="A30" i="10"/>
  <c r="K23" i="10"/>
  <c r="K12" i="10"/>
  <c r="M11" i="10"/>
  <c r="AH75" i="11"/>
  <c r="AH67" i="11"/>
  <c r="V45" i="11"/>
  <c r="AH43" i="11"/>
  <c r="X36" i="11"/>
  <c r="M36" i="11"/>
  <c r="P29" i="11"/>
  <c r="AD28" i="11"/>
  <c r="X24" i="11"/>
  <c r="K23" i="11"/>
  <c r="K57" i="12"/>
  <c r="A10" i="12"/>
  <c r="M24" i="12"/>
  <c r="X24" i="12"/>
  <c r="K41" i="12"/>
  <c r="X66" i="12"/>
  <c r="M74" i="12"/>
  <c r="X74" i="12"/>
  <c r="X74" i="10"/>
  <c r="M74" i="10"/>
  <c r="X70" i="10"/>
  <c r="M46" i="10"/>
  <c r="O37" i="10"/>
  <c r="P29" i="10"/>
  <c r="AD28" i="10"/>
  <c r="M24" i="10"/>
  <c r="W19" i="10"/>
  <c r="V57" i="11"/>
  <c r="AH55" i="11"/>
  <c r="V41" i="11"/>
  <c r="X32" i="11"/>
  <c r="M32" i="11"/>
  <c r="L31" i="11"/>
  <c r="AH2" i="11"/>
  <c r="R9" i="12"/>
  <c r="O33" i="12"/>
  <c r="W29" i="1"/>
  <c r="AO31" i="5" s="1"/>
  <c r="R1" i="10"/>
  <c r="O51" i="10"/>
  <c r="U26" i="11"/>
  <c r="W7" i="11"/>
  <c r="A6" i="11"/>
  <c r="Z15" i="1"/>
  <c r="AR17" i="5" s="1"/>
  <c r="S74" i="10"/>
  <c r="S32" i="12"/>
  <c r="Y17" i="1"/>
  <c r="AQ19" i="5" s="1"/>
  <c r="Y9" i="1"/>
  <c r="AQ11" i="5" s="1"/>
  <c r="S70" i="10"/>
  <c r="S66" i="10"/>
  <c r="S58" i="10"/>
  <c r="S3" i="10"/>
  <c r="S74" i="11"/>
  <c r="S3" i="11"/>
  <c r="S24" i="12"/>
  <c r="W17" i="1"/>
  <c r="AO19" i="5" s="1"/>
  <c r="X17" i="1"/>
  <c r="AP19" i="5" s="1"/>
  <c r="S54" i="12"/>
  <c r="S50" i="11"/>
  <c r="S36" i="11"/>
  <c r="S42" i="12"/>
  <c r="X9" i="1"/>
  <c r="AP11" i="5" s="1"/>
  <c r="Z17" i="1"/>
  <c r="AR19" i="5" s="1"/>
  <c r="S42" i="10"/>
  <c r="S32" i="10"/>
  <c r="S24" i="10"/>
  <c r="AN43" i="5"/>
  <c r="AN58" i="5"/>
  <c r="Z61" i="1"/>
  <c r="AR63" i="5" s="1"/>
  <c r="X53" i="1"/>
  <c r="AP55" i="5" s="1"/>
  <c r="W45" i="1"/>
  <c r="AO47" i="5" s="1"/>
  <c r="S68" i="11"/>
  <c r="Z69" i="1"/>
  <c r="AR71" i="5" s="1"/>
  <c r="X61" i="1"/>
  <c r="AP63" i="5" s="1"/>
  <c r="W53" i="1"/>
  <c r="AO55" i="5" s="1"/>
  <c r="X69" i="1"/>
  <c r="AP71" i="5" s="1"/>
  <c r="W61" i="1"/>
  <c r="AO63" i="5" s="1"/>
  <c r="W21" i="1"/>
  <c r="AO23" i="5" s="1"/>
  <c r="W77" i="1"/>
  <c r="AO79" i="5" s="1"/>
  <c r="S56" i="12"/>
  <c r="S60" i="12"/>
  <c r="Z45" i="1"/>
  <c r="AR47" i="5" s="1"/>
  <c r="P6" i="10"/>
  <c r="F5" i="10"/>
  <c r="W4" i="10"/>
  <c r="AD3" i="12"/>
  <c r="X7" i="10"/>
  <c r="N7" i="10"/>
  <c r="D6" i="10"/>
  <c r="A3" i="11"/>
  <c r="R2" i="11"/>
  <c r="W4" i="12"/>
  <c r="V8" i="10"/>
  <c r="E2" i="12"/>
  <c r="L8" i="12"/>
  <c r="L8" i="10"/>
  <c r="A3" i="10"/>
  <c r="R2" i="10"/>
  <c r="V8" i="12"/>
  <c r="X7" i="11"/>
  <c r="N7" i="11"/>
  <c r="D6" i="11"/>
  <c r="F1" i="11"/>
  <c r="AN51" i="5"/>
  <c r="W13" i="1"/>
  <c r="AO15" i="5" s="1"/>
  <c r="Y69" i="1"/>
  <c r="AQ71" i="5" s="1"/>
  <c r="Y61" i="1"/>
  <c r="AQ63" i="5" s="1"/>
  <c r="Y53" i="1"/>
  <c r="AQ55" i="5" s="1"/>
  <c r="Y45" i="1"/>
  <c r="AQ47" i="5" s="1"/>
  <c r="W37" i="1"/>
  <c r="AO39" i="5" s="1"/>
  <c r="S72" i="10"/>
  <c r="S38" i="10"/>
  <c r="S64" i="11"/>
  <c r="S68" i="12"/>
  <c r="S60" i="11"/>
  <c r="S34" i="11"/>
  <c r="S44" i="10"/>
  <c r="X21" i="1"/>
  <c r="AP23" i="5" s="1"/>
  <c r="Z13" i="1"/>
  <c r="AR15" i="5" s="1"/>
  <c r="S64" i="10"/>
  <c r="S56" i="11"/>
  <c r="S34" i="12"/>
  <c r="Z29" i="1"/>
  <c r="AR31" i="5" s="1"/>
  <c r="Z77" i="1"/>
  <c r="AR79" i="5" s="1"/>
  <c r="S38" i="11"/>
  <c r="S44" i="12"/>
  <c r="X13" i="1"/>
  <c r="AP15" i="5" s="1"/>
  <c r="Z21" i="1"/>
  <c r="AR23" i="5" s="1"/>
  <c r="Y21" i="1"/>
  <c r="AQ23" i="5" s="1"/>
  <c r="Z37" i="1"/>
  <c r="AR39" i="5" s="1"/>
  <c r="Y29" i="1"/>
  <c r="AQ31" i="5" s="1"/>
  <c r="Y77" i="1"/>
  <c r="AQ79" i="5" s="1"/>
  <c r="S72" i="11"/>
  <c r="Y13" i="1"/>
  <c r="AQ15" i="5" s="1"/>
  <c r="Y37" i="1"/>
  <c r="AQ39" i="5" s="1"/>
  <c r="X29" i="1"/>
  <c r="AP31" i="5" s="1"/>
  <c r="X77" i="1"/>
  <c r="AP79" i="5" s="1"/>
  <c r="AN36" i="5"/>
  <c r="AA71" i="1"/>
  <c r="AS73" i="5" s="1"/>
  <c r="AN40" i="5"/>
  <c r="O17" i="10"/>
  <c r="O70" i="10"/>
  <c r="O14" i="10"/>
  <c r="O60" i="11"/>
  <c r="O51" i="11"/>
  <c r="O18" i="11"/>
  <c r="O2" i="11"/>
  <c r="O68" i="10"/>
  <c r="O54" i="10"/>
  <c r="O1" i="11"/>
  <c r="O14" i="11"/>
  <c r="O5" i="12"/>
  <c r="O18" i="12"/>
  <c r="O1" i="10"/>
  <c r="O13" i="11"/>
  <c r="O64" i="10"/>
  <c r="O46" i="10"/>
  <c r="O5" i="10"/>
  <c r="O68" i="11"/>
  <c r="O64" i="12"/>
  <c r="AN72" i="5"/>
  <c r="AN50" i="5"/>
  <c r="AN57" i="5"/>
  <c r="AN64" i="5"/>
  <c r="AN27" i="5"/>
  <c r="X14" i="1"/>
  <c r="AP16" i="5" s="1"/>
  <c r="AM33" i="5"/>
  <c r="AE28" i="10" s="1"/>
  <c r="W6" i="1"/>
  <c r="AO8" i="5" s="1"/>
  <c r="Y6" i="1"/>
  <c r="AQ8" i="5" s="1"/>
  <c r="Y22" i="1"/>
  <c r="AQ24" i="5" s="1"/>
  <c r="Z22" i="1"/>
  <c r="AR24" i="5" s="1"/>
  <c r="W22" i="1"/>
  <c r="AO24" i="5" s="1"/>
  <c r="W14" i="1"/>
  <c r="AO16" i="5" s="1"/>
  <c r="X6" i="1"/>
  <c r="AP8" i="5" s="1"/>
  <c r="AH14" i="11"/>
  <c r="AH6" i="10"/>
  <c r="AH14" i="10"/>
  <c r="O3" i="10"/>
  <c r="S17" i="11"/>
  <c r="S9" i="11"/>
  <c r="S21" i="12"/>
  <c r="S17" i="10"/>
  <c r="S29" i="11"/>
  <c r="S21" i="11"/>
  <c r="O3" i="11"/>
  <c r="S1" i="12"/>
  <c r="S5" i="12"/>
  <c r="S29" i="10"/>
  <c r="S9" i="10"/>
  <c r="AH18" i="11"/>
  <c r="S5" i="11"/>
  <c r="AH18" i="12"/>
  <c r="AH28" i="11"/>
  <c r="AH20" i="11"/>
  <c r="AH6" i="12"/>
  <c r="AH28" i="10"/>
  <c r="AH20" i="10"/>
  <c r="S13" i="11"/>
  <c r="S1" i="10"/>
  <c r="S13" i="10"/>
  <c r="AN26" i="5"/>
  <c r="AA17" i="1"/>
  <c r="AS19" i="5" s="1"/>
  <c r="AN41" i="5"/>
  <c r="AA20" i="1"/>
  <c r="AS22" i="5" s="1"/>
  <c r="AN54" i="5"/>
  <c r="AN46" i="5"/>
  <c r="AM49" i="5"/>
  <c r="AE44" i="12" s="1"/>
  <c r="S71" i="10"/>
  <c r="O62" i="10"/>
  <c r="O15" i="10"/>
  <c r="O7" i="10"/>
  <c r="S71" i="11"/>
  <c r="O62" i="11"/>
  <c r="O11" i="11"/>
  <c r="AH3" i="11"/>
  <c r="O58" i="12"/>
  <c r="O62" i="12"/>
  <c r="O7" i="12"/>
  <c r="O15" i="12"/>
  <c r="S25" i="12"/>
  <c r="O50" i="12"/>
  <c r="S51" i="12"/>
  <c r="O70" i="12"/>
  <c r="O74" i="12"/>
  <c r="S63" i="10"/>
  <c r="S55" i="10"/>
  <c r="O40" i="10"/>
  <c r="S2" i="10"/>
  <c r="S63" i="11"/>
  <c r="S55" i="11"/>
  <c r="O40" i="11"/>
  <c r="O15" i="11"/>
  <c r="O7" i="11"/>
  <c r="O24" i="12"/>
  <c r="S43" i="12"/>
  <c r="O19" i="12"/>
  <c r="AH32" i="12"/>
  <c r="S47" i="12"/>
  <c r="O74" i="10"/>
  <c r="AH54" i="10"/>
  <c r="S43" i="10"/>
  <c r="O32" i="10"/>
  <c r="O74" i="11"/>
  <c r="AH54" i="11"/>
  <c r="S43" i="11"/>
  <c r="O32" i="11"/>
  <c r="O19" i="11"/>
  <c r="O46" i="12"/>
  <c r="S67" i="10"/>
  <c r="O66" i="10"/>
  <c r="O58" i="10"/>
  <c r="S51" i="10"/>
  <c r="S37" i="10"/>
  <c r="AH32" i="10"/>
  <c r="AH3" i="10"/>
  <c r="O66" i="11"/>
  <c r="O58" i="11"/>
  <c r="S37" i="11"/>
  <c r="AH32" i="11"/>
  <c r="S2" i="12"/>
  <c r="O32" i="12"/>
  <c r="S33" i="12"/>
  <c r="AH36" i="12"/>
  <c r="AH40" i="12"/>
  <c r="AH66" i="10"/>
  <c r="S59" i="10"/>
  <c r="O50" i="10"/>
  <c r="AH42" i="10"/>
  <c r="O36" i="10"/>
  <c r="AH66" i="11"/>
  <c r="O36" i="11"/>
  <c r="O11" i="12"/>
  <c r="AN62" i="5"/>
  <c r="AN44" i="5"/>
  <c r="AN39" i="5"/>
  <c r="AN66" i="5"/>
  <c r="AN47" i="5"/>
  <c r="AN35" i="5"/>
  <c r="AA77" i="1"/>
  <c r="AS79" i="5" s="1"/>
  <c r="AN49" i="5"/>
  <c r="AN45" i="5"/>
  <c r="AN52" i="5"/>
  <c r="AN56" i="5"/>
  <c r="AN48" i="5"/>
  <c r="AN71" i="5"/>
  <c r="AN63" i="5"/>
  <c r="AN34" i="5"/>
  <c r="AN32" i="5"/>
  <c r="AM77" i="5"/>
  <c r="AE72" i="12" s="1"/>
  <c r="AM35" i="5"/>
  <c r="AE30" i="12" s="1"/>
  <c r="AN42" i="5"/>
  <c r="O53" i="12"/>
  <c r="O53" i="11"/>
  <c r="O53" i="10"/>
  <c r="S65" i="12"/>
  <c r="S65" i="10"/>
  <c r="S65" i="11"/>
  <c r="AN53" i="5"/>
  <c r="AM65" i="5"/>
  <c r="AE60" i="11" s="1"/>
  <c r="AN60" i="5"/>
  <c r="AN29" i="5"/>
  <c r="AM51" i="5"/>
  <c r="AE46" i="12" s="1"/>
  <c r="AN67" i="5"/>
  <c r="AM67" i="5"/>
  <c r="AN70" i="5"/>
  <c r="AN37" i="5"/>
  <c r="S61" i="10"/>
  <c r="S61" i="12"/>
  <c r="S61" i="11"/>
  <c r="AA73" i="1"/>
  <c r="AS75" i="5" s="1"/>
  <c r="AM38" i="5"/>
  <c r="AB36" i="1"/>
  <c r="AM54" i="5"/>
  <c r="AB52" i="1"/>
  <c r="AM70" i="5"/>
  <c r="AB68" i="1"/>
  <c r="AN69" i="5"/>
  <c r="AN65" i="5"/>
  <c r="AN61" i="5"/>
  <c r="AM29" i="5"/>
  <c r="AM32" i="5"/>
  <c r="AB30" i="1"/>
  <c r="AM45" i="5"/>
  <c r="AM48" i="5"/>
  <c r="AB46" i="1"/>
  <c r="AM61" i="5"/>
  <c r="AM64" i="5"/>
  <c r="AB62" i="1"/>
  <c r="AM80" i="5"/>
  <c r="AB78" i="1"/>
  <c r="AM26" i="5"/>
  <c r="AB24" i="1"/>
  <c r="AM39" i="5"/>
  <c r="AM42" i="5"/>
  <c r="AB40" i="1"/>
  <c r="AM55" i="5"/>
  <c r="AM58" i="5"/>
  <c r="AB56" i="1"/>
  <c r="AM71" i="5"/>
  <c r="AM74" i="5"/>
  <c r="AB72" i="1"/>
  <c r="AE28" i="12"/>
  <c r="AM36" i="5"/>
  <c r="AB34" i="1"/>
  <c r="AM52" i="5"/>
  <c r="AB50" i="1"/>
  <c r="AM68" i="5"/>
  <c r="AB66" i="1"/>
  <c r="AN77" i="5"/>
  <c r="AM27" i="5"/>
  <c r="AM30" i="5"/>
  <c r="AB28" i="1"/>
  <c r="AM43" i="5"/>
  <c r="AM46" i="5"/>
  <c r="AB44" i="1"/>
  <c r="AM59" i="5"/>
  <c r="AM62" i="5"/>
  <c r="AB60" i="1"/>
  <c r="AM75" i="5"/>
  <c r="AM78" i="5"/>
  <c r="AB76" i="1"/>
  <c r="AA66" i="1"/>
  <c r="AS68" i="5" s="1"/>
  <c r="AM37" i="5"/>
  <c r="AM40" i="5"/>
  <c r="AB38" i="1"/>
  <c r="AM53" i="5"/>
  <c r="AM56" i="5"/>
  <c r="AB54" i="1"/>
  <c r="AM69" i="5"/>
  <c r="AM72" i="5"/>
  <c r="AB70" i="1"/>
  <c r="AN59" i="5"/>
  <c r="AN55" i="5"/>
  <c r="AM31" i="5"/>
  <c r="AM34" i="5"/>
  <c r="AB32" i="1"/>
  <c r="AM47" i="5"/>
  <c r="AM50" i="5"/>
  <c r="AB48" i="1"/>
  <c r="AM63" i="5"/>
  <c r="AM66" i="5"/>
  <c r="AB64" i="1"/>
  <c r="AM79" i="5"/>
  <c r="AA19" i="1"/>
  <c r="AS21" i="5" s="1"/>
  <c r="AM25" i="5"/>
  <c r="AM28" i="5"/>
  <c r="AB26" i="1"/>
  <c r="AM41" i="5"/>
  <c r="AM44" i="5"/>
  <c r="AB42" i="1"/>
  <c r="AM57" i="5"/>
  <c r="AM60" i="5"/>
  <c r="AB58" i="1"/>
  <c r="AM73" i="5"/>
  <c r="AM76" i="5"/>
  <c r="AB74" i="1"/>
  <c r="E6" i="11"/>
  <c r="E6" i="12"/>
  <c r="E6" i="10"/>
  <c r="R6" i="12"/>
  <c r="R6" i="10"/>
  <c r="R6" i="11"/>
  <c r="R8" i="10"/>
  <c r="R8" i="12"/>
  <c r="R8" i="11"/>
  <c r="D9" i="11"/>
  <c r="D9" i="12"/>
  <c r="D9" i="10"/>
  <c r="R14" i="10"/>
  <c r="R14" i="12"/>
  <c r="R14" i="11"/>
  <c r="D11" i="11"/>
  <c r="D11" i="12"/>
  <c r="D11" i="10"/>
  <c r="F17" i="11"/>
  <c r="F17" i="10"/>
  <c r="F17" i="12"/>
  <c r="AA22" i="1"/>
  <c r="AS24" i="5" s="1"/>
  <c r="AM10" i="5"/>
  <c r="AM14" i="5"/>
  <c r="AM18" i="5"/>
  <c r="AM22" i="5"/>
  <c r="AA9" i="1"/>
  <c r="AS11" i="5" s="1"/>
  <c r="AM11" i="5"/>
  <c r="AM15" i="5"/>
  <c r="AM19" i="5"/>
  <c r="AM23" i="5"/>
  <c r="AM7" i="5"/>
  <c r="AM8" i="5"/>
  <c r="AM12" i="5"/>
  <c r="AM16" i="5"/>
  <c r="AM20" i="5"/>
  <c r="AM24" i="5"/>
  <c r="AM6" i="5"/>
  <c r="AE1" i="11" s="1"/>
  <c r="AM9" i="5"/>
  <c r="AM13" i="5"/>
  <c r="AM17" i="5"/>
  <c r="AM21" i="5"/>
  <c r="S28" i="11"/>
  <c r="S28" i="12"/>
  <c r="S28" i="10"/>
  <c r="S22" i="12"/>
  <c r="S22" i="10"/>
  <c r="S22" i="11"/>
  <c r="S69" i="10"/>
  <c r="S69" i="11"/>
  <c r="S69" i="12"/>
  <c r="S48" i="12"/>
  <c r="S48" i="10"/>
  <c r="S48" i="11"/>
  <c r="AH4" i="12"/>
  <c r="AH4" i="10"/>
  <c r="AH4" i="11"/>
  <c r="S26" i="10"/>
  <c r="S26" i="12"/>
  <c r="S26" i="11"/>
  <c r="S73" i="12"/>
  <c r="S73" i="11"/>
  <c r="S73" i="10"/>
  <c r="O56" i="12"/>
  <c r="O56" i="10"/>
  <c r="O56" i="11"/>
  <c r="O38" i="11"/>
  <c r="O38" i="10"/>
  <c r="O38" i="12"/>
  <c r="O61" i="12"/>
  <c r="O61" i="11"/>
  <c r="O61" i="10"/>
  <c r="O42" i="12"/>
  <c r="O42" i="11"/>
  <c r="O42" i="10"/>
  <c r="O20" i="11"/>
  <c r="O20" i="12"/>
  <c r="O20" i="10"/>
  <c r="O48" i="11"/>
  <c r="O48" i="12"/>
  <c r="O48" i="10"/>
  <c r="O52" i="11"/>
  <c r="O52" i="12"/>
  <c r="O52" i="10"/>
  <c r="O69" i="11"/>
  <c r="O69" i="10"/>
  <c r="O69" i="12"/>
  <c r="S39" i="11"/>
  <c r="S39" i="10"/>
  <c r="S39" i="12"/>
  <c r="O25" i="10"/>
  <c r="O25" i="12"/>
  <c r="O25" i="11"/>
  <c r="AH33" i="11"/>
  <c r="AH33" i="10"/>
  <c r="AH33" i="12"/>
  <c r="AH46" i="12"/>
  <c r="AH46" i="10"/>
  <c r="AH46" i="11"/>
  <c r="O49" i="12"/>
  <c r="O49" i="11"/>
  <c r="O49" i="10"/>
  <c r="S52" i="12"/>
  <c r="S52" i="11"/>
  <c r="S52" i="10"/>
  <c r="AH62" i="11"/>
  <c r="AH62" i="10"/>
  <c r="AH62" i="12"/>
  <c r="AH39" i="12"/>
  <c r="AH39" i="11"/>
  <c r="AH39" i="10"/>
  <c r="S49" i="11"/>
  <c r="S49" i="12"/>
  <c r="S49" i="10"/>
  <c r="AH23" i="10"/>
  <c r="AH23" i="12"/>
  <c r="AH23" i="11"/>
  <c r="AH47" i="12"/>
  <c r="AH47" i="10"/>
  <c r="AH47" i="11"/>
  <c r="AH74" i="12"/>
  <c r="AH74" i="10"/>
  <c r="AH74" i="11"/>
  <c r="AH8" i="10"/>
  <c r="AH8" i="11"/>
  <c r="AH8" i="12"/>
  <c r="AH38" i="10"/>
  <c r="AH38" i="11"/>
  <c r="AH38" i="12"/>
  <c r="AH58" i="10"/>
  <c r="AH58" i="12"/>
  <c r="AH58" i="11"/>
  <c r="AH51" i="10"/>
  <c r="AH51" i="11"/>
  <c r="AH51" i="12"/>
  <c r="AH10" i="12"/>
  <c r="AH10" i="10"/>
  <c r="AH10" i="11"/>
  <c r="AH49" i="12"/>
  <c r="AH49" i="11"/>
  <c r="AH49" i="10"/>
  <c r="AH52" i="10"/>
  <c r="AH52" i="12"/>
  <c r="AH52" i="11"/>
  <c r="AH70" i="11"/>
  <c r="AH70" i="12"/>
  <c r="AH70" i="10"/>
  <c r="O22" i="11"/>
  <c r="O22" i="12"/>
  <c r="O22" i="10"/>
  <c r="O63" i="10"/>
  <c r="O63" i="11"/>
  <c r="O63" i="12"/>
  <c r="O65" i="12"/>
  <c r="O65" i="10"/>
  <c r="O65" i="11"/>
  <c r="O26" i="10"/>
  <c r="O26" i="11"/>
  <c r="O26" i="12"/>
  <c r="O10" i="10"/>
  <c r="O10" i="12"/>
  <c r="O10" i="11"/>
  <c r="O57" i="12"/>
  <c r="O57" i="10"/>
  <c r="O57" i="11"/>
  <c r="O27" i="12"/>
  <c r="O27" i="11"/>
  <c r="O27" i="10"/>
  <c r="O34" i="10"/>
  <c r="O34" i="11"/>
  <c r="O34" i="12"/>
  <c r="O71" i="10"/>
  <c r="O71" i="12"/>
  <c r="O71" i="11"/>
  <c r="O73" i="12"/>
  <c r="O73" i="10"/>
  <c r="O73" i="11"/>
  <c r="O16" i="12"/>
  <c r="O16" i="10"/>
  <c r="O16" i="11"/>
  <c r="O28" i="12"/>
  <c r="O28" i="10"/>
  <c r="O28" i="11"/>
  <c r="O45" i="12"/>
  <c r="O45" i="10"/>
  <c r="O45" i="11"/>
  <c r="O44" i="12"/>
  <c r="O44" i="10"/>
  <c r="O44" i="11"/>
  <c r="O59" i="12"/>
  <c r="O59" i="10"/>
  <c r="O59" i="11"/>
  <c r="O67" i="10"/>
  <c r="O67" i="11"/>
  <c r="O67" i="12"/>
  <c r="O75" i="11"/>
  <c r="O75" i="10"/>
  <c r="O75" i="12"/>
  <c r="D1" i="12"/>
  <c r="D1" i="10"/>
  <c r="D1" i="11"/>
  <c r="AA18" i="1"/>
  <c r="AS20" i="5" s="1"/>
  <c r="AA13" i="1"/>
  <c r="AS15" i="5" s="1"/>
  <c r="AN33" i="5"/>
  <c r="AN31" i="5"/>
  <c r="AN30" i="5"/>
  <c r="AN28" i="5"/>
  <c r="R74" i="12"/>
  <c r="R72" i="12"/>
  <c r="R72" i="11"/>
  <c r="R70" i="11"/>
  <c r="R70" i="12"/>
  <c r="R68" i="12"/>
  <c r="R68" i="11"/>
  <c r="E65" i="11"/>
  <c r="E65" i="12"/>
  <c r="R64" i="12"/>
  <c r="R64" i="11"/>
  <c r="E61" i="12"/>
  <c r="E61" i="11"/>
  <c r="R60" i="12"/>
  <c r="R60" i="11"/>
  <c r="E57" i="11"/>
  <c r="E57" i="12"/>
  <c r="R56" i="12"/>
  <c r="R56" i="11"/>
  <c r="E53" i="12"/>
  <c r="E53" i="11"/>
  <c r="R52" i="12"/>
  <c r="R52" i="11"/>
  <c r="E49" i="12"/>
  <c r="E49" i="11"/>
  <c r="R48" i="11"/>
  <c r="R48" i="12"/>
  <c r="E45" i="12"/>
  <c r="E45" i="11"/>
  <c r="R44" i="12"/>
  <c r="R44" i="11"/>
  <c r="E40" i="10"/>
  <c r="E40" i="12"/>
  <c r="E40" i="11"/>
  <c r="R39" i="10"/>
  <c r="R39" i="11"/>
  <c r="R39" i="12"/>
  <c r="E36" i="11"/>
  <c r="E36" i="12"/>
  <c r="E36" i="10"/>
  <c r="R35" i="11"/>
  <c r="R35" i="10"/>
  <c r="R35" i="12"/>
  <c r="E32" i="10"/>
  <c r="E32" i="12"/>
  <c r="E32" i="11"/>
  <c r="F31" i="11"/>
  <c r="F31" i="12"/>
  <c r="F31" i="10"/>
  <c r="D28" i="11"/>
  <c r="D28" i="12"/>
  <c r="F27" i="10"/>
  <c r="F27" i="12"/>
  <c r="F27" i="11"/>
  <c r="D24" i="10"/>
  <c r="D24" i="12"/>
  <c r="D24" i="11"/>
  <c r="F23" i="11"/>
  <c r="F23" i="12"/>
  <c r="F23" i="10"/>
  <c r="R22" i="11"/>
  <c r="R22" i="12"/>
  <c r="R70" i="10"/>
  <c r="R41" i="10"/>
  <c r="AA21" i="1"/>
  <c r="AS23" i="5" s="1"/>
  <c r="F74" i="11"/>
  <c r="F74" i="12"/>
  <c r="F72" i="12"/>
  <c r="F72" i="11"/>
  <c r="F70" i="12"/>
  <c r="F68" i="11"/>
  <c r="F68" i="12"/>
  <c r="D65" i="11"/>
  <c r="D65" i="12"/>
  <c r="F64" i="12"/>
  <c r="F64" i="11"/>
  <c r="D61" i="12"/>
  <c r="D61" i="11"/>
  <c r="F60" i="11"/>
  <c r="F60" i="12"/>
  <c r="D57" i="11"/>
  <c r="D57" i="12"/>
  <c r="F56" i="12"/>
  <c r="F56" i="11"/>
  <c r="D53" i="12"/>
  <c r="D53" i="11"/>
  <c r="F52" i="12"/>
  <c r="F52" i="11"/>
  <c r="D49" i="12"/>
  <c r="D49" i="11"/>
  <c r="F48" i="12"/>
  <c r="F48" i="11"/>
  <c r="D45" i="12"/>
  <c r="D45" i="11"/>
  <c r="F44" i="12"/>
  <c r="F44" i="11"/>
  <c r="D40" i="12"/>
  <c r="F39" i="11"/>
  <c r="F39" i="12"/>
  <c r="F39" i="10"/>
  <c r="D36" i="11"/>
  <c r="D36" i="12"/>
  <c r="F35" i="10"/>
  <c r="F35" i="12"/>
  <c r="F35" i="11"/>
  <c r="D32" i="10"/>
  <c r="D32" i="12"/>
  <c r="E31" i="11"/>
  <c r="E31" i="12"/>
  <c r="R30" i="11"/>
  <c r="R30" i="12"/>
  <c r="E27" i="10"/>
  <c r="E27" i="12"/>
  <c r="E27" i="11"/>
  <c r="R26" i="10"/>
  <c r="R26" i="12"/>
  <c r="R26" i="11"/>
  <c r="E23" i="11"/>
  <c r="E23" i="12"/>
  <c r="F22" i="10"/>
  <c r="F22" i="11"/>
  <c r="F22" i="12"/>
  <c r="AA76" i="1"/>
  <c r="AS78" i="5" s="1"/>
  <c r="AA72" i="1"/>
  <c r="AS74" i="5" s="1"/>
  <c r="D71" i="10"/>
  <c r="F69" i="10"/>
  <c r="R65" i="10"/>
  <c r="D63" i="10"/>
  <c r="F61" i="10"/>
  <c r="E58" i="10"/>
  <c r="R57" i="10"/>
  <c r="F53" i="10"/>
  <c r="R49" i="10"/>
  <c r="D47" i="10"/>
  <c r="F45" i="10"/>
  <c r="E42" i="10"/>
  <c r="D40" i="10"/>
  <c r="E34" i="10"/>
  <c r="R25" i="10"/>
  <c r="F54" i="11"/>
  <c r="E74" i="12"/>
  <c r="E72" i="11"/>
  <c r="E72" i="12"/>
  <c r="E70" i="12"/>
  <c r="E68" i="11"/>
  <c r="E68" i="12"/>
  <c r="R67" i="11"/>
  <c r="R67" i="12"/>
  <c r="E64" i="12"/>
  <c r="E64" i="11"/>
  <c r="R63" i="12"/>
  <c r="R63" i="11"/>
  <c r="E60" i="11"/>
  <c r="E60" i="12"/>
  <c r="R59" i="11"/>
  <c r="R59" i="12"/>
  <c r="E56" i="12"/>
  <c r="E56" i="11"/>
  <c r="R55" i="12"/>
  <c r="R55" i="11"/>
  <c r="E52" i="11"/>
  <c r="E52" i="12"/>
  <c r="R51" i="11"/>
  <c r="R51" i="12"/>
  <c r="E48" i="12"/>
  <c r="E48" i="11"/>
  <c r="R47" i="11"/>
  <c r="R47" i="12"/>
  <c r="E44" i="11"/>
  <c r="E44" i="12"/>
  <c r="R43" i="11"/>
  <c r="R43" i="12"/>
  <c r="E39" i="11"/>
  <c r="E39" i="12"/>
  <c r="R38" i="11"/>
  <c r="R38" i="12"/>
  <c r="E35" i="10"/>
  <c r="E35" i="12"/>
  <c r="R34" i="10"/>
  <c r="R34" i="12"/>
  <c r="D31" i="12"/>
  <c r="F30" i="10"/>
  <c r="F30" i="11"/>
  <c r="F30" i="12"/>
  <c r="D27" i="11"/>
  <c r="D27" i="12"/>
  <c r="F26" i="11"/>
  <c r="F26" i="12"/>
  <c r="E22" i="11"/>
  <c r="E22" i="12"/>
  <c r="R21" i="12"/>
  <c r="R21" i="11"/>
  <c r="E75" i="10"/>
  <c r="F72" i="10"/>
  <c r="R68" i="10"/>
  <c r="F64" i="10"/>
  <c r="E61" i="10"/>
  <c r="R60" i="10"/>
  <c r="F56" i="10"/>
  <c r="E53" i="10"/>
  <c r="R52" i="10"/>
  <c r="F48" i="10"/>
  <c r="E45" i="10"/>
  <c r="R44" i="10"/>
  <c r="R38" i="10"/>
  <c r="F26" i="10"/>
  <c r="R21" i="10"/>
  <c r="D74" i="12"/>
  <c r="D74" i="11"/>
  <c r="D72" i="12"/>
  <c r="D70" i="11"/>
  <c r="D70" i="12"/>
  <c r="D68" i="11"/>
  <c r="D68" i="12"/>
  <c r="F67" i="11"/>
  <c r="F67" i="12"/>
  <c r="D64" i="12"/>
  <c r="F63" i="11"/>
  <c r="F63" i="12"/>
  <c r="D60" i="11"/>
  <c r="D60" i="12"/>
  <c r="F59" i="11"/>
  <c r="F59" i="12"/>
  <c r="D56" i="12"/>
  <c r="F55" i="11"/>
  <c r="F55" i="12"/>
  <c r="D52" i="11"/>
  <c r="D52" i="12"/>
  <c r="F51" i="12"/>
  <c r="F51" i="11"/>
  <c r="D48" i="12"/>
  <c r="F47" i="11"/>
  <c r="F47" i="12"/>
  <c r="D44" i="11"/>
  <c r="D44" i="12"/>
  <c r="F43" i="12"/>
  <c r="F43" i="11"/>
  <c r="D39" i="12"/>
  <c r="F38" i="12"/>
  <c r="D35" i="11"/>
  <c r="D35" i="12"/>
  <c r="F34" i="11"/>
  <c r="F34" i="12"/>
  <c r="E30" i="11"/>
  <c r="E30" i="12"/>
  <c r="R29" i="12"/>
  <c r="R29" i="11"/>
  <c r="E26" i="12"/>
  <c r="R25" i="12"/>
  <c r="D22" i="11"/>
  <c r="D22" i="10"/>
  <c r="D22" i="12"/>
  <c r="F21" i="12"/>
  <c r="D75" i="10"/>
  <c r="E72" i="10"/>
  <c r="F67" i="10"/>
  <c r="E64" i="10"/>
  <c r="R63" i="10"/>
  <c r="D61" i="10"/>
  <c r="F59" i="10"/>
  <c r="E56" i="10"/>
  <c r="R55" i="10"/>
  <c r="D53" i="10"/>
  <c r="F51" i="10"/>
  <c r="E48" i="10"/>
  <c r="R47" i="10"/>
  <c r="D45" i="10"/>
  <c r="F43" i="10"/>
  <c r="E39" i="10"/>
  <c r="F37" i="10"/>
  <c r="E26" i="10"/>
  <c r="E22" i="10"/>
  <c r="R74" i="11"/>
  <c r="D72" i="11"/>
  <c r="F38" i="11"/>
  <c r="E26" i="11"/>
  <c r="R75" i="11"/>
  <c r="R75" i="12"/>
  <c r="R73" i="12"/>
  <c r="R71" i="12"/>
  <c r="R71" i="11"/>
  <c r="R69" i="12"/>
  <c r="E67" i="12"/>
  <c r="R66" i="12"/>
  <c r="E63" i="11"/>
  <c r="E63" i="12"/>
  <c r="R62" i="11"/>
  <c r="R62" i="12"/>
  <c r="E59" i="12"/>
  <c r="R58" i="12"/>
  <c r="E55" i="11"/>
  <c r="E55" i="12"/>
  <c r="R54" i="11"/>
  <c r="R54" i="12"/>
  <c r="E51" i="12"/>
  <c r="R50" i="12"/>
  <c r="E47" i="11"/>
  <c r="E47" i="12"/>
  <c r="R46" i="11"/>
  <c r="R46" i="12"/>
  <c r="E43" i="12"/>
  <c r="R42" i="12"/>
  <c r="E38" i="11"/>
  <c r="E38" i="12"/>
  <c r="R37" i="12"/>
  <c r="R37" i="11"/>
  <c r="E34" i="12"/>
  <c r="R33" i="12"/>
  <c r="D30" i="11"/>
  <c r="D30" i="10"/>
  <c r="D30" i="12"/>
  <c r="F29" i="12"/>
  <c r="D26" i="10"/>
  <c r="D26" i="11"/>
  <c r="D26" i="12"/>
  <c r="F25" i="11"/>
  <c r="F25" i="12"/>
  <c r="E21" i="12"/>
  <c r="E21" i="10"/>
  <c r="E21" i="11"/>
  <c r="R20" i="10"/>
  <c r="R20" i="12"/>
  <c r="R20" i="11"/>
  <c r="R74" i="10"/>
  <c r="D72" i="10"/>
  <c r="F70" i="10"/>
  <c r="E67" i="10"/>
  <c r="R66" i="10"/>
  <c r="D64" i="10"/>
  <c r="E59" i="10"/>
  <c r="R58" i="10"/>
  <c r="D56" i="10"/>
  <c r="E51" i="10"/>
  <c r="R50" i="10"/>
  <c r="D48" i="10"/>
  <c r="E43" i="10"/>
  <c r="R42" i="10"/>
  <c r="D39" i="10"/>
  <c r="E67" i="11"/>
  <c r="D32" i="11"/>
  <c r="F75" i="11"/>
  <c r="F75" i="12"/>
  <c r="F73" i="12"/>
  <c r="F71" i="11"/>
  <c r="F71" i="12"/>
  <c r="F69" i="12"/>
  <c r="D67" i="12"/>
  <c r="F66" i="11"/>
  <c r="F66" i="12"/>
  <c r="D63" i="12"/>
  <c r="F62" i="12"/>
  <c r="D59" i="12"/>
  <c r="D59" i="11"/>
  <c r="F58" i="12"/>
  <c r="F58" i="11"/>
  <c r="D55" i="12"/>
  <c r="F54" i="12"/>
  <c r="D51" i="11"/>
  <c r="D51" i="12"/>
  <c r="F50" i="11"/>
  <c r="F50" i="12"/>
  <c r="D47" i="12"/>
  <c r="F46" i="12"/>
  <c r="D43" i="11"/>
  <c r="D43" i="12"/>
  <c r="F42" i="11"/>
  <c r="F42" i="12"/>
  <c r="D38" i="11"/>
  <c r="D38" i="12"/>
  <c r="F37" i="12"/>
  <c r="D34" i="10"/>
  <c r="D34" i="11"/>
  <c r="D34" i="12"/>
  <c r="F33" i="11"/>
  <c r="F33" i="12"/>
  <c r="E29" i="12"/>
  <c r="E29" i="10"/>
  <c r="E29" i="11"/>
  <c r="R28" i="10"/>
  <c r="R28" i="12"/>
  <c r="R28" i="11"/>
  <c r="E25" i="12"/>
  <c r="E25" i="11"/>
  <c r="E25" i="10"/>
  <c r="R24" i="11"/>
  <c r="R24" i="12"/>
  <c r="R24" i="10"/>
  <c r="D21" i="12"/>
  <c r="D21" i="10"/>
  <c r="D21" i="11"/>
  <c r="F20" i="12"/>
  <c r="F20" i="11"/>
  <c r="F20" i="10"/>
  <c r="AA74" i="1"/>
  <c r="AS76" i="5" s="1"/>
  <c r="R75" i="10"/>
  <c r="F73" i="10"/>
  <c r="E70" i="10"/>
  <c r="R69" i="10"/>
  <c r="D67" i="10"/>
  <c r="D59" i="10"/>
  <c r="D51" i="10"/>
  <c r="D43" i="10"/>
  <c r="D36" i="10"/>
  <c r="F29" i="10"/>
  <c r="F25" i="10"/>
  <c r="R73" i="11"/>
  <c r="R69" i="11"/>
  <c r="D67" i="11"/>
  <c r="F62" i="11"/>
  <c r="E51" i="11"/>
  <c r="F46" i="11"/>
  <c r="R34" i="11"/>
  <c r="E75" i="12"/>
  <c r="E73" i="11"/>
  <c r="E73" i="12"/>
  <c r="E71" i="12"/>
  <c r="E71" i="11"/>
  <c r="E69" i="12"/>
  <c r="E69" i="11"/>
  <c r="E66" i="12"/>
  <c r="R65" i="12"/>
  <c r="E62" i="12"/>
  <c r="E62" i="11"/>
  <c r="R61" i="11"/>
  <c r="R61" i="12"/>
  <c r="E58" i="12"/>
  <c r="R57" i="12"/>
  <c r="E54" i="11"/>
  <c r="E54" i="12"/>
  <c r="R53" i="12"/>
  <c r="R53" i="11"/>
  <c r="E50" i="12"/>
  <c r="R49" i="12"/>
  <c r="E46" i="11"/>
  <c r="E46" i="12"/>
  <c r="R45" i="12"/>
  <c r="R45" i="11"/>
  <c r="E42" i="12"/>
  <c r="R41" i="12"/>
  <c r="R40" i="11"/>
  <c r="R40" i="12"/>
  <c r="E37" i="12"/>
  <c r="E37" i="10"/>
  <c r="E37" i="11"/>
  <c r="R36" i="10"/>
  <c r="R36" i="12"/>
  <c r="R36" i="11"/>
  <c r="E33" i="12"/>
  <c r="E33" i="11"/>
  <c r="E33" i="10"/>
  <c r="R32" i="11"/>
  <c r="R32" i="12"/>
  <c r="R32" i="10"/>
  <c r="D29" i="12"/>
  <c r="D29" i="10"/>
  <c r="D29" i="11"/>
  <c r="F28" i="12"/>
  <c r="F28" i="11"/>
  <c r="F28" i="10"/>
  <c r="D25" i="12"/>
  <c r="D25" i="11"/>
  <c r="D25" i="10"/>
  <c r="F24" i="12"/>
  <c r="F24" i="10"/>
  <c r="F24" i="11"/>
  <c r="E20" i="11"/>
  <c r="E20" i="12"/>
  <c r="E20" i="10"/>
  <c r="AA78" i="1"/>
  <c r="AS80" i="5" s="1"/>
  <c r="E73" i="10"/>
  <c r="R72" i="10"/>
  <c r="D70" i="10"/>
  <c r="F68" i="10"/>
  <c r="E65" i="10"/>
  <c r="R64" i="10"/>
  <c r="F60" i="10"/>
  <c r="E57" i="10"/>
  <c r="R56" i="10"/>
  <c r="F52" i="10"/>
  <c r="E49" i="10"/>
  <c r="R48" i="10"/>
  <c r="F44" i="10"/>
  <c r="F38" i="10"/>
  <c r="R30" i="10"/>
  <c r="F21" i="10"/>
  <c r="F70" i="11"/>
  <c r="D56" i="11"/>
  <c r="D31" i="11"/>
  <c r="D75" i="12"/>
  <c r="D73" i="11"/>
  <c r="D73" i="12"/>
  <c r="D71" i="12"/>
  <c r="D69" i="12"/>
  <c r="D69" i="11"/>
  <c r="D66" i="12"/>
  <c r="D66" i="11"/>
  <c r="F65" i="12"/>
  <c r="F65" i="11"/>
  <c r="D62" i="12"/>
  <c r="D62" i="11"/>
  <c r="F61" i="12"/>
  <c r="D58" i="12"/>
  <c r="D58" i="11"/>
  <c r="F57" i="12"/>
  <c r="F57" i="11"/>
  <c r="D54" i="11"/>
  <c r="D54" i="12"/>
  <c r="F53" i="12"/>
  <c r="D50" i="11"/>
  <c r="D50" i="12"/>
  <c r="F49" i="11"/>
  <c r="F49" i="12"/>
  <c r="D46" i="11"/>
  <c r="D46" i="12"/>
  <c r="F45" i="12"/>
  <c r="D42" i="11"/>
  <c r="D42" i="12"/>
  <c r="D41" i="12"/>
  <c r="D41" i="11"/>
  <c r="F40" i="12"/>
  <c r="F40" i="10"/>
  <c r="F40" i="11"/>
  <c r="D37" i="12"/>
  <c r="D37" i="10"/>
  <c r="D37" i="11"/>
  <c r="F36" i="12"/>
  <c r="F36" i="11"/>
  <c r="F36" i="10"/>
  <c r="D33" i="12"/>
  <c r="D33" i="11"/>
  <c r="D33" i="10"/>
  <c r="F32" i="12"/>
  <c r="F32" i="10"/>
  <c r="F32" i="11"/>
  <c r="E28" i="11"/>
  <c r="E28" i="12"/>
  <c r="E28" i="10"/>
  <c r="R27" i="11"/>
  <c r="R27" i="10"/>
  <c r="R27" i="12"/>
  <c r="E24" i="10"/>
  <c r="E24" i="12"/>
  <c r="E24" i="11"/>
  <c r="R23" i="10"/>
  <c r="R23" i="11"/>
  <c r="R23" i="12"/>
  <c r="D20" i="11"/>
  <c r="D20" i="12"/>
  <c r="D73" i="10"/>
  <c r="F71" i="10"/>
  <c r="E68" i="10"/>
  <c r="R67" i="10"/>
  <c r="D65" i="10"/>
  <c r="F63" i="10"/>
  <c r="E60" i="10"/>
  <c r="R59" i="10"/>
  <c r="D57" i="10"/>
  <c r="F55" i="10"/>
  <c r="E52" i="10"/>
  <c r="R51" i="10"/>
  <c r="D49" i="10"/>
  <c r="F47" i="10"/>
  <c r="E44" i="10"/>
  <c r="R43" i="10"/>
  <c r="E38" i="10"/>
  <c r="R37" i="10"/>
  <c r="D35" i="10"/>
  <c r="R33" i="10"/>
  <c r="E31" i="10"/>
  <c r="D28" i="10"/>
  <c r="R22" i="10"/>
  <c r="E74" i="11"/>
  <c r="E70" i="11"/>
  <c r="E66" i="11"/>
  <c r="R58" i="11"/>
  <c r="D55" i="11"/>
  <c r="E50" i="11"/>
  <c r="R42" i="11"/>
  <c r="E35" i="11"/>
  <c r="R33" i="11"/>
  <c r="AA11" i="1"/>
  <c r="AS13" i="5" s="1"/>
  <c r="AN7" i="5"/>
  <c r="AA8" i="1"/>
  <c r="AS10" i="5" s="1"/>
  <c r="AN14" i="5"/>
  <c r="AN16" i="5"/>
  <c r="AA16" i="1"/>
  <c r="AS18" i="5" s="1"/>
  <c r="AA15" i="1"/>
  <c r="AS17" i="5" s="1"/>
  <c r="AN9" i="5"/>
  <c r="AA6" i="1"/>
  <c r="AS8" i="5" s="1"/>
  <c r="R4" i="12"/>
  <c r="R4" i="11"/>
  <c r="R4" i="10"/>
  <c r="S7" i="12"/>
  <c r="S7" i="11"/>
  <c r="S7" i="10"/>
  <c r="AN12" i="5"/>
  <c r="D3" i="11"/>
  <c r="D3" i="12"/>
  <c r="D3" i="10"/>
  <c r="AE44" i="10" l="1"/>
  <c r="AE44" i="11"/>
  <c r="AE28" i="11"/>
  <c r="AE60" i="12"/>
  <c r="AE30" i="10"/>
  <c r="AE30" i="11"/>
  <c r="AE72" i="10"/>
  <c r="AB79" i="1"/>
  <c r="AE60" i="10"/>
  <c r="AE1" i="10"/>
  <c r="AE46" i="10"/>
  <c r="AE1" i="12"/>
  <c r="AE20" i="10"/>
  <c r="AE72" i="11"/>
  <c r="AE20" i="11"/>
  <c r="AE62" i="10"/>
  <c r="AE46" i="11"/>
  <c r="AE62" i="11"/>
  <c r="AE62" i="12"/>
  <c r="AE36" i="11"/>
  <c r="AE36" i="12"/>
  <c r="AE36" i="10"/>
  <c r="AE26" i="12"/>
  <c r="AE26" i="11"/>
  <c r="AE26" i="10"/>
  <c r="AE48" i="12"/>
  <c r="AE48" i="11"/>
  <c r="AE48" i="10"/>
  <c r="AE22" i="12"/>
  <c r="AE22" i="11"/>
  <c r="AE22" i="10"/>
  <c r="AE53" i="11"/>
  <c r="AE53" i="12"/>
  <c r="AE53" i="10"/>
  <c r="AE75" i="11"/>
  <c r="AE75" i="12"/>
  <c r="AE75" i="10"/>
  <c r="AE49" i="12"/>
  <c r="AE49" i="11"/>
  <c r="AE49" i="10"/>
  <c r="AE20" i="12"/>
  <c r="AE71" i="12"/>
  <c r="AE71" i="11"/>
  <c r="AE71" i="10"/>
  <c r="AE61" i="11"/>
  <c r="AE61" i="12"/>
  <c r="AE61" i="10"/>
  <c r="AE57" i="12"/>
  <c r="AE57" i="11"/>
  <c r="AE57" i="10"/>
  <c r="AE47" i="12"/>
  <c r="AE47" i="11"/>
  <c r="AE47" i="10"/>
  <c r="AE50" i="12"/>
  <c r="AE50" i="11"/>
  <c r="AE50" i="10"/>
  <c r="AE43" i="11"/>
  <c r="AE43" i="12"/>
  <c r="AE43" i="10"/>
  <c r="AE68" i="11"/>
  <c r="AE68" i="12"/>
  <c r="AE68" i="10"/>
  <c r="AE23" i="12"/>
  <c r="AE23" i="11"/>
  <c r="AE23" i="10"/>
  <c r="AE58" i="12"/>
  <c r="AE58" i="11"/>
  <c r="AE58" i="10"/>
  <c r="AE35" i="11"/>
  <c r="AE35" i="12"/>
  <c r="AE35" i="10"/>
  <c r="AE54" i="12"/>
  <c r="AE54" i="11"/>
  <c r="AE54" i="10"/>
  <c r="AE40" i="12"/>
  <c r="AE40" i="11"/>
  <c r="AE40" i="10"/>
  <c r="AE65" i="12"/>
  <c r="AE65" i="11"/>
  <c r="AE65" i="10"/>
  <c r="AE32" i="12"/>
  <c r="AE32" i="11"/>
  <c r="AE32" i="10"/>
  <c r="AE63" i="12"/>
  <c r="AE63" i="11"/>
  <c r="AE63" i="10"/>
  <c r="AE37" i="11"/>
  <c r="AE37" i="12"/>
  <c r="AE37" i="10"/>
  <c r="AE55" i="12"/>
  <c r="AE55" i="11"/>
  <c r="AE55" i="10"/>
  <c r="AE45" i="11"/>
  <c r="AE45" i="12"/>
  <c r="AE45" i="10"/>
  <c r="AE67" i="11"/>
  <c r="AE67" i="12"/>
  <c r="AE67" i="10"/>
  <c r="AE41" i="12"/>
  <c r="AE41" i="11"/>
  <c r="AE41" i="10"/>
  <c r="AE34" i="12"/>
  <c r="AE34" i="11"/>
  <c r="AE34" i="10"/>
  <c r="AE27" i="11"/>
  <c r="AE27" i="12"/>
  <c r="AE27" i="10"/>
  <c r="AE52" i="11"/>
  <c r="AE52" i="12"/>
  <c r="AE52" i="10"/>
  <c r="AE42" i="12"/>
  <c r="AE42" i="11"/>
  <c r="AE42" i="10"/>
  <c r="AE64" i="12"/>
  <c r="AE64" i="11"/>
  <c r="AE64" i="10"/>
  <c r="AE38" i="12"/>
  <c r="AE38" i="11"/>
  <c r="AE38" i="10"/>
  <c r="AE69" i="11"/>
  <c r="AE69" i="12"/>
  <c r="AE69" i="10"/>
  <c r="AE24" i="12"/>
  <c r="AE24" i="11"/>
  <c r="AE24" i="10"/>
  <c r="AE73" i="12"/>
  <c r="AE73" i="11"/>
  <c r="AE73" i="10"/>
  <c r="AE66" i="12"/>
  <c r="AE66" i="11"/>
  <c r="AE66" i="10"/>
  <c r="AE21" i="11"/>
  <c r="AE21" i="12"/>
  <c r="AE21" i="10"/>
  <c r="AE59" i="11"/>
  <c r="AE59" i="12"/>
  <c r="AE59" i="10"/>
  <c r="AE33" i="12"/>
  <c r="AE33" i="11"/>
  <c r="AE33" i="10"/>
  <c r="AE39" i="12"/>
  <c r="AE39" i="11"/>
  <c r="AE39" i="10"/>
  <c r="AE74" i="12"/>
  <c r="AE74" i="11"/>
  <c r="AE74" i="10"/>
  <c r="AE29" i="11"/>
  <c r="AE29" i="12"/>
  <c r="AE29" i="10"/>
  <c r="AE51" i="11"/>
  <c r="AE51" i="12"/>
  <c r="AE51" i="10"/>
  <c r="AE70" i="12"/>
  <c r="AE70" i="11"/>
  <c r="AE70" i="10"/>
  <c r="AE25" i="12"/>
  <c r="AE25" i="11"/>
  <c r="AE25" i="10"/>
  <c r="AE31" i="12"/>
  <c r="AE31" i="11"/>
  <c r="AE31" i="10"/>
  <c r="AE56" i="12"/>
  <c r="AE56" i="11"/>
  <c r="AE56" i="10"/>
  <c r="AE9" i="11"/>
  <c r="AE9" i="12"/>
  <c r="AE9" i="10"/>
  <c r="AE8" i="11"/>
  <c r="AE8" i="12"/>
  <c r="AE8" i="10"/>
  <c r="AE15" i="11"/>
  <c r="AE15" i="12"/>
  <c r="AE15" i="10"/>
  <c r="AE2" i="11"/>
  <c r="AE2" i="12"/>
  <c r="AE2" i="10"/>
  <c r="AE6" i="11"/>
  <c r="AE6" i="12"/>
  <c r="AE6" i="10"/>
  <c r="AE5" i="11"/>
  <c r="AE5" i="12"/>
  <c r="AE5" i="10"/>
  <c r="AE4" i="12"/>
  <c r="AE4" i="11"/>
  <c r="AE4" i="10"/>
  <c r="AE11" i="12"/>
  <c r="AE11" i="11"/>
  <c r="AE11" i="10"/>
  <c r="AE18" i="11"/>
  <c r="AE18" i="12"/>
  <c r="AE18" i="10"/>
  <c r="AE17" i="11"/>
  <c r="AE17" i="12"/>
  <c r="AE17" i="10"/>
  <c r="AE16" i="11"/>
  <c r="AE16" i="12"/>
  <c r="AE16" i="10"/>
  <c r="AE7" i="11"/>
  <c r="AE7" i="12"/>
  <c r="AE7" i="10"/>
  <c r="AE14" i="11"/>
  <c r="AE14" i="12"/>
  <c r="AE14" i="10"/>
  <c r="AE13" i="11"/>
  <c r="AE13" i="12"/>
  <c r="AE13" i="10"/>
  <c r="AE12" i="12"/>
  <c r="AE12" i="11"/>
  <c r="AE12" i="10"/>
  <c r="AE19" i="12"/>
  <c r="AE19" i="11"/>
  <c r="AE19" i="10"/>
  <c r="AE3" i="12"/>
  <c r="AE3" i="11"/>
  <c r="AE3" i="10"/>
  <c r="AE10" i="11"/>
  <c r="AE10" i="12"/>
  <c r="AE10" i="10"/>
  <c r="BI81" i="5"/>
  <c r="AW81" i="5"/>
  <c r="AY81" i="5"/>
  <c r="BK81" i="5"/>
  <c r="AU81" i="5"/>
  <c r="CH6" i="5"/>
  <c r="CH81" i="5" s="1"/>
  <c r="BE81" i="5"/>
  <c r="BA81" i="5"/>
  <c r="BG8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yamamotohiroshi</author>
    <author>NEC-PCuser</author>
    <author>user</author>
  </authors>
  <commentList>
    <comment ref="B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送信日を入力
してください</t>
        </r>
      </text>
    </comment>
    <comment ref="B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クラブ名を入力
してください
こちらに記載せれないと個票等にも転記されません</t>
        </r>
      </text>
    </comment>
    <comment ref="B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クラブ名（半角カナ）を入力してください
こちらに記載せれないと個票等にも転記されません</t>
        </r>
      </text>
    </comment>
    <comment ref="B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事務担当者名を
入力してください</t>
        </r>
      </text>
    </comment>
    <comment ref="B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事務担当者連絡先
を入力してください</t>
        </r>
      </text>
    </comment>
    <comment ref="G9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監督の氏名を入力
してください</t>
        </r>
      </text>
    </comment>
    <comment ref="H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旗門員の氏名を入力
してください</t>
        </r>
      </text>
    </comment>
    <comment ref="G11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監督の氏名を入力してください</t>
        </r>
      </text>
    </comment>
    <comment ref="H11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旗門員の氏名を入力
してください</t>
        </r>
      </text>
    </comment>
    <comment ref="E14" authorId="2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人数を入力してください</t>
        </r>
      </text>
    </comment>
  </commentList>
</comments>
</file>

<file path=xl/sharedStrings.xml><?xml version="1.0" encoding="utf-8"?>
<sst xmlns="http://schemas.openxmlformats.org/spreadsheetml/2006/main" count="1643" uniqueCount="170">
  <si>
    <t>成年C</t>
    <rPh sb="0" eb="2">
      <t>セイネン</t>
    </rPh>
    <phoneticPr fontId="1"/>
  </si>
  <si>
    <t>&lt;NO&gt;</t>
    <phoneticPr fontId="1"/>
  </si>
  <si>
    <t>記入に際しての注意事項</t>
    <rPh sb="0" eb="2">
      <t>キニュウ</t>
    </rPh>
    <rPh sb="3" eb="4">
      <t>サイ</t>
    </rPh>
    <rPh sb="7" eb="9">
      <t>チュウイ</t>
    </rPh>
    <rPh sb="9" eb="11">
      <t>ジコウ</t>
    </rPh>
    <phoneticPr fontId="1"/>
  </si>
  <si>
    <t>総合計金額</t>
    <rPh sb="0" eb="3">
      <t>ソウゴウケイ</t>
    </rPh>
    <rPh sb="3" eb="5">
      <t>キンガク</t>
    </rPh>
    <phoneticPr fontId="1"/>
  </si>
  <si>
    <t>少年</t>
    <rPh sb="0" eb="2">
      <t>ショウネン</t>
    </rPh>
    <phoneticPr fontId="1"/>
  </si>
  <si>
    <t>成年B</t>
    <rPh sb="0" eb="2">
      <t>セイネン</t>
    </rPh>
    <phoneticPr fontId="1"/>
  </si>
  <si>
    <t>成年A</t>
    <rPh sb="0" eb="2">
      <t>セイネン</t>
    </rPh>
    <phoneticPr fontId="1"/>
  </si>
  <si>
    <t>少年</t>
    <rPh sb="0" eb="2">
      <t>ショウネン</t>
    </rPh>
    <phoneticPr fontId="1"/>
  </si>
  <si>
    <t>中学生</t>
    <rPh sb="0" eb="2">
      <t>チュウガク</t>
    </rPh>
    <rPh sb="2" eb="3">
      <t>セイ</t>
    </rPh>
    <phoneticPr fontId="1"/>
  </si>
  <si>
    <t>幼児</t>
    <rPh sb="0" eb="2">
      <t>ヨウジ</t>
    </rPh>
    <phoneticPr fontId="1"/>
  </si>
  <si>
    <t>高校3年生</t>
    <rPh sb="0" eb="2">
      <t>コウコウ</t>
    </rPh>
    <rPh sb="3" eb="4">
      <t>ネン</t>
    </rPh>
    <rPh sb="4" eb="5">
      <t>セイ</t>
    </rPh>
    <phoneticPr fontId="1"/>
  </si>
  <si>
    <t>高校2年生</t>
    <rPh sb="0" eb="2">
      <t>コウコウ</t>
    </rPh>
    <rPh sb="3" eb="5">
      <t>ネンセイ</t>
    </rPh>
    <phoneticPr fontId="1"/>
  </si>
  <si>
    <t>高校1年生</t>
    <rPh sb="0" eb="2">
      <t>コウコウ</t>
    </rPh>
    <rPh sb="3" eb="4">
      <t>ネン</t>
    </rPh>
    <rPh sb="4" eb="5">
      <t>セイ</t>
    </rPh>
    <phoneticPr fontId="1"/>
  </si>
  <si>
    <t>中学3年生</t>
    <rPh sb="0" eb="2">
      <t>チュウガク</t>
    </rPh>
    <rPh sb="3" eb="4">
      <t>ネン</t>
    </rPh>
    <rPh sb="4" eb="5">
      <t>セイ</t>
    </rPh>
    <phoneticPr fontId="1"/>
  </si>
  <si>
    <t>中学2年生</t>
    <rPh sb="0" eb="2">
      <t>チュウガク</t>
    </rPh>
    <rPh sb="3" eb="5">
      <t>ネンセイ</t>
    </rPh>
    <phoneticPr fontId="1"/>
  </si>
  <si>
    <t>中学1年生</t>
    <rPh sb="0" eb="2">
      <t>チュウガク</t>
    </rPh>
    <rPh sb="3" eb="4">
      <t>ネン</t>
    </rPh>
    <rPh sb="4" eb="5">
      <t>セイ</t>
    </rPh>
    <phoneticPr fontId="1"/>
  </si>
  <si>
    <t>小学6年生</t>
    <rPh sb="0" eb="2">
      <t>ショウガク</t>
    </rPh>
    <rPh sb="3" eb="5">
      <t>ネンセイ</t>
    </rPh>
    <phoneticPr fontId="1"/>
  </si>
  <si>
    <t>小学5年生</t>
    <rPh sb="0" eb="2">
      <t>ショウガク</t>
    </rPh>
    <phoneticPr fontId="1"/>
  </si>
  <si>
    <t>小学4年生</t>
    <rPh sb="0" eb="2">
      <t>ショウガク</t>
    </rPh>
    <rPh sb="3" eb="5">
      <t>ネンセイ</t>
    </rPh>
    <phoneticPr fontId="1"/>
  </si>
  <si>
    <t>小学3年生</t>
    <rPh sb="0" eb="2">
      <t>ショウガク</t>
    </rPh>
    <phoneticPr fontId="1"/>
  </si>
  <si>
    <t>小学2年生</t>
    <rPh sb="0" eb="2">
      <t>ショウガク</t>
    </rPh>
    <rPh sb="3" eb="5">
      <t>ネンセイ</t>
    </rPh>
    <phoneticPr fontId="1"/>
  </si>
  <si>
    <t>小学1年生</t>
    <rPh sb="0" eb="2">
      <t>ショウガク</t>
    </rPh>
    <phoneticPr fontId="1"/>
  </si>
  <si>
    <t>大学1年生</t>
    <rPh sb="0" eb="2">
      <t>ダイガク</t>
    </rPh>
    <rPh sb="3" eb="5">
      <t>ネンセイ</t>
    </rPh>
    <phoneticPr fontId="1"/>
  </si>
  <si>
    <t>大学2年生</t>
    <rPh sb="0" eb="2">
      <t>ダイガク</t>
    </rPh>
    <rPh sb="3" eb="5">
      <t>ネンセイ</t>
    </rPh>
    <phoneticPr fontId="1"/>
  </si>
  <si>
    <t>大学8年生</t>
    <rPh sb="0" eb="2">
      <t>ダイガク</t>
    </rPh>
    <rPh sb="3" eb="5">
      <t>ネンセイ</t>
    </rPh>
    <phoneticPr fontId="1"/>
  </si>
  <si>
    <t>大学7年生</t>
    <rPh sb="0" eb="2">
      <t>ダイガク</t>
    </rPh>
    <rPh sb="3" eb="5">
      <t>ネンセイ</t>
    </rPh>
    <phoneticPr fontId="1"/>
  </si>
  <si>
    <t>大学6年生</t>
    <rPh sb="0" eb="2">
      <t>ダイガク</t>
    </rPh>
    <rPh sb="3" eb="5">
      <t>ネンセイ</t>
    </rPh>
    <phoneticPr fontId="1"/>
  </si>
  <si>
    <t>大学5年生</t>
    <rPh sb="0" eb="2">
      <t>ダイガク</t>
    </rPh>
    <rPh sb="3" eb="5">
      <t>ネンセイ</t>
    </rPh>
    <phoneticPr fontId="1"/>
  </si>
  <si>
    <t>大学4年生</t>
    <rPh sb="0" eb="2">
      <t>ダイガク</t>
    </rPh>
    <rPh sb="3" eb="5">
      <t>ネンセイ</t>
    </rPh>
    <phoneticPr fontId="1"/>
  </si>
  <si>
    <t>大学3年生</t>
    <rPh sb="0" eb="2">
      <t>ダイガク</t>
    </rPh>
    <rPh sb="3" eb="5">
      <t>ネンセイ</t>
    </rPh>
    <phoneticPr fontId="1"/>
  </si>
  <si>
    <t>学年</t>
    <rPh sb="0" eb="2">
      <t>ガクネン</t>
    </rPh>
    <phoneticPr fontId="1"/>
  </si>
  <si>
    <t>男女</t>
    <rPh sb="0" eb="2">
      <t>ダンジョ</t>
    </rPh>
    <phoneticPr fontId="1"/>
  </si>
  <si>
    <t>年度変更時ここのみ変更</t>
    <rPh sb="0" eb="2">
      <t>ネンド</t>
    </rPh>
    <rPh sb="2" eb="4">
      <t>ヘンコウ</t>
    </rPh>
    <rPh sb="4" eb="5">
      <t>ジ</t>
    </rPh>
    <rPh sb="9" eb="11">
      <t>ヘンコウ</t>
    </rPh>
    <phoneticPr fontId="1"/>
  </si>
  <si>
    <t>男子国体</t>
    <rPh sb="0" eb="2">
      <t>ダンシ</t>
    </rPh>
    <rPh sb="2" eb="4">
      <t>コクタイ</t>
    </rPh>
    <phoneticPr fontId="1"/>
  </si>
  <si>
    <t>-</t>
    <phoneticPr fontId="1"/>
  </si>
  <si>
    <t>女子国体</t>
    <rPh sb="0" eb="2">
      <t>ジョシ</t>
    </rPh>
    <rPh sb="2" eb="4">
      <t>コクタイ</t>
    </rPh>
    <phoneticPr fontId="1"/>
  </si>
  <si>
    <t>男子通常レース</t>
    <rPh sb="0" eb="2">
      <t>ダンシ</t>
    </rPh>
    <rPh sb="2" eb="4">
      <t>ツウジョウ</t>
    </rPh>
    <phoneticPr fontId="1"/>
  </si>
  <si>
    <t>女子通常レース</t>
    <rPh sb="0" eb="2">
      <t>ジョシ</t>
    </rPh>
    <rPh sb="2" eb="4">
      <t>ツウジョウ</t>
    </rPh>
    <phoneticPr fontId="1"/>
  </si>
  <si>
    <t>男女Ｊｒレース</t>
    <rPh sb="0" eb="2">
      <t>ダンジョ</t>
    </rPh>
    <phoneticPr fontId="1"/>
  </si>
  <si>
    <t>75歳代</t>
    <rPh sb="2" eb="3">
      <t>サイ</t>
    </rPh>
    <rPh sb="3" eb="4">
      <t>ダイ</t>
    </rPh>
    <phoneticPr fontId="1"/>
  </si>
  <si>
    <t>70歳代</t>
    <rPh sb="2" eb="3">
      <t>サイ</t>
    </rPh>
    <rPh sb="3" eb="4">
      <t>ダイ</t>
    </rPh>
    <phoneticPr fontId="1"/>
  </si>
  <si>
    <t>65歳代</t>
    <rPh sb="2" eb="3">
      <t>サイ</t>
    </rPh>
    <rPh sb="3" eb="4">
      <t>ダイ</t>
    </rPh>
    <phoneticPr fontId="1"/>
  </si>
  <si>
    <t>60歳代</t>
    <rPh sb="2" eb="3">
      <t>サイ</t>
    </rPh>
    <rPh sb="3" eb="4">
      <t>ダイ</t>
    </rPh>
    <phoneticPr fontId="1"/>
  </si>
  <si>
    <t>55歳代</t>
    <rPh sb="2" eb="3">
      <t>サイ</t>
    </rPh>
    <rPh sb="3" eb="4">
      <t>ダイ</t>
    </rPh>
    <phoneticPr fontId="1"/>
  </si>
  <si>
    <t>50歳代</t>
    <rPh sb="2" eb="3">
      <t>サイ</t>
    </rPh>
    <rPh sb="3" eb="4">
      <t>ダイ</t>
    </rPh>
    <phoneticPr fontId="1"/>
  </si>
  <si>
    <t>45歳代</t>
    <rPh sb="2" eb="3">
      <t>サイ</t>
    </rPh>
    <rPh sb="3" eb="4">
      <t>ダイ</t>
    </rPh>
    <phoneticPr fontId="1"/>
  </si>
  <si>
    <t>40歳代</t>
    <rPh sb="2" eb="3">
      <t>サイ</t>
    </rPh>
    <rPh sb="3" eb="4">
      <t>ダイ</t>
    </rPh>
    <phoneticPr fontId="1"/>
  </si>
  <si>
    <t>35歳代</t>
    <rPh sb="2" eb="3">
      <t>サイ</t>
    </rPh>
    <rPh sb="3" eb="4">
      <t>ダイ</t>
    </rPh>
    <phoneticPr fontId="1"/>
  </si>
  <si>
    <t>30歳代</t>
    <rPh sb="2" eb="3">
      <t>サイ</t>
    </rPh>
    <rPh sb="3" eb="4">
      <t>ダイ</t>
    </rPh>
    <phoneticPr fontId="1"/>
  </si>
  <si>
    <t>男子マスターズレース</t>
    <rPh sb="0" eb="2">
      <t>ダンシ</t>
    </rPh>
    <phoneticPr fontId="1"/>
  </si>
  <si>
    <t>第1回エントリーファイル（期限前エントリー用）</t>
    <rPh sb="0" eb="1">
      <t>ダイ</t>
    </rPh>
    <rPh sb="2" eb="3">
      <t>カイ</t>
    </rPh>
    <rPh sb="13" eb="15">
      <t>キゲン</t>
    </rPh>
    <rPh sb="15" eb="16">
      <t>マエ</t>
    </rPh>
    <rPh sb="21" eb="22">
      <t>ヨウ</t>
    </rPh>
    <phoneticPr fontId="8"/>
  </si>
  <si>
    <t>送信日</t>
    <rPh sb="0" eb="3">
      <t>ソウシンビ</t>
    </rPh>
    <phoneticPr fontId="8"/>
  </si>
  <si>
    <t>クラブ名</t>
    <rPh sb="3" eb="4">
      <t>メイ</t>
    </rPh>
    <phoneticPr fontId="8"/>
  </si>
  <si>
    <t>事務担当者名</t>
    <rPh sb="0" eb="2">
      <t>ジム</t>
    </rPh>
    <rPh sb="2" eb="5">
      <t>タントウシャ</t>
    </rPh>
    <rPh sb="5" eb="6">
      <t>メイ</t>
    </rPh>
    <phoneticPr fontId="8"/>
  </si>
  <si>
    <t>事務担当者連絡先</t>
    <rPh sb="0" eb="2">
      <t>ジム</t>
    </rPh>
    <rPh sb="2" eb="5">
      <t>タントウシャ</t>
    </rPh>
    <rPh sb="5" eb="8">
      <t>レンラクサキ</t>
    </rPh>
    <phoneticPr fontId="8"/>
  </si>
  <si>
    <t>日程</t>
    <rPh sb="0" eb="2">
      <t>ニッテイ</t>
    </rPh>
    <phoneticPr fontId="8"/>
  </si>
  <si>
    <t>大会名</t>
    <rPh sb="0" eb="2">
      <t>タイカイ</t>
    </rPh>
    <rPh sb="2" eb="3">
      <t>メイ</t>
    </rPh>
    <phoneticPr fontId="8"/>
  </si>
  <si>
    <t>カテゴリー</t>
    <phoneticPr fontId="8"/>
  </si>
  <si>
    <t>エントリー費</t>
    <rPh sb="5" eb="6">
      <t>ヒ</t>
    </rPh>
    <phoneticPr fontId="8"/>
  </si>
  <si>
    <t>人数</t>
    <rPh sb="0" eb="2">
      <t>ニンズウ</t>
    </rPh>
    <phoneticPr fontId="8"/>
  </si>
  <si>
    <t>合計</t>
    <rPh sb="0" eb="2">
      <t>ゴウケイ</t>
    </rPh>
    <phoneticPr fontId="8"/>
  </si>
  <si>
    <t>監督名</t>
    <rPh sb="0" eb="2">
      <t>カントク</t>
    </rPh>
    <rPh sb="2" eb="3">
      <t>メイ</t>
    </rPh>
    <phoneticPr fontId="8"/>
  </si>
  <si>
    <t>旗門員氏名</t>
    <rPh sb="0" eb="2">
      <t>キモン</t>
    </rPh>
    <rPh sb="2" eb="3">
      <t>イン</t>
    </rPh>
    <rPh sb="3" eb="5">
      <t>シメイ</t>
    </rPh>
    <phoneticPr fontId="8"/>
  </si>
  <si>
    <t>高校生以下</t>
    <rPh sb="0" eb="3">
      <t>コウコウセイ</t>
    </rPh>
    <rPh sb="3" eb="5">
      <t>イカ</t>
    </rPh>
    <phoneticPr fontId="8"/>
  </si>
  <si>
    <t>一般</t>
    <rPh sb="0" eb="2">
      <t>イッパン</t>
    </rPh>
    <phoneticPr fontId="8"/>
  </si>
  <si>
    <t>第1回エントリー合計金額</t>
    <rPh sb="0" eb="1">
      <t>ダイ</t>
    </rPh>
    <rPh sb="2" eb="3">
      <t>カイ</t>
    </rPh>
    <rPh sb="8" eb="10">
      <t>ゴウケイ</t>
    </rPh>
    <rPh sb="10" eb="12">
      <t>キンガク</t>
    </rPh>
    <phoneticPr fontId="8"/>
  </si>
  <si>
    <t>SAY負担金（山梨県スキー連盟以外でSAJ登録をしているもの）</t>
    <rPh sb="3" eb="6">
      <t>フタンキン</t>
    </rPh>
    <rPh sb="7" eb="10">
      <t>ヤマナシケン</t>
    </rPh>
    <rPh sb="13" eb="15">
      <t>レンメイ</t>
    </rPh>
    <rPh sb="15" eb="17">
      <t>イガイ</t>
    </rPh>
    <rPh sb="21" eb="23">
      <t>トウロク</t>
    </rPh>
    <phoneticPr fontId="8"/>
  </si>
  <si>
    <t>一律</t>
    <rPh sb="0" eb="2">
      <t>イチリツ</t>
    </rPh>
    <phoneticPr fontId="8"/>
  </si>
  <si>
    <t>支払合計金額</t>
    <rPh sb="0" eb="2">
      <t>シハライ</t>
    </rPh>
    <rPh sb="2" eb="4">
      <t>ゴウケイ</t>
    </rPh>
    <rPh sb="4" eb="6">
      <t>キンガク</t>
    </rPh>
    <phoneticPr fontId="8"/>
  </si>
  <si>
    <t>国体日付指定</t>
    <rPh sb="0" eb="2">
      <t>コクタイ</t>
    </rPh>
    <rPh sb="2" eb="4">
      <t>ヒヅケ</t>
    </rPh>
    <rPh sb="4" eb="6">
      <t>シテイ</t>
    </rPh>
    <phoneticPr fontId="1"/>
  </si>
  <si>
    <t>大会日付指定</t>
    <rPh sb="0" eb="2">
      <t>タイカイ</t>
    </rPh>
    <rPh sb="2" eb="4">
      <t>ヒヅケ</t>
    </rPh>
    <rPh sb="4" eb="6">
      <t>シテイ</t>
    </rPh>
    <phoneticPr fontId="1"/>
  </si>
  <si>
    <t>空欄</t>
    <rPh sb="0" eb="2">
      <t>クウラン</t>
    </rPh>
    <phoneticPr fontId="1"/>
  </si>
  <si>
    <r>
      <t xml:space="preserve">学年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1">
      <t>ガクネン</t>
    </rPh>
    <rPh sb="1" eb="2">
      <t>ネン</t>
    </rPh>
    <phoneticPr fontId="1"/>
  </si>
  <si>
    <r>
      <t xml:space="preserve">性別
</t>
    </r>
    <r>
      <rPr>
        <b/>
        <sz val="9"/>
        <color theme="1"/>
        <rFont val="ＭＳ Ｐゴシック"/>
        <family val="3"/>
        <charset val="128"/>
        <scheme val="minor"/>
      </rPr>
      <t>(選択制)
男子：1
女子：2</t>
    </r>
    <rPh sb="0" eb="2">
      <t>セイベツ</t>
    </rPh>
    <rPh sb="4" eb="7">
      <t>センタクセイ</t>
    </rPh>
    <rPh sb="9" eb="11">
      <t>ダンシ</t>
    </rPh>
    <rPh sb="14" eb="16">
      <t>ジョシ</t>
    </rPh>
    <phoneticPr fontId="1"/>
  </si>
  <si>
    <t>クラブ名（カナ）</t>
    <rPh sb="3" eb="4">
      <t>メイ</t>
    </rPh>
    <phoneticPr fontId="8"/>
  </si>
  <si>
    <r>
      <t xml:space="preserve">学校名
</t>
    </r>
    <r>
      <rPr>
        <b/>
        <sz val="9"/>
        <color theme="1"/>
        <rFont val="ＭＳ Ｐゴシック"/>
        <family val="3"/>
        <charset val="128"/>
        <scheme val="minor"/>
      </rPr>
      <t>（学生のみ）</t>
    </r>
    <rPh sb="0" eb="2">
      <t>ガッコウ</t>
    </rPh>
    <rPh sb="2" eb="3">
      <t>メイ</t>
    </rPh>
    <rPh sb="5" eb="7">
      <t>ガクセイ</t>
    </rPh>
    <phoneticPr fontId="1"/>
  </si>
  <si>
    <r>
      <t xml:space="preserve">姓
</t>
    </r>
    <r>
      <rPr>
        <b/>
        <sz val="9"/>
        <color theme="1"/>
        <rFont val="ＭＳ Ｐゴシック"/>
        <family val="3"/>
        <charset val="128"/>
        <scheme val="minor"/>
      </rPr>
      <t>（漢字）</t>
    </r>
    <rPh sb="0" eb="1">
      <t>セイ</t>
    </rPh>
    <rPh sb="3" eb="5">
      <t>カンジ</t>
    </rPh>
    <phoneticPr fontId="1"/>
  </si>
  <si>
    <r>
      <t xml:space="preserve">名
</t>
    </r>
    <r>
      <rPr>
        <b/>
        <sz val="9"/>
        <color theme="1"/>
        <rFont val="ＭＳ Ｐゴシック"/>
        <family val="3"/>
        <charset val="128"/>
        <scheme val="minor"/>
      </rPr>
      <t>（漢字）</t>
    </r>
    <rPh sb="0" eb="1">
      <t>メイ</t>
    </rPh>
    <phoneticPr fontId="1"/>
  </si>
  <si>
    <r>
      <t xml:space="preserve">ｶﾅ氏名
</t>
    </r>
    <r>
      <rPr>
        <b/>
        <sz val="9"/>
        <color theme="1"/>
        <rFont val="ＭＳ Ｐゴシック"/>
        <family val="3"/>
        <charset val="128"/>
        <scheme val="minor"/>
      </rPr>
      <t>（自動入力）</t>
    </r>
    <rPh sb="2" eb="4">
      <t>シメイ</t>
    </rPh>
    <rPh sb="6" eb="8">
      <t>ジドウ</t>
    </rPh>
    <rPh sb="8" eb="10">
      <t>ニュウリョク</t>
    </rPh>
    <phoneticPr fontId="1"/>
  </si>
  <si>
    <r>
      <t xml:space="preserve">所属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2">
      <t>ショゾク</t>
    </rPh>
    <phoneticPr fontId="1"/>
  </si>
  <si>
    <r>
      <t xml:space="preserve">SAY
SGポイント
</t>
    </r>
    <r>
      <rPr>
        <sz val="9"/>
        <color rgb="FFFF0000"/>
        <rFont val="ＭＳ Ｐゴシック"/>
        <family val="3"/>
        <charset val="128"/>
        <scheme val="minor"/>
      </rPr>
      <t>（SAY記載）</t>
    </r>
    <rPh sb="15" eb="17">
      <t>キサイ</t>
    </rPh>
    <phoneticPr fontId="1"/>
  </si>
  <si>
    <r>
      <t xml:space="preserve">SAY
GSポイント
</t>
    </r>
    <r>
      <rPr>
        <sz val="9"/>
        <color rgb="FFFF0000"/>
        <rFont val="ＭＳ Ｐゴシック"/>
        <family val="3"/>
        <charset val="128"/>
        <scheme val="minor"/>
      </rPr>
      <t>（SAY記載）</t>
    </r>
    <rPh sb="15" eb="17">
      <t>キサイ</t>
    </rPh>
    <phoneticPr fontId="1"/>
  </si>
  <si>
    <r>
      <t xml:space="preserve">SAY
SLポイント
</t>
    </r>
    <r>
      <rPr>
        <sz val="9"/>
        <color rgb="FFFF0000"/>
        <rFont val="ＭＳ Ｐゴシック"/>
        <family val="3"/>
        <charset val="128"/>
        <scheme val="minor"/>
      </rPr>
      <t>（SAY記載）</t>
    </r>
    <rPh sb="15" eb="17">
      <t>キサイ</t>
    </rPh>
    <phoneticPr fontId="1"/>
  </si>
  <si>
    <r>
      <t xml:space="preserve">県連盟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1">
      <t>ケン</t>
    </rPh>
    <rPh sb="1" eb="3">
      <t>レンメイ</t>
    </rPh>
    <phoneticPr fontId="1"/>
  </si>
  <si>
    <r>
      <t xml:space="preserve">国名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1">
      <t>コク</t>
    </rPh>
    <rPh sb="1" eb="2">
      <t>メイ</t>
    </rPh>
    <phoneticPr fontId="1"/>
  </si>
  <si>
    <r>
      <t xml:space="preserve">漢字氏名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2">
      <t>カンジ</t>
    </rPh>
    <rPh sb="2" eb="4">
      <t>シメイ</t>
    </rPh>
    <rPh sb="6" eb="8">
      <t>ジドウ</t>
    </rPh>
    <rPh sb="8" eb="10">
      <t>ニュウリョク</t>
    </rPh>
    <phoneticPr fontId="1"/>
  </si>
  <si>
    <r>
      <t xml:space="preserve">国体基準
年齢
</t>
    </r>
    <r>
      <rPr>
        <b/>
        <sz val="9"/>
        <rFont val="ＭＳ Ｐゴシック"/>
        <family val="3"/>
        <charset val="128"/>
        <scheme val="minor"/>
      </rPr>
      <t>(自動入力)</t>
    </r>
    <rPh sb="0" eb="2">
      <t>コクタイ</t>
    </rPh>
    <rPh sb="2" eb="4">
      <t>キジュン</t>
    </rPh>
    <rPh sb="5" eb="7">
      <t>ネンレイ</t>
    </rPh>
    <rPh sb="9" eb="11">
      <t>ジドウ</t>
    </rPh>
    <rPh sb="11" eb="13">
      <t>ニュウリョク</t>
    </rPh>
    <phoneticPr fontId="1"/>
  </si>
  <si>
    <r>
      <t xml:space="preserve">マスターズ
大会
基準年齢
</t>
    </r>
    <r>
      <rPr>
        <b/>
        <sz val="9"/>
        <rFont val="ＭＳ Ｐゴシック"/>
        <family val="3"/>
        <charset val="128"/>
        <scheme val="minor"/>
      </rPr>
      <t>(自動入力)</t>
    </r>
    <rPh sb="6" eb="8">
      <t>タイカイ</t>
    </rPh>
    <rPh sb="9" eb="11">
      <t>キジュン</t>
    </rPh>
    <rPh sb="11" eb="13">
      <t>ネンレイ</t>
    </rPh>
    <rPh sb="15" eb="17">
      <t>ジドウ</t>
    </rPh>
    <rPh sb="17" eb="19">
      <t>ニュウリョク</t>
    </rPh>
    <phoneticPr fontId="1"/>
  </si>
  <si>
    <r>
      <t xml:space="preserve">国体予選
カテゴリ
</t>
    </r>
    <r>
      <rPr>
        <b/>
        <sz val="9"/>
        <rFont val="ＭＳ Ｐゴシック"/>
        <family val="3"/>
        <charset val="128"/>
        <scheme val="minor"/>
      </rPr>
      <t>(自動入力)</t>
    </r>
    <rPh sb="0" eb="2">
      <t>コクタイ</t>
    </rPh>
    <rPh sb="2" eb="4">
      <t>ヨセン</t>
    </rPh>
    <phoneticPr fontId="1"/>
  </si>
  <si>
    <r>
      <t xml:space="preserve">Jｒ大会
カテゴリ
</t>
    </r>
    <r>
      <rPr>
        <b/>
        <sz val="9"/>
        <rFont val="ＭＳ Ｐゴシック"/>
        <family val="3"/>
        <charset val="128"/>
        <scheme val="minor"/>
      </rPr>
      <t>(自動入力)</t>
    </r>
    <rPh sb="2" eb="4">
      <t>タイカイ</t>
    </rPh>
    <phoneticPr fontId="1"/>
  </si>
  <si>
    <r>
      <t xml:space="preserve">マスターズ
カテゴリ
</t>
    </r>
    <r>
      <rPr>
        <b/>
        <sz val="9"/>
        <rFont val="ＭＳ Ｐゴシック"/>
        <family val="3"/>
        <charset val="128"/>
        <scheme val="minor"/>
      </rPr>
      <t>(自動入力)</t>
    </r>
    <phoneticPr fontId="1"/>
  </si>
  <si>
    <r>
      <t xml:space="preserve">所属名
カナ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2">
      <t>ショゾク</t>
    </rPh>
    <rPh sb="2" eb="3">
      <t>メイ</t>
    </rPh>
    <phoneticPr fontId="1"/>
  </si>
  <si>
    <t>エントリー</t>
    <phoneticPr fontId="1"/>
  </si>
  <si>
    <t>出場</t>
    <rPh sb="0" eb="2">
      <t>シュツジョウ</t>
    </rPh>
    <phoneticPr fontId="1"/>
  </si>
  <si>
    <t>出欠</t>
    <rPh sb="0" eb="2">
      <t>シュッケツ</t>
    </rPh>
    <phoneticPr fontId="1"/>
  </si>
  <si>
    <t>○</t>
    <phoneticPr fontId="1"/>
  </si>
  <si>
    <r>
      <t xml:space="preserve">金額
</t>
    </r>
    <r>
      <rPr>
        <b/>
        <sz val="9"/>
        <color theme="1"/>
        <rFont val="ＭＳ Ｐゴシック"/>
        <family val="3"/>
        <charset val="128"/>
        <scheme val="minor"/>
      </rPr>
      <t>(自動計算)</t>
    </r>
    <rPh sb="0" eb="2">
      <t>キンガク</t>
    </rPh>
    <rPh sb="4" eb="6">
      <t>ジドウ</t>
    </rPh>
    <rPh sb="6" eb="8">
      <t>ケイサン</t>
    </rPh>
    <phoneticPr fontId="1"/>
  </si>
  <si>
    <t>種別</t>
    <rPh sb="0" eb="2">
      <t>シュベツ</t>
    </rPh>
    <phoneticPr fontId="1"/>
  </si>
  <si>
    <t>通常</t>
    <rPh sb="0" eb="2">
      <t>ツウジョウ</t>
    </rPh>
    <phoneticPr fontId="1"/>
  </si>
  <si>
    <t>Jr</t>
    <phoneticPr fontId="1"/>
  </si>
  <si>
    <t>MS</t>
    <phoneticPr fontId="1"/>
  </si>
  <si>
    <t>通常時金額</t>
    <rPh sb="0" eb="2">
      <t>ツウジョウ</t>
    </rPh>
    <rPh sb="2" eb="3">
      <t>ジ</t>
    </rPh>
    <rPh sb="3" eb="5">
      <t>キンガク</t>
    </rPh>
    <phoneticPr fontId="1"/>
  </si>
  <si>
    <t>Jｒ金額</t>
    <rPh sb="2" eb="4">
      <t>キンガク</t>
    </rPh>
    <phoneticPr fontId="1"/>
  </si>
  <si>
    <t>MS男子金額</t>
    <rPh sb="2" eb="4">
      <t>ダンシ</t>
    </rPh>
    <rPh sb="4" eb="6">
      <t>キンガク</t>
    </rPh>
    <phoneticPr fontId="1"/>
  </si>
  <si>
    <t>MS女子金額</t>
    <rPh sb="2" eb="4">
      <t>ジョシ</t>
    </rPh>
    <rPh sb="4" eb="6">
      <t>キンガク</t>
    </rPh>
    <phoneticPr fontId="1"/>
  </si>
  <si>
    <t>△</t>
    <phoneticPr fontId="1"/>
  </si>
  <si>
    <t>国体</t>
    <rPh sb="0" eb="2">
      <t>コクタイ</t>
    </rPh>
    <phoneticPr fontId="1"/>
  </si>
  <si>
    <t>国体金額</t>
    <rPh sb="0" eb="2">
      <t>コクタイ</t>
    </rPh>
    <rPh sb="2" eb="4">
      <t>キンガク</t>
    </rPh>
    <phoneticPr fontId="1"/>
  </si>
  <si>
    <r>
      <t xml:space="preserve">SAY
DHポイント
</t>
    </r>
    <r>
      <rPr>
        <sz val="9"/>
        <color rgb="FFFF0000"/>
        <rFont val="ＭＳ Ｐゴシック"/>
        <family val="3"/>
        <charset val="128"/>
        <scheme val="minor"/>
      </rPr>
      <t>（SAY記載）</t>
    </r>
    <rPh sb="15" eb="17">
      <t>キサイ</t>
    </rPh>
    <phoneticPr fontId="1"/>
  </si>
  <si>
    <t>Openレース男子</t>
    <rPh sb="7" eb="9">
      <t>ダンシ</t>
    </rPh>
    <phoneticPr fontId="1"/>
  </si>
  <si>
    <t>openレース女子</t>
    <rPh sb="7" eb="9">
      <t>ジョシ</t>
    </rPh>
    <phoneticPr fontId="1"/>
  </si>
  <si>
    <r>
      <t xml:space="preserve">ポイント
レース
カテゴリ
</t>
    </r>
    <r>
      <rPr>
        <b/>
        <sz val="9"/>
        <rFont val="ＭＳ Ｐゴシック"/>
        <family val="3"/>
        <charset val="128"/>
        <scheme val="minor"/>
      </rPr>
      <t>(自動入力)</t>
    </r>
    <phoneticPr fontId="1"/>
  </si>
  <si>
    <r>
      <t xml:space="preserve">OPENレース
カテゴリ
</t>
    </r>
    <r>
      <rPr>
        <b/>
        <sz val="9"/>
        <rFont val="ＭＳ Ｐゴシック"/>
        <family val="3"/>
        <charset val="128"/>
        <scheme val="minor"/>
      </rPr>
      <t>(自動入力)</t>
    </r>
    <phoneticPr fontId="1"/>
  </si>
  <si>
    <t>年齢</t>
    <rPh sb="0" eb="2">
      <t>ネンレイ</t>
    </rPh>
    <phoneticPr fontId="1"/>
  </si>
  <si>
    <t>クラス</t>
    <phoneticPr fontId="1"/>
  </si>
  <si>
    <t>コード</t>
    <phoneticPr fontId="1"/>
  </si>
  <si>
    <t>80歳上</t>
    <rPh sb="2" eb="3">
      <t>サイ</t>
    </rPh>
    <rPh sb="3" eb="4">
      <t>ウエ</t>
    </rPh>
    <phoneticPr fontId="1"/>
  </si>
  <si>
    <t>女子マスターズレース</t>
    <rPh sb="0" eb="2">
      <t>ジョシ</t>
    </rPh>
    <phoneticPr fontId="1"/>
  </si>
  <si>
    <t>-</t>
    <phoneticPr fontId="1"/>
  </si>
  <si>
    <t>小5～6年</t>
    <rPh sb="0" eb="1">
      <t>ショウ</t>
    </rPh>
    <rPh sb="4" eb="5">
      <t>ネン</t>
    </rPh>
    <phoneticPr fontId="1"/>
  </si>
  <si>
    <t>小3～4年</t>
    <phoneticPr fontId="1"/>
  </si>
  <si>
    <t>小1～2年</t>
    <phoneticPr fontId="1"/>
  </si>
  <si>
    <t>45-54</t>
  </si>
  <si>
    <t>45-54</t>
    <phoneticPr fontId="1"/>
  </si>
  <si>
    <t>35-44</t>
  </si>
  <si>
    <t>35-44</t>
    <phoneticPr fontId="1"/>
  </si>
  <si>
    <t>中学生</t>
    <rPh sb="0" eb="2">
      <t>チュウガク</t>
    </rPh>
    <rPh sb="2" eb="3">
      <t>セイ</t>
    </rPh>
    <phoneticPr fontId="1"/>
  </si>
  <si>
    <t>小4-6</t>
    <rPh sb="0" eb="1">
      <t>ショウ</t>
    </rPh>
    <phoneticPr fontId="1"/>
  </si>
  <si>
    <t>小4-6</t>
    <rPh sb="0" eb="1">
      <t>ショウ</t>
    </rPh>
    <phoneticPr fontId="1"/>
  </si>
  <si>
    <t>高校生</t>
    <rPh sb="0" eb="3">
      <t>コウコウセイ</t>
    </rPh>
    <phoneticPr fontId="1"/>
  </si>
  <si>
    <t>-</t>
    <phoneticPr fontId="1"/>
  </si>
  <si>
    <t>-</t>
    <phoneticPr fontId="1"/>
  </si>
  <si>
    <r>
      <t xml:space="preserve">OPENレース
カテゴリ
</t>
    </r>
    <r>
      <rPr>
        <b/>
        <sz val="9"/>
        <rFont val="ＭＳ Ｐゴシック"/>
        <family val="3"/>
        <charset val="128"/>
        <scheme val="minor"/>
      </rPr>
      <t>(自動入力)</t>
    </r>
    <phoneticPr fontId="1"/>
  </si>
  <si>
    <t>OPEN</t>
    <phoneticPr fontId="1"/>
  </si>
  <si>
    <t xml:space="preserve">個表欄 </t>
    <rPh sb="0" eb="2">
      <t>コヒョウ</t>
    </rPh>
    <rPh sb="2" eb="3">
      <t>ラン</t>
    </rPh>
    <phoneticPr fontId="1"/>
  </si>
  <si>
    <r>
      <t xml:space="preserve">生年月日
</t>
    </r>
    <r>
      <rPr>
        <b/>
        <sz val="9"/>
        <color theme="1"/>
        <rFont val="ＭＳ Ｐゴシック"/>
        <family val="3"/>
        <charset val="128"/>
        <scheme val="minor"/>
      </rPr>
      <t>（半角）</t>
    </r>
    <rPh sb="0" eb="2">
      <t>セイネン</t>
    </rPh>
    <rPh sb="2" eb="4">
      <t>ガッピ</t>
    </rPh>
    <rPh sb="6" eb="8">
      <t>ハンカク</t>
    </rPh>
    <phoneticPr fontId="1"/>
  </si>
  <si>
    <r>
      <t xml:space="preserve">姓
</t>
    </r>
    <r>
      <rPr>
        <b/>
        <sz val="9"/>
        <color theme="1"/>
        <rFont val="ＭＳ Ｐゴシック"/>
        <family val="3"/>
        <charset val="128"/>
        <scheme val="minor"/>
      </rPr>
      <t>（半角ｶﾅ）</t>
    </r>
    <rPh sb="0" eb="1">
      <t>セイ</t>
    </rPh>
    <phoneticPr fontId="1"/>
  </si>
  <si>
    <r>
      <t xml:space="preserve">名
</t>
    </r>
    <r>
      <rPr>
        <b/>
        <sz val="9"/>
        <color theme="1"/>
        <rFont val="ＭＳ Ｐゴシック"/>
        <family val="3"/>
        <charset val="128"/>
        <scheme val="minor"/>
      </rPr>
      <t>（半角ｶﾅ）</t>
    </r>
    <rPh sb="0" eb="1">
      <t>ナ</t>
    </rPh>
    <phoneticPr fontId="1"/>
  </si>
  <si>
    <r>
      <t xml:space="preserve">生年月日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2">
      <t>セイネン</t>
    </rPh>
    <rPh sb="2" eb="4">
      <t>ガッピ</t>
    </rPh>
    <phoneticPr fontId="1"/>
  </si>
  <si>
    <r>
      <t xml:space="preserve">SAY
DHポイント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phoneticPr fontId="1"/>
  </si>
  <si>
    <r>
      <t xml:space="preserve">SAY
SLポイント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phoneticPr fontId="1"/>
  </si>
  <si>
    <r>
      <t xml:space="preserve">SAY
GSポイント
</t>
    </r>
    <r>
      <rPr>
        <b/>
        <sz val="9"/>
        <color theme="1"/>
        <rFont val="ＭＳ Ｐゴシック"/>
        <family val="3"/>
        <charset val="128"/>
        <scheme val="minor"/>
      </rPr>
      <t>(自動入力</t>
    </r>
    <r>
      <rPr>
        <sz val="9"/>
        <color theme="1"/>
        <rFont val="ＭＳ Ｐゴシック"/>
        <family val="3"/>
        <charset val="128"/>
        <scheme val="minor"/>
      </rPr>
      <t>)</t>
    </r>
    <phoneticPr fontId="1"/>
  </si>
  <si>
    <r>
      <t xml:space="preserve">SAY
SGポイント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phoneticPr fontId="1"/>
  </si>
  <si>
    <r>
      <t xml:space="preserve">姓
</t>
    </r>
    <r>
      <rPr>
        <b/>
        <sz val="9"/>
        <color theme="1"/>
        <rFont val="ＭＳ Ｐゴシック"/>
        <family val="3"/>
        <charset val="128"/>
        <scheme val="minor"/>
      </rPr>
      <t>(自動入力)</t>
    </r>
    <rPh sb="0" eb="1">
      <t>セイ</t>
    </rPh>
    <phoneticPr fontId="1"/>
  </si>
  <si>
    <r>
      <t xml:space="preserve">名
</t>
    </r>
    <r>
      <rPr>
        <b/>
        <sz val="9"/>
        <color theme="1"/>
        <rFont val="ＭＳ Ｐゴシック"/>
        <family val="3"/>
        <charset val="128"/>
        <scheme val="minor"/>
      </rPr>
      <t>(自動入力</t>
    </r>
    <r>
      <rPr>
        <sz val="9"/>
        <color theme="1"/>
        <rFont val="ＭＳ Ｐゴシック"/>
        <family val="3"/>
        <charset val="128"/>
        <scheme val="minor"/>
      </rPr>
      <t>)</t>
    </r>
    <rPh sb="0" eb="1">
      <t>ナ</t>
    </rPh>
    <phoneticPr fontId="1"/>
  </si>
  <si>
    <r>
      <t xml:space="preserve">SAY選手
登録
</t>
    </r>
    <r>
      <rPr>
        <b/>
        <sz val="9"/>
        <rFont val="ＭＳ Ｐゴシック"/>
        <family val="3"/>
        <charset val="128"/>
        <scheme val="minor"/>
      </rPr>
      <t>(自動入力)</t>
    </r>
    <rPh sb="3" eb="5">
      <t>センシュ</t>
    </rPh>
    <rPh sb="6" eb="8">
      <t>トウロク</t>
    </rPh>
    <phoneticPr fontId="1"/>
  </si>
  <si>
    <r>
      <t xml:space="preserve">SAJ会員
番号
</t>
    </r>
    <r>
      <rPr>
        <b/>
        <sz val="9"/>
        <color theme="1"/>
        <rFont val="ＭＳ Ｐゴシック"/>
        <family val="3"/>
        <charset val="128"/>
        <scheme val="minor"/>
      </rPr>
      <t>（半角数字）</t>
    </r>
    <rPh sb="3" eb="5">
      <t>カイイン</t>
    </rPh>
    <rPh sb="10" eb="12">
      <t>ハンカク</t>
    </rPh>
    <rPh sb="12" eb="14">
      <t>スウジ</t>
    </rPh>
    <phoneticPr fontId="1"/>
  </si>
  <si>
    <r>
      <t xml:space="preserve">姓
</t>
    </r>
    <r>
      <rPr>
        <b/>
        <sz val="9"/>
        <color theme="1"/>
        <rFont val="ＭＳ Ｐゴシック"/>
        <family val="3"/>
        <charset val="128"/>
        <scheme val="minor"/>
      </rPr>
      <t>（自動入力）</t>
    </r>
    <rPh sb="0" eb="1">
      <t>セイ</t>
    </rPh>
    <rPh sb="3" eb="5">
      <t>ジドウ</t>
    </rPh>
    <rPh sb="5" eb="7">
      <t>ニュウリョク</t>
    </rPh>
    <phoneticPr fontId="1"/>
  </si>
  <si>
    <r>
      <t xml:space="preserve">名
</t>
    </r>
    <r>
      <rPr>
        <b/>
        <sz val="9"/>
        <color theme="1"/>
        <rFont val="ＭＳ Ｐゴシック"/>
        <family val="3"/>
        <charset val="128"/>
        <scheme val="minor"/>
      </rPr>
      <t>（自動入力）</t>
    </r>
    <rPh sb="0" eb="1">
      <t>メイ</t>
    </rPh>
    <rPh sb="3" eb="5">
      <t>ジドウ</t>
    </rPh>
    <rPh sb="5" eb="7">
      <t>ニュウリョク</t>
    </rPh>
    <phoneticPr fontId="1"/>
  </si>
  <si>
    <r>
      <t xml:space="preserve">学校名
</t>
    </r>
    <r>
      <rPr>
        <b/>
        <sz val="9"/>
        <color theme="1"/>
        <rFont val="ＭＳ Ｐゴシック"/>
        <family val="3"/>
        <charset val="128"/>
        <scheme val="minor"/>
      </rPr>
      <t>（自動入力）</t>
    </r>
    <rPh sb="0" eb="2">
      <t>ガッコウ</t>
    </rPh>
    <rPh sb="2" eb="3">
      <t>メイ</t>
    </rPh>
    <rPh sb="5" eb="7">
      <t>ジドウ</t>
    </rPh>
    <rPh sb="7" eb="9">
      <t>ニュウリョク</t>
    </rPh>
    <phoneticPr fontId="1"/>
  </si>
  <si>
    <t>エントリーマニュアルに従って入力してください。</t>
    <rPh sb="11" eb="12">
      <t>シタガ</t>
    </rPh>
    <rPh sb="14" eb="16">
      <t>ニュウリョク</t>
    </rPh>
    <phoneticPr fontId="1"/>
  </si>
  <si>
    <t>傷害保険
会社名</t>
    <rPh sb="0" eb="2">
      <t>ショウガイ</t>
    </rPh>
    <rPh sb="2" eb="4">
      <t>ホケン</t>
    </rPh>
    <rPh sb="5" eb="8">
      <t>カイシャメイ</t>
    </rPh>
    <phoneticPr fontId="1"/>
  </si>
  <si>
    <t>傷害保険
証券番号</t>
    <rPh sb="0" eb="2">
      <t>ショウガイ</t>
    </rPh>
    <rPh sb="2" eb="4">
      <t>ホケン</t>
    </rPh>
    <rPh sb="5" eb="7">
      <t>ショウケン</t>
    </rPh>
    <rPh sb="7" eb="9">
      <t>バンゴウ</t>
    </rPh>
    <phoneticPr fontId="1"/>
  </si>
  <si>
    <t>高-25</t>
    <rPh sb="0" eb="1">
      <t>タカ</t>
    </rPh>
    <phoneticPr fontId="1"/>
  </si>
  <si>
    <t>26-34</t>
  </si>
  <si>
    <t>26-34</t>
    <phoneticPr fontId="1"/>
  </si>
  <si>
    <t>55-60</t>
  </si>
  <si>
    <t>55-60</t>
    <phoneticPr fontId="1"/>
  </si>
  <si>
    <t>61以上</t>
    <rPh sb="2" eb="4">
      <t>イジョウ</t>
    </rPh>
    <phoneticPr fontId="1"/>
  </si>
  <si>
    <t>26-34</t>
    <phoneticPr fontId="1"/>
  </si>
  <si>
    <t>MacOSの方は、Numbersソフトは使用せず、Excelソフトのみ使用してください。</t>
    <rPh sb="6" eb="7">
      <t>カタ</t>
    </rPh>
    <rPh sb="20" eb="22">
      <t>シヨウ</t>
    </rPh>
    <rPh sb="35" eb="37">
      <t>シヨウ</t>
    </rPh>
    <phoneticPr fontId="1"/>
  </si>
  <si>
    <t>マスターズ
クロスカントリー
のみ参加</t>
    <rPh sb="17" eb="19">
      <t>サンカ</t>
    </rPh>
    <phoneticPr fontId="1"/>
  </si>
  <si>
    <t>Jｒふじてん金額</t>
    <rPh sb="6" eb="8">
      <t>キンガク</t>
    </rPh>
    <phoneticPr fontId="1"/>
  </si>
  <si>
    <t>通常・OPEN</t>
    <rPh sb="0" eb="2">
      <t>ツウジョウ</t>
    </rPh>
    <phoneticPr fontId="1"/>
  </si>
  <si>
    <t>Jrふじてん</t>
    <phoneticPr fontId="1"/>
  </si>
  <si>
    <t>CC 山梨県選手権
クラシカル</t>
    <rPh sb="3" eb="6">
      <t>ヤマナシケン</t>
    </rPh>
    <rPh sb="6" eb="9">
      <t>センシュケン</t>
    </rPh>
    <phoneticPr fontId="1"/>
  </si>
  <si>
    <t>CC 山梨県選手権
フリー</t>
    <phoneticPr fontId="1"/>
  </si>
  <si>
    <t>クロスカントリー
山梨県選手権　クラシカル</t>
    <rPh sb="9" eb="12">
      <t>ヤマナシケン</t>
    </rPh>
    <rPh sb="12" eb="15">
      <t>センシュケン</t>
    </rPh>
    <phoneticPr fontId="8"/>
  </si>
  <si>
    <t>クロスカントリー
山梨県選手権　フリー</t>
    <rPh sb="9" eb="12">
      <t>ヤマナシケン</t>
    </rPh>
    <rPh sb="12" eb="15">
      <t>センシュケン</t>
    </rPh>
    <phoneticPr fontId="8"/>
  </si>
  <si>
    <t>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</si>
</sst>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&quot;¥&quot;#,##0;[Red]&quot;¥&quot;#,##0"/>
    <numFmt numFmtId="177" formatCode="#,##0_ ;[Red]\-#,##0\ "/>
    <numFmt numFmtId="178" formatCode="&quot;¥&quot;#,##0_);[Red]\(&quot;¥&quot;#,##0\)"/>
  </numFmts>
  <fonts count="22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3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>
      <alignment vertical="center"/>
    </xf>
  </cellStyleXfs>
  <cellXfs count="20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0" fillId="2" borderId="0" xfId="0" applyFill="1"/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8" xfId="0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center" shrinkToFit="1"/>
    </xf>
    <xf numFmtId="0" fontId="0" fillId="2" borderId="1" xfId="0" applyFill="1" applyBorder="1" applyAlignment="1">
      <alignment shrinkToFit="1"/>
    </xf>
    <xf numFmtId="0" fontId="7" fillId="0" borderId="0" xfId="35">
      <alignment vertical="center"/>
    </xf>
    <xf numFmtId="0" fontId="7" fillId="3" borderId="1" xfId="35" applyFill="1" applyBorder="1">
      <alignment vertical="center"/>
    </xf>
    <xf numFmtId="0" fontId="7" fillId="3" borderId="1" xfId="35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wrapText="1"/>
    </xf>
    <xf numFmtId="0" fontId="0" fillId="2" borderId="4" xfId="0" applyFill="1" applyBorder="1" applyAlignment="1">
      <alignment horizontal="center" shrinkToFi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/>
    <xf numFmtId="5" fontId="14" fillId="2" borderId="5" xfId="0" applyNumberFormat="1" applyFont="1" applyFill="1" applyBorder="1" applyAlignment="1">
      <alignment horizontal="center" shrinkToFit="1"/>
    </xf>
    <xf numFmtId="14" fontId="0" fillId="7" borderId="12" xfId="0" applyNumberFormat="1" applyFill="1" applyBorder="1" applyAlignment="1">
      <alignment horizontal="center"/>
    </xf>
    <xf numFmtId="14" fontId="15" fillId="7" borderId="7" xfId="0" applyNumberFormat="1" applyFont="1" applyFill="1" applyBorder="1" applyAlignment="1">
      <alignment horizontal="center" wrapText="1"/>
    </xf>
    <xf numFmtId="14" fontId="0" fillId="7" borderId="1" xfId="0" applyNumberFormat="1" applyFill="1" applyBorder="1" applyAlignment="1">
      <alignment horizontal="center"/>
    </xf>
    <xf numFmtId="0" fontId="7" fillId="2" borderId="1" xfId="35" applyFill="1" applyBorder="1">
      <alignment vertical="center"/>
    </xf>
    <xf numFmtId="177" fontId="7" fillId="2" borderId="1" xfId="35" applyNumberFormat="1" applyFill="1" applyBorder="1">
      <alignment vertical="center"/>
    </xf>
    <xf numFmtId="177" fontId="16" fillId="2" borderId="1" xfId="35" applyNumberFormat="1" applyFont="1" applyFill="1" applyBorder="1">
      <alignment vertical="center"/>
    </xf>
    <xf numFmtId="177" fontId="7" fillId="2" borderId="1" xfId="35" applyNumberForma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2" borderId="1" xfId="0" applyNumberFormat="1" applyFill="1" applyBorder="1" applyAlignment="1">
      <alignment shrinkToFit="1"/>
    </xf>
    <xf numFmtId="0" fontId="14" fillId="2" borderId="1" xfId="0" applyFont="1" applyFill="1" applyBorder="1" applyAlignment="1">
      <alignment shrinkToFit="1"/>
    </xf>
    <xf numFmtId="0" fontId="14" fillId="2" borderId="1" xfId="0" applyFont="1" applyFill="1" applyBorder="1" applyAlignment="1">
      <alignment horizontal="center" shrinkToFi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0" fontId="0" fillId="0" borderId="24" xfId="0" applyBorder="1"/>
    <xf numFmtId="0" fontId="0" fillId="0" borderId="27" xfId="0" applyBorder="1"/>
    <xf numFmtId="0" fontId="0" fillId="5" borderId="6" xfId="0" applyFill="1" applyBorder="1"/>
    <xf numFmtId="0" fontId="0" fillId="5" borderId="7" xfId="0" applyFill="1" applyBorder="1"/>
    <xf numFmtId="6" fontId="0" fillId="2" borderId="23" xfId="0" applyNumberFormat="1" applyFill="1" applyBorder="1"/>
    <xf numFmtId="0" fontId="0" fillId="0" borderId="0" xfId="0" applyProtection="1">
      <protection locked="0"/>
    </xf>
    <xf numFmtId="0" fontId="0" fillId="5" borderId="6" xfId="0" applyFill="1" applyBorder="1" applyProtection="1">
      <protection locked="0"/>
    </xf>
    <xf numFmtId="0" fontId="0" fillId="0" borderId="1" xfId="0" applyBorder="1" applyAlignment="1" applyProtection="1">
      <alignment shrinkToFi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shrinkToFit="1"/>
      <protection locked="0"/>
    </xf>
    <xf numFmtId="0" fontId="0" fillId="4" borderId="1" xfId="0" applyFill="1" applyBorder="1" applyAlignment="1" applyProtection="1">
      <alignment shrinkToFit="1"/>
      <protection locked="0"/>
    </xf>
    <xf numFmtId="14" fontId="0" fillId="0" borderId="1" xfId="0" applyNumberFormat="1" applyBorder="1" applyAlignment="1" applyProtection="1">
      <alignment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0" fillId="2" borderId="6" xfId="0" applyFill="1" applyBorder="1" applyProtection="1">
      <protection locked="0"/>
    </xf>
    <xf numFmtId="0" fontId="0" fillId="4" borderId="1" xfId="0" applyFill="1" applyBorder="1" applyAlignment="1" applyProtection="1">
      <alignment horizontal="center" shrinkToFit="1"/>
      <protection locked="0"/>
    </xf>
    <xf numFmtId="176" fontId="0" fillId="0" borderId="12" xfId="0" applyNumberFormat="1" applyBorder="1" applyAlignment="1" applyProtection="1">
      <alignment horizontal="center"/>
      <protection locked="0"/>
    </xf>
    <xf numFmtId="14" fontId="15" fillId="7" borderId="11" xfId="0" applyNumberFormat="1" applyFont="1" applyFill="1" applyBorder="1" applyAlignment="1" applyProtection="1">
      <alignment horizontal="center"/>
      <protection locked="0"/>
    </xf>
    <xf numFmtId="14" fontId="15" fillId="7" borderId="5" xfId="0" applyNumberFormat="1" applyFont="1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shrinkToFit="1"/>
      <protection locked="0"/>
    </xf>
    <xf numFmtId="0" fontId="0" fillId="6" borderId="1" xfId="0" applyFill="1" applyBorder="1" applyAlignment="1" applyProtection="1">
      <alignment shrinkToFi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7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0" borderId="5" xfId="0" applyBorder="1"/>
    <xf numFmtId="0" fontId="0" fillId="0" borderId="32" xfId="0" applyBorder="1"/>
    <xf numFmtId="178" fontId="0" fillId="0" borderId="20" xfId="0" applyNumberFormat="1" applyBorder="1"/>
    <xf numFmtId="178" fontId="0" fillId="0" borderId="23" xfId="0" applyNumberFormat="1" applyBorder="1"/>
    <xf numFmtId="5" fontId="0" fillId="0" borderId="20" xfId="0" applyNumberFormat="1" applyBorder="1"/>
    <xf numFmtId="5" fontId="0" fillId="0" borderId="23" xfId="0" applyNumberFormat="1" applyBorder="1"/>
    <xf numFmtId="14" fontId="0" fillId="2" borderId="7" xfId="0" applyNumberFormat="1" applyFill="1" applyBorder="1"/>
    <xf numFmtId="0" fontId="0" fillId="0" borderId="2" xfId="0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Border="1"/>
    <xf numFmtId="0" fontId="0" fillId="0" borderId="28" xfId="0" applyBorder="1" applyAlignment="1">
      <alignment horizontal="center"/>
    </xf>
    <xf numFmtId="176" fontId="14" fillId="2" borderId="1" xfId="0" applyNumberFormat="1" applyFont="1" applyFill="1" applyBorder="1" applyAlignment="1">
      <alignment shrinkToFit="1"/>
    </xf>
    <xf numFmtId="0" fontId="0" fillId="0" borderId="22" xfId="0" applyBorder="1" applyAlignment="1" applyProtection="1">
      <alignment shrinkToFit="1"/>
      <protection locked="0"/>
    </xf>
    <xf numFmtId="0" fontId="0" fillId="2" borderId="6" xfId="0" applyFill="1" applyBorder="1"/>
    <xf numFmtId="0" fontId="0" fillId="5" borderId="5" xfId="0" applyFill="1" applyBorder="1" applyProtection="1">
      <protection locked="0"/>
    </xf>
    <xf numFmtId="0" fontId="0" fillId="2" borderId="24" xfId="0" applyFill="1" applyBorder="1" applyAlignment="1">
      <alignment wrapText="1"/>
    </xf>
    <xf numFmtId="0" fontId="0" fillId="2" borderId="24" xfId="0" applyFill="1" applyBorder="1"/>
    <xf numFmtId="0" fontId="0" fillId="2" borderId="24" xfId="0" applyFill="1" applyBorder="1" applyAlignment="1">
      <alignment horizontal="center"/>
    </xf>
    <xf numFmtId="0" fontId="0" fillId="2" borderId="30" xfId="0" applyFill="1" applyBorder="1"/>
    <xf numFmtId="0" fontId="0" fillId="2" borderId="41" xfId="0" applyFill="1" applyBorder="1"/>
    <xf numFmtId="0" fontId="0" fillId="2" borderId="42" xfId="0" applyFill="1" applyBorder="1"/>
    <xf numFmtId="0" fontId="0" fillId="2" borderId="31" xfId="0" applyFill="1" applyBorder="1"/>
    <xf numFmtId="0" fontId="0" fillId="2" borderId="12" xfId="0" applyFill="1" applyBorder="1" applyAlignment="1">
      <alignment horizontal="center"/>
    </xf>
    <xf numFmtId="0" fontId="0" fillId="2" borderId="20" xfId="0" applyFill="1" applyBorder="1" applyAlignment="1">
      <alignment shrinkToFit="1"/>
    </xf>
    <xf numFmtId="0" fontId="0" fillId="8" borderId="43" xfId="0" applyFill="1" applyBorder="1"/>
    <xf numFmtId="0" fontId="0" fillId="8" borderId="44" xfId="0" applyFill="1" applyBorder="1"/>
    <xf numFmtId="0" fontId="0" fillId="7" borderId="30" xfId="0" applyFill="1" applyBorder="1" applyAlignment="1">
      <alignment horizontal="center"/>
    </xf>
    <xf numFmtId="0" fontId="0" fillId="7" borderId="38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6" fontId="0" fillId="8" borderId="21" xfId="0" applyNumberFormat="1" applyFill="1" applyBorder="1"/>
    <xf numFmtId="6" fontId="0" fillId="8" borderId="23" xfId="0" applyNumberFormat="1" applyFill="1" applyBorder="1"/>
    <xf numFmtId="176" fontId="0" fillId="0" borderId="40" xfId="0" applyNumberFormat="1" applyBorder="1"/>
    <xf numFmtId="6" fontId="0" fillId="8" borderId="45" xfId="0" applyNumberFormat="1" applyFill="1" applyBorder="1"/>
    <xf numFmtId="6" fontId="0" fillId="8" borderId="47" xfId="0" applyNumberFormat="1" applyFill="1" applyBorder="1"/>
    <xf numFmtId="0" fontId="0" fillId="0" borderId="5" xfId="0" applyBorder="1" applyAlignment="1" applyProtection="1">
      <alignment shrinkToFit="1"/>
      <protection locked="0"/>
    </xf>
    <xf numFmtId="0" fontId="0" fillId="0" borderId="32" xfId="0" applyBorder="1" applyAlignment="1" applyProtection="1">
      <alignment shrinkToFit="1"/>
      <protection locked="0"/>
    </xf>
    <xf numFmtId="0" fontId="0" fillId="2" borderId="19" xfId="0" applyFill="1" applyBorder="1"/>
    <xf numFmtId="0" fontId="0" fillId="0" borderId="20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7" fillId="0" borderId="0" xfId="0" applyFont="1"/>
    <xf numFmtId="0" fontId="20" fillId="0" borderId="0" xfId="35" applyFont="1">
      <alignment vertical="center"/>
    </xf>
    <xf numFmtId="14" fontId="10" fillId="7" borderId="7" xfId="0" applyNumberFormat="1" applyFont="1" applyFill="1" applyBorder="1" applyAlignment="1" applyProtection="1">
      <alignment horizontal="center"/>
      <protection locked="0"/>
    </xf>
    <xf numFmtId="14" fontId="10" fillId="7" borderId="6" xfId="0" applyNumberFormat="1" applyFont="1" applyFill="1" applyBorder="1" applyAlignment="1" applyProtection="1">
      <alignment horizontal="center"/>
      <protection locked="0"/>
    </xf>
    <xf numFmtId="0" fontId="0" fillId="7" borderId="17" xfId="0" applyFill="1" applyBorder="1" applyProtection="1">
      <protection locked="0"/>
    </xf>
    <xf numFmtId="0" fontId="0" fillId="7" borderId="18" xfId="0" applyFill="1" applyBorder="1" applyProtection="1">
      <protection locked="0"/>
    </xf>
    <xf numFmtId="5" fontId="14" fillId="2" borderId="20" xfId="0" applyNumberFormat="1" applyFont="1" applyFill="1" applyBorder="1" applyAlignment="1">
      <alignment horizontal="center" shrinkToFit="1"/>
    </xf>
    <xf numFmtId="177" fontId="7" fillId="2" borderId="1" xfId="35" applyNumberFormat="1" applyFill="1" applyBorder="1" applyAlignment="1">
      <alignment horizontal="right" vertical="center"/>
    </xf>
    <xf numFmtId="177" fontId="7" fillId="0" borderId="1" xfId="35" applyNumberFormat="1" applyBorder="1" applyAlignment="1" applyProtection="1">
      <alignment horizontal="right" vertical="center"/>
      <protection locked="0"/>
    </xf>
    <xf numFmtId="0" fontId="7" fillId="2" borderId="5" xfId="35" applyFill="1" applyBorder="1" applyAlignment="1">
      <alignment horizontal="left" vertical="center" shrinkToFit="1"/>
    </xf>
    <xf numFmtId="0" fontId="7" fillId="2" borderId="7" xfId="35" applyFill="1" applyBorder="1" applyAlignment="1">
      <alignment horizontal="left" vertical="center" shrinkToFit="1"/>
    </xf>
    <xf numFmtId="0" fontId="7" fillId="3" borderId="10" xfId="35" applyFill="1" applyBorder="1" applyAlignment="1">
      <alignment horizontal="left" vertical="center"/>
    </xf>
    <xf numFmtId="177" fontId="7" fillId="3" borderId="10" xfId="35" applyNumberFormat="1" applyFill="1" applyBorder="1" applyAlignment="1">
      <alignment horizontal="right" vertical="center"/>
    </xf>
    <xf numFmtId="0" fontId="7" fillId="2" borderId="5" xfId="35" applyFill="1" applyBorder="1" applyAlignment="1">
      <alignment horizontal="left" vertical="center"/>
    </xf>
    <xf numFmtId="0" fontId="7" fillId="2" borderId="7" xfId="35" applyFill="1" applyBorder="1" applyAlignment="1">
      <alignment horizontal="left" vertical="center"/>
    </xf>
    <xf numFmtId="177" fontId="7" fillId="2" borderId="5" xfId="35" applyNumberFormat="1" applyFill="1" applyBorder="1" applyAlignment="1">
      <alignment horizontal="right" vertical="center"/>
    </xf>
    <xf numFmtId="177" fontId="7" fillId="2" borderId="6" xfId="35" applyNumberFormat="1" applyFill="1" applyBorder="1" applyAlignment="1">
      <alignment horizontal="right" vertical="center"/>
    </xf>
    <xf numFmtId="177" fontId="7" fillId="2" borderId="7" xfId="35" applyNumberFormat="1" applyFill="1" applyBorder="1" applyAlignment="1">
      <alignment horizontal="right" vertical="center"/>
    </xf>
    <xf numFmtId="14" fontId="7" fillId="2" borderId="3" xfId="35" applyNumberFormat="1" applyFill="1" applyBorder="1" applyAlignment="1">
      <alignment horizontal="center" vertical="center"/>
    </xf>
    <xf numFmtId="14" fontId="7" fillId="2" borderId="8" xfId="35" applyNumberFormat="1" applyFill="1" applyBorder="1" applyAlignment="1">
      <alignment horizontal="center" vertical="center"/>
    </xf>
    <xf numFmtId="0" fontId="7" fillId="0" borderId="3" xfId="35" applyBorder="1" applyAlignment="1" applyProtection="1">
      <alignment horizontal="center" vertical="center"/>
      <protection locked="0"/>
    </xf>
    <xf numFmtId="0" fontId="7" fillId="0" borderId="4" xfId="35" applyBorder="1" applyAlignment="1" applyProtection="1">
      <alignment horizontal="center" vertical="center"/>
      <protection locked="0"/>
    </xf>
    <xf numFmtId="0" fontId="7" fillId="0" borderId="48" xfId="35" applyBorder="1" applyAlignment="1">
      <alignment horizontal="center" vertical="center"/>
    </xf>
    <xf numFmtId="0" fontId="7" fillId="0" borderId="49" xfId="35" applyBorder="1" applyAlignment="1">
      <alignment horizontal="center" vertical="center"/>
    </xf>
    <xf numFmtId="14" fontId="21" fillId="2" borderId="3" xfId="35" applyNumberFormat="1" applyFont="1" applyFill="1" applyBorder="1" applyAlignment="1">
      <alignment horizontal="left" vertical="center" wrapText="1"/>
    </xf>
    <xf numFmtId="14" fontId="21" fillId="2" borderId="4" xfId="35" applyNumberFormat="1" applyFont="1" applyFill="1" applyBorder="1" applyAlignment="1">
      <alignment horizontal="left" vertical="center"/>
    </xf>
    <xf numFmtId="14" fontId="7" fillId="0" borderId="1" xfId="35" applyNumberFormat="1" applyBorder="1" applyAlignment="1" applyProtection="1">
      <alignment horizontal="left" vertical="center"/>
      <protection locked="0"/>
    </xf>
    <xf numFmtId="0" fontId="7" fillId="0" borderId="1" xfId="35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8" borderId="45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0" fillId="7" borderId="5" xfId="0" applyNumberFormat="1" applyFill="1" applyBorder="1" applyAlignment="1" applyProtection="1">
      <alignment horizontal="center"/>
      <protection locked="0"/>
    </xf>
    <xf numFmtId="14" fontId="0" fillId="7" borderId="7" xfId="0" applyNumberFormat="1" applyFill="1" applyBorder="1" applyAlignment="1" applyProtection="1">
      <alignment horizontal="center"/>
      <protection locked="0"/>
    </xf>
    <xf numFmtId="14" fontId="10" fillId="7" borderId="5" xfId="0" applyNumberFormat="1" applyFont="1" applyFill="1" applyBorder="1" applyAlignment="1" applyProtection="1">
      <alignment horizontal="center" wrapText="1"/>
      <protection locked="0"/>
    </xf>
    <xf numFmtId="14" fontId="10" fillId="7" borderId="7" xfId="0" applyNumberFormat="1" applyFont="1" applyFill="1" applyBorder="1" applyAlignment="1" applyProtection="1">
      <alignment horizontal="center" wrapText="1"/>
      <protection locked="0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14" fontId="10" fillId="7" borderId="12" xfId="0" applyNumberFormat="1" applyFont="1" applyFill="1" applyBorder="1" applyAlignment="1" applyProtection="1">
      <alignment horizontal="center" wrapText="1"/>
      <protection locked="0"/>
    </xf>
    <xf numFmtId="14" fontId="10" fillId="7" borderId="1" xfId="0" applyNumberFormat="1" applyFont="1" applyFill="1" applyBorder="1" applyAlignment="1" applyProtection="1">
      <alignment horizontal="center"/>
      <protection locked="0"/>
    </xf>
    <xf numFmtId="14" fontId="0" fillId="7" borderId="11" xfId="0" applyNumberFormat="1" applyFill="1" applyBorder="1" applyAlignment="1" applyProtection="1">
      <alignment horizontal="center"/>
      <protection locked="0"/>
    </xf>
    <xf numFmtId="14" fontId="10" fillId="7" borderId="1" xfId="0" applyNumberFormat="1" applyFont="1" applyFill="1" applyBorder="1" applyAlignment="1" applyProtection="1">
      <alignment horizontal="center" wrapText="1"/>
      <protection locked="0"/>
    </xf>
    <xf numFmtId="14" fontId="10" fillId="7" borderId="7" xfId="0" applyNumberFormat="1" applyFont="1" applyFill="1" applyBorder="1" applyAlignment="1" applyProtection="1">
      <alignment horizontal="center"/>
      <protection locked="0"/>
    </xf>
    <xf numFmtId="14" fontId="0" fillId="7" borderId="1" xfId="0" applyNumberFormat="1" applyFill="1" applyBorder="1" applyAlignment="1" applyProtection="1">
      <alignment horizontal="center"/>
      <protection locked="0"/>
    </xf>
    <xf numFmtId="14" fontId="10" fillId="7" borderId="5" xfId="0" applyNumberFormat="1" applyFont="1" applyFill="1" applyBorder="1" applyAlignment="1" applyProtection="1">
      <alignment horizontal="center"/>
      <protection locked="0"/>
    </xf>
    <xf numFmtId="0" fontId="0" fillId="2" borderId="29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7" xfId="0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3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標準" xfId="0" builtinId="0"/>
    <cellStyle name="標準 2" xfId="35" xr:uid="{00000000-0005-0000-0000-000012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</cellStyles>
  <dxfs count="0"/>
  <tableStyles count="0" defaultTableStyle="TableStyleMedium9" defaultPivotStyle="PivotStyleMedium4"/>
  <colors>
    <mruColors>
      <color rgb="FF66FFFF"/>
      <color rgb="FFCC99FF"/>
      <color rgb="FFFFCC99"/>
      <color rgb="FF99FFCC"/>
      <color rgb="FFFF9999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7"/>
  <sheetViews>
    <sheetView topLeftCell="B1" workbookViewId="0">
      <selection activeCell="B4" sqref="B4"/>
    </sheetView>
  </sheetViews>
  <sheetFormatPr defaultColWidth="13" defaultRowHeight="14.25" x14ac:dyDescent="0.15"/>
  <cols>
    <col min="1" max="1" width="12.875" style="2"/>
    <col min="2" max="2" width="102.5" customWidth="1"/>
  </cols>
  <sheetData>
    <row r="1" spans="1:11" ht="17.25" x14ac:dyDescent="0.2">
      <c r="B1" s="3" t="s">
        <v>2</v>
      </c>
      <c r="C1" s="3"/>
    </row>
    <row r="2" spans="1:11" x14ac:dyDescent="0.15">
      <c r="A2" s="7"/>
    </row>
    <row r="3" spans="1:11" ht="18.75" x14ac:dyDescent="0.2">
      <c r="A3" s="7"/>
      <c r="B3" s="4" t="s">
        <v>150</v>
      </c>
      <c r="C3" s="4"/>
      <c r="D3" s="4"/>
      <c r="E3" s="4"/>
      <c r="F3" s="4"/>
      <c r="G3" s="4"/>
      <c r="H3" s="4"/>
      <c r="I3" s="4"/>
      <c r="J3" s="4"/>
      <c r="K3" s="4"/>
    </row>
    <row r="4" spans="1:11" ht="18.75" x14ac:dyDescent="0.2">
      <c r="A4" s="7"/>
      <c r="B4" s="114" t="s">
        <v>160</v>
      </c>
      <c r="C4" s="4"/>
      <c r="D4" s="4"/>
      <c r="E4" s="4"/>
      <c r="F4" s="4"/>
      <c r="G4" s="4"/>
      <c r="H4" s="4"/>
      <c r="I4" s="4"/>
      <c r="J4" s="4"/>
      <c r="K4" s="4"/>
    </row>
    <row r="5" spans="1:11" ht="18.75" x14ac:dyDescent="0.2">
      <c r="A5" s="7"/>
      <c r="B5" s="6"/>
      <c r="C5" s="4"/>
      <c r="D5" s="4"/>
      <c r="E5" s="4"/>
      <c r="F5" s="4"/>
      <c r="G5" s="4"/>
      <c r="H5" s="4"/>
      <c r="I5" s="4"/>
      <c r="J5" s="4"/>
      <c r="K5" s="4"/>
    </row>
    <row r="6" spans="1:11" ht="18.75" x14ac:dyDescent="0.2">
      <c r="A6" s="7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.75" x14ac:dyDescent="0.2">
      <c r="A7" s="7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8.75" x14ac:dyDescent="0.2">
      <c r="A8" s="7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8.75" x14ac:dyDescent="0.2">
      <c r="A9" s="7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8.75" x14ac:dyDescent="0.2">
      <c r="A10" s="7"/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1:11" ht="18.75" x14ac:dyDescent="0.2">
      <c r="A11" s="7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8.75" x14ac:dyDescent="0.2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8.75" x14ac:dyDescent="0.2">
      <c r="A13" s="7"/>
      <c r="B13" s="6"/>
      <c r="C13" s="4"/>
      <c r="D13" s="4"/>
      <c r="E13" s="4"/>
      <c r="F13" s="4"/>
      <c r="G13" s="4"/>
      <c r="H13" s="4"/>
      <c r="I13" s="4"/>
      <c r="J13" s="4"/>
      <c r="K13" s="4"/>
    </row>
    <row r="14" spans="1:11" ht="18.75" x14ac:dyDescent="0.2">
      <c r="A14" s="7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8.75" x14ac:dyDescent="0.2">
      <c r="A15" s="7"/>
      <c r="B15" s="6"/>
      <c r="C15" s="4"/>
      <c r="D15" s="4"/>
      <c r="E15" s="4"/>
      <c r="F15" s="4"/>
      <c r="G15" s="4"/>
      <c r="H15" s="4"/>
      <c r="I15" s="4"/>
      <c r="J15" s="4"/>
      <c r="K15" s="4"/>
    </row>
    <row r="16" spans="1:11" ht="18.75" x14ac:dyDescent="0.2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 ht="18.75" x14ac:dyDescent="0.2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 ht="18.75" x14ac:dyDescent="0.2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 ht="18.75" x14ac:dyDescent="0.2"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2:11" ht="18.75" x14ac:dyDescent="0.2"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2:11" ht="18.75" x14ac:dyDescent="0.2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.75" x14ac:dyDescent="0.2"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2:11" ht="18.75" x14ac:dyDescent="0.2"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2:11" ht="18.75" x14ac:dyDescent="0.2"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2:11" ht="18.75" x14ac:dyDescent="0.2"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2:11" ht="18.75" x14ac:dyDescent="0.2"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2:11" ht="18.75" x14ac:dyDescent="0.2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2:11" ht="18.75" x14ac:dyDescent="0.2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8.75" x14ac:dyDescent="0.2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8.75" x14ac:dyDescent="0.2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8.75" x14ac:dyDescent="0.2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8.75" x14ac:dyDescent="0.2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8.75" x14ac:dyDescent="0.2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8.75" x14ac:dyDescent="0.2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8.75" x14ac:dyDescent="0.2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8.75" x14ac:dyDescent="0.2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8.75" x14ac:dyDescent="0.2">
      <c r="B37" s="4"/>
      <c r="C37" s="4"/>
      <c r="D37" s="4"/>
      <c r="E37" s="4"/>
      <c r="F37" s="4"/>
      <c r="G37" s="4"/>
      <c r="H37" s="4"/>
      <c r="I37" s="4"/>
      <c r="J37" s="4"/>
      <c r="K37" s="4"/>
    </row>
  </sheetData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H15"/>
  <sheetViews>
    <sheetView workbookViewId="0">
      <selection activeCell="J8" sqref="J8"/>
    </sheetView>
  </sheetViews>
  <sheetFormatPr defaultRowHeight="19.5" customHeight="1" x14ac:dyDescent="0.15"/>
  <cols>
    <col min="1" max="1" width="18.375" style="13" customWidth="1"/>
    <col min="2" max="2" width="19.375" style="13" bestFit="1" customWidth="1"/>
    <col min="3" max="3" width="10.25" style="13" customWidth="1"/>
    <col min="4" max="4" width="11.125" style="13" bestFit="1" customWidth="1"/>
    <col min="5" max="6" width="9" style="13"/>
    <col min="7" max="8" width="15.5" style="13" customWidth="1"/>
    <col min="9" max="256" width="9" style="13"/>
    <col min="257" max="257" width="18.375" style="13" customWidth="1"/>
    <col min="258" max="258" width="19.375" style="13" bestFit="1" customWidth="1"/>
    <col min="259" max="259" width="10.25" style="13" customWidth="1"/>
    <col min="260" max="260" width="11.125" style="13" bestFit="1" customWidth="1"/>
    <col min="261" max="262" width="9" style="13"/>
    <col min="263" max="264" width="15.5" style="13" customWidth="1"/>
    <col min="265" max="512" width="9" style="13"/>
    <col min="513" max="513" width="18.375" style="13" customWidth="1"/>
    <col min="514" max="514" width="19.375" style="13" bestFit="1" customWidth="1"/>
    <col min="515" max="515" width="10.25" style="13" customWidth="1"/>
    <col min="516" max="516" width="11.125" style="13" bestFit="1" customWidth="1"/>
    <col min="517" max="518" width="9" style="13"/>
    <col min="519" max="520" width="15.5" style="13" customWidth="1"/>
    <col min="521" max="768" width="9" style="13"/>
    <col min="769" max="769" width="18.375" style="13" customWidth="1"/>
    <col min="770" max="770" width="19.375" style="13" bestFit="1" customWidth="1"/>
    <col min="771" max="771" width="10.25" style="13" customWidth="1"/>
    <col min="772" max="772" width="11.125" style="13" bestFit="1" customWidth="1"/>
    <col min="773" max="774" width="9" style="13"/>
    <col min="775" max="776" width="15.5" style="13" customWidth="1"/>
    <col min="777" max="1024" width="9" style="13"/>
    <col min="1025" max="1025" width="18.375" style="13" customWidth="1"/>
    <col min="1026" max="1026" width="19.375" style="13" bestFit="1" customWidth="1"/>
    <col min="1027" max="1027" width="10.25" style="13" customWidth="1"/>
    <col min="1028" max="1028" width="11.125" style="13" bestFit="1" customWidth="1"/>
    <col min="1029" max="1030" width="9" style="13"/>
    <col min="1031" max="1032" width="15.5" style="13" customWidth="1"/>
    <col min="1033" max="1280" width="9" style="13"/>
    <col min="1281" max="1281" width="18.375" style="13" customWidth="1"/>
    <col min="1282" max="1282" width="19.375" style="13" bestFit="1" customWidth="1"/>
    <col min="1283" max="1283" width="10.25" style="13" customWidth="1"/>
    <col min="1284" max="1284" width="11.125" style="13" bestFit="1" customWidth="1"/>
    <col min="1285" max="1286" width="9" style="13"/>
    <col min="1287" max="1288" width="15.5" style="13" customWidth="1"/>
    <col min="1289" max="1536" width="9" style="13"/>
    <col min="1537" max="1537" width="18.375" style="13" customWidth="1"/>
    <col min="1538" max="1538" width="19.375" style="13" bestFit="1" customWidth="1"/>
    <col min="1539" max="1539" width="10.25" style="13" customWidth="1"/>
    <col min="1540" max="1540" width="11.125" style="13" bestFit="1" customWidth="1"/>
    <col min="1541" max="1542" width="9" style="13"/>
    <col min="1543" max="1544" width="15.5" style="13" customWidth="1"/>
    <col min="1545" max="1792" width="9" style="13"/>
    <col min="1793" max="1793" width="18.375" style="13" customWidth="1"/>
    <col min="1794" max="1794" width="19.375" style="13" bestFit="1" customWidth="1"/>
    <col min="1795" max="1795" width="10.25" style="13" customWidth="1"/>
    <col min="1796" max="1796" width="11.125" style="13" bestFit="1" customWidth="1"/>
    <col min="1797" max="1798" width="9" style="13"/>
    <col min="1799" max="1800" width="15.5" style="13" customWidth="1"/>
    <col min="1801" max="2048" width="9" style="13"/>
    <col min="2049" max="2049" width="18.375" style="13" customWidth="1"/>
    <col min="2050" max="2050" width="19.375" style="13" bestFit="1" customWidth="1"/>
    <col min="2051" max="2051" width="10.25" style="13" customWidth="1"/>
    <col min="2052" max="2052" width="11.125" style="13" bestFit="1" customWidth="1"/>
    <col min="2053" max="2054" width="9" style="13"/>
    <col min="2055" max="2056" width="15.5" style="13" customWidth="1"/>
    <col min="2057" max="2304" width="9" style="13"/>
    <col min="2305" max="2305" width="18.375" style="13" customWidth="1"/>
    <col min="2306" max="2306" width="19.375" style="13" bestFit="1" customWidth="1"/>
    <col min="2307" max="2307" width="10.25" style="13" customWidth="1"/>
    <col min="2308" max="2308" width="11.125" style="13" bestFit="1" customWidth="1"/>
    <col min="2309" max="2310" width="9" style="13"/>
    <col min="2311" max="2312" width="15.5" style="13" customWidth="1"/>
    <col min="2313" max="2560" width="9" style="13"/>
    <col min="2561" max="2561" width="18.375" style="13" customWidth="1"/>
    <col min="2562" max="2562" width="19.375" style="13" bestFit="1" customWidth="1"/>
    <col min="2563" max="2563" width="10.25" style="13" customWidth="1"/>
    <col min="2564" max="2564" width="11.125" style="13" bestFit="1" customWidth="1"/>
    <col min="2565" max="2566" width="9" style="13"/>
    <col min="2567" max="2568" width="15.5" style="13" customWidth="1"/>
    <col min="2569" max="2816" width="9" style="13"/>
    <col min="2817" max="2817" width="18.375" style="13" customWidth="1"/>
    <col min="2818" max="2818" width="19.375" style="13" bestFit="1" customWidth="1"/>
    <col min="2819" max="2819" width="10.25" style="13" customWidth="1"/>
    <col min="2820" max="2820" width="11.125" style="13" bestFit="1" customWidth="1"/>
    <col min="2821" max="2822" width="9" style="13"/>
    <col min="2823" max="2824" width="15.5" style="13" customWidth="1"/>
    <col min="2825" max="3072" width="9" style="13"/>
    <col min="3073" max="3073" width="18.375" style="13" customWidth="1"/>
    <col min="3074" max="3074" width="19.375" style="13" bestFit="1" customWidth="1"/>
    <col min="3075" max="3075" width="10.25" style="13" customWidth="1"/>
    <col min="3076" max="3076" width="11.125" style="13" bestFit="1" customWidth="1"/>
    <col min="3077" max="3078" width="9" style="13"/>
    <col min="3079" max="3080" width="15.5" style="13" customWidth="1"/>
    <col min="3081" max="3328" width="9" style="13"/>
    <col min="3329" max="3329" width="18.375" style="13" customWidth="1"/>
    <col min="3330" max="3330" width="19.375" style="13" bestFit="1" customWidth="1"/>
    <col min="3331" max="3331" width="10.25" style="13" customWidth="1"/>
    <col min="3332" max="3332" width="11.125" style="13" bestFit="1" customWidth="1"/>
    <col min="3333" max="3334" width="9" style="13"/>
    <col min="3335" max="3336" width="15.5" style="13" customWidth="1"/>
    <col min="3337" max="3584" width="9" style="13"/>
    <col min="3585" max="3585" width="18.375" style="13" customWidth="1"/>
    <col min="3586" max="3586" width="19.375" style="13" bestFit="1" customWidth="1"/>
    <col min="3587" max="3587" width="10.25" style="13" customWidth="1"/>
    <col min="3588" max="3588" width="11.125" style="13" bestFit="1" customWidth="1"/>
    <col min="3589" max="3590" width="9" style="13"/>
    <col min="3591" max="3592" width="15.5" style="13" customWidth="1"/>
    <col min="3593" max="3840" width="9" style="13"/>
    <col min="3841" max="3841" width="18.375" style="13" customWidth="1"/>
    <col min="3842" max="3842" width="19.375" style="13" bestFit="1" customWidth="1"/>
    <col min="3843" max="3843" width="10.25" style="13" customWidth="1"/>
    <col min="3844" max="3844" width="11.125" style="13" bestFit="1" customWidth="1"/>
    <col min="3845" max="3846" width="9" style="13"/>
    <col min="3847" max="3848" width="15.5" style="13" customWidth="1"/>
    <col min="3849" max="4096" width="9" style="13"/>
    <col min="4097" max="4097" width="18.375" style="13" customWidth="1"/>
    <col min="4098" max="4098" width="19.375" style="13" bestFit="1" customWidth="1"/>
    <col min="4099" max="4099" width="10.25" style="13" customWidth="1"/>
    <col min="4100" max="4100" width="11.125" style="13" bestFit="1" customWidth="1"/>
    <col min="4101" max="4102" width="9" style="13"/>
    <col min="4103" max="4104" width="15.5" style="13" customWidth="1"/>
    <col min="4105" max="4352" width="9" style="13"/>
    <col min="4353" max="4353" width="18.375" style="13" customWidth="1"/>
    <col min="4354" max="4354" width="19.375" style="13" bestFit="1" customWidth="1"/>
    <col min="4355" max="4355" width="10.25" style="13" customWidth="1"/>
    <col min="4356" max="4356" width="11.125" style="13" bestFit="1" customWidth="1"/>
    <col min="4357" max="4358" width="9" style="13"/>
    <col min="4359" max="4360" width="15.5" style="13" customWidth="1"/>
    <col min="4361" max="4608" width="9" style="13"/>
    <col min="4609" max="4609" width="18.375" style="13" customWidth="1"/>
    <col min="4610" max="4610" width="19.375" style="13" bestFit="1" customWidth="1"/>
    <col min="4611" max="4611" width="10.25" style="13" customWidth="1"/>
    <col min="4612" max="4612" width="11.125" style="13" bestFit="1" customWidth="1"/>
    <col min="4613" max="4614" width="9" style="13"/>
    <col min="4615" max="4616" width="15.5" style="13" customWidth="1"/>
    <col min="4617" max="4864" width="9" style="13"/>
    <col min="4865" max="4865" width="18.375" style="13" customWidth="1"/>
    <col min="4866" max="4866" width="19.375" style="13" bestFit="1" customWidth="1"/>
    <col min="4867" max="4867" width="10.25" style="13" customWidth="1"/>
    <col min="4868" max="4868" width="11.125" style="13" bestFit="1" customWidth="1"/>
    <col min="4869" max="4870" width="9" style="13"/>
    <col min="4871" max="4872" width="15.5" style="13" customWidth="1"/>
    <col min="4873" max="5120" width="9" style="13"/>
    <col min="5121" max="5121" width="18.375" style="13" customWidth="1"/>
    <col min="5122" max="5122" width="19.375" style="13" bestFit="1" customWidth="1"/>
    <col min="5123" max="5123" width="10.25" style="13" customWidth="1"/>
    <col min="5124" max="5124" width="11.125" style="13" bestFit="1" customWidth="1"/>
    <col min="5125" max="5126" width="9" style="13"/>
    <col min="5127" max="5128" width="15.5" style="13" customWidth="1"/>
    <col min="5129" max="5376" width="9" style="13"/>
    <col min="5377" max="5377" width="18.375" style="13" customWidth="1"/>
    <col min="5378" max="5378" width="19.375" style="13" bestFit="1" customWidth="1"/>
    <col min="5379" max="5379" width="10.25" style="13" customWidth="1"/>
    <col min="5380" max="5380" width="11.125" style="13" bestFit="1" customWidth="1"/>
    <col min="5381" max="5382" width="9" style="13"/>
    <col min="5383" max="5384" width="15.5" style="13" customWidth="1"/>
    <col min="5385" max="5632" width="9" style="13"/>
    <col min="5633" max="5633" width="18.375" style="13" customWidth="1"/>
    <col min="5634" max="5634" width="19.375" style="13" bestFit="1" customWidth="1"/>
    <col min="5635" max="5635" width="10.25" style="13" customWidth="1"/>
    <col min="5636" max="5636" width="11.125" style="13" bestFit="1" customWidth="1"/>
    <col min="5637" max="5638" width="9" style="13"/>
    <col min="5639" max="5640" width="15.5" style="13" customWidth="1"/>
    <col min="5641" max="5888" width="9" style="13"/>
    <col min="5889" max="5889" width="18.375" style="13" customWidth="1"/>
    <col min="5890" max="5890" width="19.375" style="13" bestFit="1" customWidth="1"/>
    <col min="5891" max="5891" width="10.25" style="13" customWidth="1"/>
    <col min="5892" max="5892" width="11.125" style="13" bestFit="1" customWidth="1"/>
    <col min="5893" max="5894" width="9" style="13"/>
    <col min="5895" max="5896" width="15.5" style="13" customWidth="1"/>
    <col min="5897" max="6144" width="9" style="13"/>
    <col min="6145" max="6145" width="18.375" style="13" customWidth="1"/>
    <col min="6146" max="6146" width="19.375" style="13" bestFit="1" customWidth="1"/>
    <col min="6147" max="6147" width="10.25" style="13" customWidth="1"/>
    <col min="6148" max="6148" width="11.125" style="13" bestFit="1" customWidth="1"/>
    <col min="6149" max="6150" width="9" style="13"/>
    <col min="6151" max="6152" width="15.5" style="13" customWidth="1"/>
    <col min="6153" max="6400" width="9" style="13"/>
    <col min="6401" max="6401" width="18.375" style="13" customWidth="1"/>
    <col min="6402" max="6402" width="19.375" style="13" bestFit="1" customWidth="1"/>
    <col min="6403" max="6403" width="10.25" style="13" customWidth="1"/>
    <col min="6404" max="6404" width="11.125" style="13" bestFit="1" customWidth="1"/>
    <col min="6405" max="6406" width="9" style="13"/>
    <col min="6407" max="6408" width="15.5" style="13" customWidth="1"/>
    <col min="6409" max="6656" width="9" style="13"/>
    <col min="6657" max="6657" width="18.375" style="13" customWidth="1"/>
    <col min="6658" max="6658" width="19.375" style="13" bestFit="1" customWidth="1"/>
    <col min="6659" max="6659" width="10.25" style="13" customWidth="1"/>
    <col min="6660" max="6660" width="11.125" style="13" bestFit="1" customWidth="1"/>
    <col min="6661" max="6662" width="9" style="13"/>
    <col min="6663" max="6664" width="15.5" style="13" customWidth="1"/>
    <col min="6665" max="6912" width="9" style="13"/>
    <col min="6913" max="6913" width="18.375" style="13" customWidth="1"/>
    <col min="6914" max="6914" width="19.375" style="13" bestFit="1" customWidth="1"/>
    <col min="6915" max="6915" width="10.25" style="13" customWidth="1"/>
    <col min="6916" max="6916" width="11.125" style="13" bestFit="1" customWidth="1"/>
    <col min="6917" max="6918" width="9" style="13"/>
    <col min="6919" max="6920" width="15.5" style="13" customWidth="1"/>
    <col min="6921" max="7168" width="9" style="13"/>
    <col min="7169" max="7169" width="18.375" style="13" customWidth="1"/>
    <col min="7170" max="7170" width="19.375" style="13" bestFit="1" customWidth="1"/>
    <col min="7171" max="7171" width="10.25" style="13" customWidth="1"/>
    <col min="7172" max="7172" width="11.125" style="13" bestFit="1" customWidth="1"/>
    <col min="7173" max="7174" width="9" style="13"/>
    <col min="7175" max="7176" width="15.5" style="13" customWidth="1"/>
    <col min="7177" max="7424" width="9" style="13"/>
    <col min="7425" max="7425" width="18.375" style="13" customWidth="1"/>
    <col min="7426" max="7426" width="19.375" style="13" bestFit="1" customWidth="1"/>
    <col min="7427" max="7427" width="10.25" style="13" customWidth="1"/>
    <col min="7428" max="7428" width="11.125" style="13" bestFit="1" customWidth="1"/>
    <col min="7429" max="7430" width="9" style="13"/>
    <col min="7431" max="7432" width="15.5" style="13" customWidth="1"/>
    <col min="7433" max="7680" width="9" style="13"/>
    <col min="7681" max="7681" width="18.375" style="13" customWidth="1"/>
    <col min="7682" max="7682" width="19.375" style="13" bestFit="1" customWidth="1"/>
    <col min="7683" max="7683" width="10.25" style="13" customWidth="1"/>
    <col min="7684" max="7684" width="11.125" style="13" bestFit="1" customWidth="1"/>
    <col min="7685" max="7686" width="9" style="13"/>
    <col min="7687" max="7688" width="15.5" style="13" customWidth="1"/>
    <col min="7689" max="7936" width="9" style="13"/>
    <col min="7937" max="7937" width="18.375" style="13" customWidth="1"/>
    <col min="7938" max="7938" width="19.375" style="13" bestFit="1" customWidth="1"/>
    <col min="7939" max="7939" width="10.25" style="13" customWidth="1"/>
    <col min="7940" max="7940" width="11.125" style="13" bestFit="1" customWidth="1"/>
    <col min="7941" max="7942" width="9" style="13"/>
    <col min="7943" max="7944" width="15.5" style="13" customWidth="1"/>
    <col min="7945" max="8192" width="9" style="13"/>
    <col min="8193" max="8193" width="18.375" style="13" customWidth="1"/>
    <col min="8194" max="8194" width="19.375" style="13" bestFit="1" customWidth="1"/>
    <col min="8195" max="8195" width="10.25" style="13" customWidth="1"/>
    <col min="8196" max="8196" width="11.125" style="13" bestFit="1" customWidth="1"/>
    <col min="8197" max="8198" width="9" style="13"/>
    <col min="8199" max="8200" width="15.5" style="13" customWidth="1"/>
    <col min="8201" max="8448" width="9" style="13"/>
    <col min="8449" max="8449" width="18.375" style="13" customWidth="1"/>
    <col min="8450" max="8450" width="19.375" style="13" bestFit="1" customWidth="1"/>
    <col min="8451" max="8451" width="10.25" style="13" customWidth="1"/>
    <col min="8452" max="8452" width="11.125" style="13" bestFit="1" customWidth="1"/>
    <col min="8453" max="8454" width="9" style="13"/>
    <col min="8455" max="8456" width="15.5" style="13" customWidth="1"/>
    <col min="8457" max="8704" width="9" style="13"/>
    <col min="8705" max="8705" width="18.375" style="13" customWidth="1"/>
    <col min="8706" max="8706" width="19.375" style="13" bestFit="1" customWidth="1"/>
    <col min="8707" max="8707" width="10.25" style="13" customWidth="1"/>
    <col min="8708" max="8708" width="11.125" style="13" bestFit="1" customWidth="1"/>
    <col min="8709" max="8710" width="9" style="13"/>
    <col min="8711" max="8712" width="15.5" style="13" customWidth="1"/>
    <col min="8713" max="8960" width="9" style="13"/>
    <col min="8961" max="8961" width="18.375" style="13" customWidth="1"/>
    <col min="8962" max="8962" width="19.375" style="13" bestFit="1" customWidth="1"/>
    <col min="8963" max="8963" width="10.25" style="13" customWidth="1"/>
    <col min="8964" max="8964" width="11.125" style="13" bestFit="1" customWidth="1"/>
    <col min="8965" max="8966" width="9" style="13"/>
    <col min="8967" max="8968" width="15.5" style="13" customWidth="1"/>
    <col min="8969" max="9216" width="9" style="13"/>
    <col min="9217" max="9217" width="18.375" style="13" customWidth="1"/>
    <col min="9218" max="9218" width="19.375" style="13" bestFit="1" customWidth="1"/>
    <col min="9219" max="9219" width="10.25" style="13" customWidth="1"/>
    <col min="9220" max="9220" width="11.125" style="13" bestFit="1" customWidth="1"/>
    <col min="9221" max="9222" width="9" style="13"/>
    <col min="9223" max="9224" width="15.5" style="13" customWidth="1"/>
    <col min="9225" max="9472" width="9" style="13"/>
    <col min="9473" max="9473" width="18.375" style="13" customWidth="1"/>
    <col min="9474" max="9474" width="19.375" style="13" bestFit="1" customWidth="1"/>
    <col min="9475" max="9475" width="10.25" style="13" customWidth="1"/>
    <col min="9476" max="9476" width="11.125" style="13" bestFit="1" customWidth="1"/>
    <col min="9477" max="9478" width="9" style="13"/>
    <col min="9479" max="9480" width="15.5" style="13" customWidth="1"/>
    <col min="9481" max="9728" width="9" style="13"/>
    <col min="9729" max="9729" width="18.375" style="13" customWidth="1"/>
    <col min="9730" max="9730" width="19.375" style="13" bestFit="1" customWidth="1"/>
    <col min="9731" max="9731" width="10.25" style="13" customWidth="1"/>
    <col min="9732" max="9732" width="11.125" style="13" bestFit="1" customWidth="1"/>
    <col min="9733" max="9734" width="9" style="13"/>
    <col min="9735" max="9736" width="15.5" style="13" customWidth="1"/>
    <col min="9737" max="9984" width="9" style="13"/>
    <col min="9985" max="9985" width="18.375" style="13" customWidth="1"/>
    <col min="9986" max="9986" width="19.375" style="13" bestFit="1" customWidth="1"/>
    <col min="9987" max="9987" width="10.25" style="13" customWidth="1"/>
    <col min="9988" max="9988" width="11.125" style="13" bestFit="1" customWidth="1"/>
    <col min="9989" max="9990" width="9" style="13"/>
    <col min="9991" max="9992" width="15.5" style="13" customWidth="1"/>
    <col min="9993" max="10240" width="9" style="13"/>
    <col min="10241" max="10241" width="18.375" style="13" customWidth="1"/>
    <col min="10242" max="10242" width="19.375" style="13" bestFit="1" customWidth="1"/>
    <col min="10243" max="10243" width="10.25" style="13" customWidth="1"/>
    <col min="10244" max="10244" width="11.125" style="13" bestFit="1" customWidth="1"/>
    <col min="10245" max="10246" width="9" style="13"/>
    <col min="10247" max="10248" width="15.5" style="13" customWidth="1"/>
    <col min="10249" max="10496" width="9" style="13"/>
    <col min="10497" max="10497" width="18.375" style="13" customWidth="1"/>
    <col min="10498" max="10498" width="19.375" style="13" bestFit="1" customWidth="1"/>
    <col min="10499" max="10499" width="10.25" style="13" customWidth="1"/>
    <col min="10500" max="10500" width="11.125" style="13" bestFit="1" customWidth="1"/>
    <col min="10501" max="10502" width="9" style="13"/>
    <col min="10503" max="10504" width="15.5" style="13" customWidth="1"/>
    <col min="10505" max="10752" width="9" style="13"/>
    <col min="10753" max="10753" width="18.375" style="13" customWidth="1"/>
    <col min="10754" max="10754" width="19.375" style="13" bestFit="1" customWidth="1"/>
    <col min="10755" max="10755" width="10.25" style="13" customWidth="1"/>
    <col min="10756" max="10756" width="11.125" style="13" bestFit="1" customWidth="1"/>
    <col min="10757" max="10758" width="9" style="13"/>
    <col min="10759" max="10760" width="15.5" style="13" customWidth="1"/>
    <col min="10761" max="11008" width="9" style="13"/>
    <col min="11009" max="11009" width="18.375" style="13" customWidth="1"/>
    <col min="11010" max="11010" width="19.375" style="13" bestFit="1" customWidth="1"/>
    <col min="11011" max="11011" width="10.25" style="13" customWidth="1"/>
    <col min="11012" max="11012" width="11.125" style="13" bestFit="1" customWidth="1"/>
    <col min="11013" max="11014" width="9" style="13"/>
    <col min="11015" max="11016" width="15.5" style="13" customWidth="1"/>
    <col min="11017" max="11264" width="9" style="13"/>
    <col min="11265" max="11265" width="18.375" style="13" customWidth="1"/>
    <col min="11266" max="11266" width="19.375" style="13" bestFit="1" customWidth="1"/>
    <col min="11267" max="11267" width="10.25" style="13" customWidth="1"/>
    <col min="11268" max="11268" width="11.125" style="13" bestFit="1" customWidth="1"/>
    <col min="11269" max="11270" width="9" style="13"/>
    <col min="11271" max="11272" width="15.5" style="13" customWidth="1"/>
    <col min="11273" max="11520" width="9" style="13"/>
    <col min="11521" max="11521" width="18.375" style="13" customWidth="1"/>
    <col min="11522" max="11522" width="19.375" style="13" bestFit="1" customWidth="1"/>
    <col min="11523" max="11523" width="10.25" style="13" customWidth="1"/>
    <col min="11524" max="11524" width="11.125" style="13" bestFit="1" customWidth="1"/>
    <col min="11525" max="11526" width="9" style="13"/>
    <col min="11527" max="11528" width="15.5" style="13" customWidth="1"/>
    <col min="11529" max="11776" width="9" style="13"/>
    <col min="11777" max="11777" width="18.375" style="13" customWidth="1"/>
    <col min="11778" max="11778" width="19.375" style="13" bestFit="1" customWidth="1"/>
    <col min="11779" max="11779" width="10.25" style="13" customWidth="1"/>
    <col min="11780" max="11780" width="11.125" style="13" bestFit="1" customWidth="1"/>
    <col min="11781" max="11782" width="9" style="13"/>
    <col min="11783" max="11784" width="15.5" style="13" customWidth="1"/>
    <col min="11785" max="12032" width="9" style="13"/>
    <col min="12033" max="12033" width="18.375" style="13" customWidth="1"/>
    <col min="12034" max="12034" width="19.375" style="13" bestFit="1" customWidth="1"/>
    <col min="12035" max="12035" width="10.25" style="13" customWidth="1"/>
    <col min="12036" max="12036" width="11.125" style="13" bestFit="1" customWidth="1"/>
    <col min="12037" max="12038" width="9" style="13"/>
    <col min="12039" max="12040" width="15.5" style="13" customWidth="1"/>
    <col min="12041" max="12288" width="9" style="13"/>
    <col min="12289" max="12289" width="18.375" style="13" customWidth="1"/>
    <col min="12290" max="12290" width="19.375" style="13" bestFit="1" customWidth="1"/>
    <col min="12291" max="12291" width="10.25" style="13" customWidth="1"/>
    <col min="12292" max="12292" width="11.125" style="13" bestFit="1" customWidth="1"/>
    <col min="12293" max="12294" width="9" style="13"/>
    <col min="12295" max="12296" width="15.5" style="13" customWidth="1"/>
    <col min="12297" max="12544" width="9" style="13"/>
    <col min="12545" max="12545" width="18.375" style="13" customWidth="1"/>
    <col min="12546" max="12546" width="19.375" style="13" bestFit="1" customWidth="1"/>
    <col min="12547" max="12547" width="10.25" style="13" customWidth="1"/>
    <col min="12548" max="12548" width="11.125" style="13" bestFit="1" customWidth="1"/>
    <col min="12549" max="12550" width="9" style="13"/>
    <col min="12551" max="12552" width="15.5" style="13" customWidth="1"/>
    <col min="12553" max="12800" width="9" style="13"/>
    <col min="12801" max="12801" width="18.375" style="13" customWidth="1"/>
    <col min="12802" max="12802" width="19.375" style="13" bestFit="1" customWidth="1"/>
    <col min="12803" max="12803" width="10.25" style="13" customWidth="1"/>
    <col min="12804" max="12804" width="11.125" style="13" bestFit="1" customWidth="1"/>
    <col min="12805" max="12806" width="9" style="13"/>
    <col min="12807" max="12808" width="15.5" style="13" customWidth="1"/>
    <col min="12809" max="13056" width="9" style="13"/>
    <col min="13057" max="13057" width="18.375" style="13" customWidth="1"/>
    <col min="13058" max="13058" width="19.375" style="13" bestFit="1" customWidth="1"/>
    <col min="13059" max="13059" width="10.25" style="13" customWidth="1"/>
    <col min="13060" max="13060" width="11.125" style="13" bestFit="1" customWidth="1"/>
    <col min="13061" max="13062" width="9" style="13"/>
    <col min="13063" max="13064" width="15.5" style="13" customWidth="1"/>
    <col min="13065" max="13312" width="9" style="13"/>
    <col min="13313" max="13313" width="18.375" style="13" customWidth="1"/>
    <col min="13314" max="13314" width="19.375" style="13" bestFit="1" customWidth="1"/>
    <col min="13315" max="13315" width="10.25" style="13" customWidth="1"/>
    <col min="13316" max="13316" width="11.125" style="13" bestFit="1" customWidth="1"/>
    <col min="13317" max="13318" width="9" style="13"/>
    <col min="13319" max="13320" width="15.5" style="13" customWidth="1"/>
    <col min="13321" max="13568" width="9" style="13"/>
    <col min="13569" max="13569" width="18.375" style="13" customWidth="1"/>
    <col min="13570" max="13570" width="19.375" style="13" bestFit="1" customWidth="1"/>
    <col min="13571" max="13571" width="10.25" style="13" customWidth="1"/>
    <col min="13572" max="13572" width="11.125" style="13" bestFit="1" customWidth="1"/>
    <col min="13573" max="13574" width="9" style="13"/>
    <col min="13575" max="13576" width="15.5" style="13" customWidth="1"/>
    <col min="13577" max="13824" width="9" style="13"/>
    <col min="13825" max="13825" width="18.375" style="13" customWidth="1"/>
    <col min="13826" max="13826" width="19.375" style="13" bestFit="1" customWidth="1"/>
    <col min="13827" max="13827" width="10.25" style="13" customWidth="1"/>
    <col min="13828" max="13828" width="11.125" style="13" bestFit="1" customWidth="1"/>
    <col min="13829" max="13830" width="9" style="13"/>
    <col min="13831" max="13832" width="15.5" style="13" customWidth="1"/>
    <col min="13833" max="14080" width="9" style="13"/>
    <col min="14081" max="14081" width="18.375" style="13" customWidth="1"/>
    <col min="14082" max="14082" width="19.375" style="13" bestFit="1" customWidth="1"/>
    <col min="14083" max="14083" width="10.25" style="13" customWidth="1"/>
    <col min="14084" max="14084" width="11.125" style="13" bestFit="1" customWidth="1"/>
    <col min="14085" max="14086" width="9" style="13"/>
    <col min="14087" max="14088" width="15.5" style="13" customWidth="1"/>
    <col min="14089" max="14336" width="9" style="13"/>
    <col min="14337" max="14337" width="18.375" style="13" customWidth="1"/>
    <col min="14338" max="14338" width="19.375" style="13" bestFit="1" customWidth="1"/>
    <col min="14339" max="14339" width="10.25" style="13" customWidth="1"/>
    <col min="14340" max="14340" width="11.125" style="13" bestFit="1" customWidth="1"/>
    <col min="14341" max="14342" width="9" style="13"/>
    <col min="14343" max="14344" width="15.5" style="13" customWidth="1"/>
    <col min="14345" max="14592" width="9" style="13"/>
    <col min="14593" max="14593" width="18.375" style="13" customWidth="1"/>
    <col min="14594" max="14594" width="19.375" style="13" bestFit="1" customWidth="1"/>
    <col min="14595" max="14595" width="10.25" style="13" customWidth="1"/>
    <col min="14596" max="14596" width="11.125" style="13" bestFit="1" customWidth="1"/>
    <col min="14597" max="14598" width="9" style="13"/>
    <col min="14599" max="14600" width="15.5" style="13" customWidth="1"/>
    <col min="14601" max="14848" width="9" style="13"/>
    <col min="14849" max="14849" width="18.375" style="13" customWidth="1"/>
    <col min="14850" max="14850" width="19.375" style="13" bestFit="1" customWidth="1"/>
    <col min="14851" max="14851" width="10.25" style="13" customWidth="1"/>
    <col min="14852" max="14852" width="11.125" style="13" bestFit="1" customWidth="1"/>
    <col min="14853" max="14854" width="9" style="13"/>
    <col min="14855" max="14856" width="15.5" style="13" customWidth="1"/>
    <col min="14857" max="15104" width="9" style="13"/>
    <col min="15105" max="15105" width="18.375" style="13" customWidth="1"/>
    <col min="15106" max="15106" width="19.375" style="13" bestFit="1" customWidth="1"/>
    <col min="15107" max="15107" width="10.25" style="13" customWidth="1"/>
    <col min="15108" max="15108" width="11.125" style="13" bestFit="1" customWidth="1"/>
    <col min="15109" max="15110" width="9" style="13"/>
    <col min="15111" max="15112" width="15.5" style="13" customWidth="1"/>
    <col min="15113" max="15360" width="9" style="13"/>
    <col min="15361" max="15361" width="18.375" style="13" customWidth="1"/>
    <col min="15362" max="15362" width="19.375" style="13" bestFit="1" customWidth="1"/>
    <col min="15363" max="15363" width="10.25" style="13" customWidth="1"/>
    <col min="15364" max="15364" width="11.125" style="13" bestFit="1" customWidth="1"/>
    <col min="15365" max="15366" width="9" style="13"/>
    <col min="15367" max="15368" width="15.5" style="13" customWidth="1"/>
    <col min="15369" max="15616" width="9" style="13"/>
    <col min="15617" max="15617" width="18.375" style="13" customWidth="1"/>
    <col min="15618" max="15618" width="19.375" style="13" bestFit="1" customWidth="1"/>
    <col min="15619" max="15619" width="10.25" style="13" customWidth="1"/>
    <col min="15620" max="15620" width="11.125" style="13" bestFit="1" customWidth="1"/>
    <col min="15621" max="15622" width="9" style="13"/>
    <col min="15623" max="15624" width="15.5" style="13" customWidth="1"/>
    <col min="15625" max="15872" width="9" style="13"/>
    <col min="15873" max="15873" width="18.375" style="13" customWidth="1"/>
    <col min="15874" max="15874" width="19.375" style="13" bestFit="1" customWidth="1"/>
    <col min="15875" max="15875" width="10.25" style="13" customWidth="1"/>
    <col min="15876" max="15876" width="11.125" style="13" bestFit="1" customWidth="1"/>
    <col min="15877" max="15878" width="9" style="13"/>
    <col min="15879" max="15880" width="15.5" style="13" customWidth="1"/>
    <col min="15881" max="16128" width="9" style="13"/>
    <col min="16129" max="16129" width="18.375" style="13" customWidth="1"/>
    <col min="16130" max="16130" width="19.375" style="13" bestFit="1" customWidth="1"/>
    <col min="16131" max="16131" width="10.25" style="13" customWidth="1"/>
    <col min="16132" max="16132" width="11.125" style="13" bestFit="1" customWidth="1"/>
    <col min="16133" max="16134" width="9" style="13"/>
    <col min="16135" max="16136" width="15.5" style="13" customWidth="1"/>
    <col min="16137" max="16384" width="9" style="13"/>
  </cols>
  <sheetData>
    <row r="1" spans="1:8" ht="19.5" customHeight="1" x14ac:dyDescent="0.15">
      <c r="A1" s="13" t="s">
        <v>50</v>
      </c>
    </row>
    <row r="2" spans="1:8" ht="19.5" customHeight="1" x14ac:dyDescent="0.15">
      <c r="A2" s="14" t="s">
        <v>51</v>
      </c>
      <c r="B2" s="140"/>
      <c r="C2" s="140"/>
      <c r="D2" s="140"/>
      <c r="E2" s="140"/>
      <c r="F2" s="140"/>
    </row>
    <row r="3" spans="1:8" ht="19.5" customHeight="1" x14ac:dyDescent="0.15">
      <c r="A3" s="14" t="s">
        <v>52</v>
      </c>
      <c r="B3" s="141"/>
      <c r="C3" s="141"/>
      <c r="D3" s="141"/>
      <c r="E3" s="141"/>
      <c r="F3" s="141"/>
    </row>
    <row r="4" spans="1:8" ht="19.5" customHeight="1" x14ac:dyDescent="0.15">
      <c r="A4" s="14" t="s">
        <v>74</v>
      </c>
      <c r="B4" s="141"/>
      <c r="C4" s="141"/>
      <c r="D4" s="141"/>
      <c r="E4" s="141"/>
      <c r="F4" s="141"/>
    </row>
    <row r="5" spans="1:8" ht="19.5" customHeight="1" x14ac:dyDescent="0.15">
      <c r="A5" s="14" t="s">
        <v>53</v>
      </c>
      <c r="B5" s="141"/>
      <c r="C5" s="141"/>
      <c r="D5" s="141"/>
      <c r="E5" s="141"/>
      <c r="F5" s="141"/>
    </row>
    <row r="6" spans="1:8" ht="19.5" customHeight="1" x14ac:dyDescent="0.15">
      <c r="A6" s="14" t="s">
        <v>54</v>
      </c>
      <c r="B6" s="141"/>
      <c r="C6" s="141"/>
      <c r="D6" s="141"/>
      <c r="E6" s="141"/>
      <c r="F6" s="141"/>
    </row>
    <row r="7" spans="1:8" ht="19.5" customHeight="1" x14ac:dyDescent="0.15">
      <c r="A7" s="115"/>
    </row>
    <row r="8" spans="1:8" ht="19.5" customHeight="1" x14ac:dyDescent="0.15">
      <c r="A8" s="15" t="s">
        <v>55</v>
      </c>
      <c r="B8" s="15" t="s">
        <v>56</v>
      </c>
      <c r="C8" s="15" t="s">
        <v>57</v>
      </c>
      <c r="D8" s="15" t="s">
        <v>58</v>
      </c>
      <c r="E8" s="15" t="s">
        <v>59</v>
      </c>
      <c r="F8" s="15" t="s">
        <v>60</v>
      </c>
      <c r="G8" s="15" t="s">
        <v>61</v>
      </c>
      <c r="H8" s="15" t="s">
        <v>62</v>
      </c>
    </row>
    <row r="9" spans="1:8" ht="19.5" customHeight="1" x14ac:dyDescent="0.15">
      <c r="A9" s="132">
        <f>エントリー!AT2</f>
        <v>46033</v>
      </c>
      <c r="B9" s="138" t="s">
        <v>167</v>
      </c>
      <c r="C9" s="29" t="s">
        <v>63</v>
      </c>
      <c r="D9" s="30">
        <v>2000</v>
      </c>
      <c r="E9" s="30">
        <f>COUNTIF(エントリー!AU6:AU80,2000)</f>
        <v>0</v>
      </c>
      <c r="F9" s="30">
        <f>D9*E9</f>
        <v>0</v>
      </c>
      <c r="G9" s="134"/>
      <c r="H9" s="136"/>
    </row>
    <row r="10" spans="1:8" ht="19.5" customHeight="1" x14ac:dyDescent="0.15">
      <c r="A10" s="133"/>
      <c r="B10" s="139"/>
      <c r="C10" s="29" t="s">
        <v>64</v>
      </c>
      <c r="D10" s="30">
        <v>4000</v>
      </c>
      <c r="E10" s="30">
        <f>COUNTIF(エントリー!AU6:AU80,4000)</f>
        <v>0</v>
      </c>
      <c r="F10" s="30">
        <f t="shared" ref="F10" si="0">D10*E10</f>
        <v>0</v>
      </c>
      <c r="G10" s="135"/>
      <c r="H10" s="137"/>
    </row>
    <row r="11" spans="1:8" ht="19.5" customHeight="1" x14ac:dyDescent="0.15">
      <c r="A11" s="132">
        <f>エントリー!AV2</f>
        <v>46034</v>
      </c>
      <c r="B11" s="138" t="s">
        <v>168</v>
      </c>
      <c r="C11" s="29" t="s">
        <v>63</v>
      </c>
      <c r="D11" s="30">
        <v>2000</v>
      </c>
      <c r="E11" s="30">
        <f>COUNTIF(エントリー!AW6:AW80,2000)</f>
        <v>0</v>
      </c>
      <c r="F11" s="31">
        <f>D11*E11</f>
        <v>0</v>
      </c>
      <c r="G11" s="134"/>
      <c r="H11" s="136"/>
    </row>
    <row r="12" spans="1:8" ht="19.5" customHeight="1" x14ac:dyDescent="0.15">
      <c r="A12" s="133"/>
      <c r="B12" s="139"/>
      <c r="C12" s="29" t="s">
        <v>64</v>
      </c>
      <c r="D12" s="30">
        <v>4000</v>
      </c>
      <c r="E12" s="30">
        <f>COUNTIF(エントリー!AW6:AW80,4000)</f>
        <v>0</v>
      </c>
      <c r="F12" s="31">
        <f>D12*E12</f>
        <v>0</v>
      </c>
      <c r="G12" s="135"/>
      <c r="H12" s="137"/>
    </row>
    <row r="13" spans="1:8" ht="19.5" customHeight="1" x14ac:dyDescent="0.15">
      <c r="A13" s="127" t="s">
        <v>65</v>
      </c>
      <c r="B13" s="128"/>
      <c r="C13" s="129">
        <f>SUM(F9:F12)</f>
        <v>0</v>
      </c>
      <c r="D13" s="130"/>
      <c r="E13" s="130"/>
      <c r="F13" s="131"/>
    </row>
    <row r="14" spans="1:8" ht="19.5" customHeight="1" thickBot="1" x14ac:dyDescent="0.2">
      <c r="A14" s="123" t="s">
        <v>66</v>
      </c>
      <c r="B14" s="124"/>
      <c r="C14" s="32" t="s">
        <v>67</v>
      </c>
      <c r="D14" s="121">
        <v>2000</v>
      </c>
      <c r="E14" s="122"/>
      <c r="F14" s="30">
        <f>D14*E14</f>
        <v>0</v>
      </c>
    </row>
    <row r="15" spans="1:8" ht="19.5" customHeight="1" thickTop="1" x14ac:dyDescent="0.15">
      <c r="A15" s="125" t="s">
        <v>68</v>
      </c>
      <c r="B15" s="125"/>
      <c r="C15" s="126">
        <f>C13+F14</f>
        <v>0</v>
      </c>
      <c r="D15" s="126"/>
      <c r="E15" s="126"/>
      <c r="F15" s="126"/>
    </row>
  </sheetData>
  <mergeCells count="18">
    <mergeCell ref="B2:F2"/>
    <mergeCell ref="B3:F3"/>
    <mergeCell ref="B5:F5"/>
    <mergeCell ref="B6:F6"/>
    <mergeCell ref="B9:B10"/>
    <mergeCell ref="B4:F4"/>
    <mergeCell ref="A9:A10"/>
    <mergeCell ref="G9:G10"/>
    <mergeCell ref="H9:H10"/>
    <mergeCell ref="A11:A12"/>
    <mergeCell ref="B11:B12"/>
    <mergeCell ref="G11:G12"/>
    <mergeCell ref="H11:H12"/>
    <mergeCell ref="A14:B14"/>
    <mergeCell ref="A15:B15"/>
    <mergeCell ref="C15:F15"/>
    <mergeCell ref="A13:B13"/>
    <mergeCell ref="C13:F13"/>
  </mergeCells>
  <phoneticPr fontId="1"/>
  <dataValidations count="1">
    <dataValidation type="custom" imeMode="halfKatakana" allowBlank="1" showInputMessage="1" showErrorMessage="1" errorTitle="入力方法" error="半角カタカナでお願いします。" promptTitle="入力方法" prompt="半角カタカナでお願いします。" sqref="B4:F4" xr:uid="{00000000-0002-0000-0100-000000000000}">
      <formula1>LENB(B4)=LEN(B4)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E79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11" sqref="B11"/>
    </sheetView>
  </sheetViews>
  <sheetFormatPr defaultColWidth="13" defaultRowHeight="14.25" x14ac:dyDescent="0.15"/>
  <cols>
    <col min="1" max="1" width="6.375" style="52" bestFit="1" customWidth="1"/>
    <col min="2" max="2" width="10" style="52" customWidth="1"/>
    <col min="3" max="9" width="9.25" style="52" customWidth="1"/>
    <col min="11" max="12" width="9.25" customWidth="1"/>
    <col min="13" max="16" width="9.25" style="52" customWidth="1"/>
    <col min="17" max="17" width="9.25" customWidth="1"/>
    <col min="19" max="31" width="9.25" customWidth="1"/>
  </cols>
  <sheetData>
    <row r="1" spans="1:31" ht="33.950000000000003" customHeight="1" x14ac:dyDescent="0.15">
      <c r="A1" s="158" t="s">
        <v>134</v>
      </c>
      <c r="B1" s="159"/>
      <c r="C1" s="55"/>
      <c r="D1" s="55"/>
      <c r="E1" s="55"/>
      <c r="F1" s="55"/>
      <c r="G1" s="60"/>
      <c r="H1" s="60"/>
      <c r="I1" s="60"/>
      <c r="J1" s="17"/>
      <c r="K1" s="17"/>
      <c r="L1" s="17"/>
      <c r="M1" s="55"/>
      <c r="N1" s="55"/>
      <c r="O1" s="55"/>
      <c r="P1" s="55"/>
      <c r="Q1" s="88"/>
      <c r="R1" s="17"/>
      <c r="S1" s="16"/>
      <c r="T1" s="88"/>
      <c r="U1" s="88"/>
      <c r="V1" s="88"/>
      <c r="W1" s="88"/>
      <c r="X1" s="88"/>
      <c r="Y1" s="88"/>
      <c r="Z1" s="88"/>
      <c r="AA1" s="88"/>
      <c r="AB1" s="16"/>
      <c r="AC1" s="88"/>
      <c r="AD1" s="88"/>
      <c r="AE1" s="111"/>
    </row>
    <row r="2" spans="1:31" ht="26.1" customHeight="1" x14ac:dyDescent="0.15">
      <c r="A2" s="144" t="s">
        <v>1</v>
      </c>
      <c r="B2" s="142" t="s">
        <v>146</v>
      </c>
      <c r="C2" s="142" t="s">
        <v>76</v>
      </c>
      <c r="D2" s="142" t="s">
        <v>77</v>
      </c>
      <c r="E2" s="142" t="s">
        <v>136</v>
      </c>
      <c r="F2" s="142" t="s">
        <v>137</v>
      </c>
      <c r="G2" s="142" t="s">
        <v>135</v>
      </c>
      <c r="H2" s="145" t="s">
        <v>73</v>
      </c>
      <c r="I2" s="142" t="s">
        <v>75</v>
      </c>
      <c r="J2" s="147" t="s">
        <v>85</v>
      </c>
      <c r="K2" s="147" t="s">
        <v>84</v>
      </c>
      <c r="L2" s="147" t="s">
        <v>83</v>
      </c>
      <c r="M2" s="142" t="s">
        <v>108</v>
      </c>
      <c r="N2" s="142" t="s">
        <v>82</v>
      </c>
      <c r="O2" s="142" t="s">
        <v>81</v>
      </c>
      <c r="P2" s="142" t="s">
        <v>80</v>
      </c>
      <c r="Q2" s="147" t="s">
        <v>79</v>
      </c>
      <c r="R2" s="162" t="s">
        <v>78</v>
      </c>
      <c r="S2" s="149" t="s">
        <v>72</v>
      </c>
      <c r="T2" s="147" t="s">
        <v>91</v>
      </c>
      <c r="U2" s="151" t="s">
        <v>86</v>
      </c>
      <c r="V2" s="160" t="s">
        <v>87</v>
      </c>
      <c r="W2" s="160" t="s">
        <v>88</v>
      </c>
      <c r="X2" s="160" t="s">
        <v>111</v>
      </c>
      <c r="Y2" s="160" t="s">
        <v>112</v>
      </c>
      <c r="Z2" s="160" t="s">
        <v>89</v>
      </c>
      <c r="AA2" s="160" t="s">
        <v>90</v>
      </c>
      <c r="AB2" s="151" t="s">
        <v>145</v>
      </c>
      <c r="AC2" s="151" t="s">
        <v>151</v>
      </c>
      <c r="AD2" s="156" t="s">
        <v>152</v>
      </c>
      <c r="AE2" s="153" t="s">
        <v>161</v>
      </c>
    </row>
    <row r="3" spans="1:31" ht="23.1" customHeight="1" x14ac:dyDescent="0.15">
      <c r="A3" s="144"/>
      <c r="B3" s="143"/>
      <c r="C3" s="143"/>
      <c r="D3" s="143"/>
      <c r="E3" s="143"/>
      <c r="F3" s="143"/>
      <c r="G3" s="143"/>
      <c r="H3" s="146"/>
      <c r="I3" s="143"/>
      <c r="J3" s="148"/>
      <c r="K3" s="148"/>
      <c r="L3" s="148"/>
      <c r="M3" s="143"/>
      <c r="N3" s="143"/>
      <c r="O3" s="143"/>
      <c r="P3" s="143"/>
      <c r="Q3" s="148"/>
      <c r="R3" s="163"/>
      <c r="S3" s="150"/>
      <c r="T3" s="148"/>
      <c r="U3" s="152"/>
      <c r="V3" s="161"/>
      <c r="W3" s="161"/>
      <c r="X3" s="161"/>
      <c r="Y3" s="161"/>
      <c r="Z3" s="161"/>
      <c r="AA3" s="161"/>
      <c r="AB3" s="155"/>
      <c r="AC3" s="155"/>
      <c r="AD3" s="157"/>
      <c r="AE3" s="154"/>
    </row>
    <row r="4" spans="1:31" x14ac:dyDescent="0.15">
      <c r="A4" s="67">
        <v>1</v>
      </c>
      <c r="B4" s="54"/>
      <c r="C4" s="56"/>
      <c r="D4" s="56"/>
      <c r="E4" s="54"/>
      <c r="F4" s="54"/>
      <c r="G4" s="58"/>
      <c r="H4" s="59"/>
      <c r="I4" s="61"/>
      <c r="J4" s="12" t="str">
        <f>CONCATENATE(C4," ",D4)</f>
        <v xml:space="preserve"> </v>
      </c>
      <c r="K4" s="18" t="str">
        <f t="shared" ref="K4:K21" si="0">IF(B4="","","JPN")</f>
        <v/>
      </c>
      <c r="L4" s="18" t="str">
        <f t="shared" ref="L4:L21" si="1">IF(B4="","","山梨県スキー連盟")</f>
        <v/>
      </c>
      <c r="M4" s="65"/>
      <c r="N4" s="65"/>
      <c r="O4" s="65"/>
      <c r="P4" s="65"/>
      <c r="Q4" s="11" t="str">
        <f>IF($B4="", "",ﾄｰﾀﾙ!$B$3 )</f>
        <v/>
      </c>
      <c r="R4" s="12" t="str">
        <f>CONCATENATE(E4," ",F4)</f>
        <v xml:space="preserve"> </v>
      </c>
      <c r="S4" s="11" t="str">
        <f>IF(I4="","",VLOOKUP(U4,連盟使用!$AB$3:$AC$22,2,FALSE))</f>
        <v/>
      </c>
      <c r="T4" s="11" t="str">
        <f>IF($B4="", "",ﾄｰﾀﾙ!$B$4)</f>
        <v/>
      </c>
      <c r="U4" s="35" t="str">
        <f>IF(G4="","",DATEDIF(G4,連盟使用!$AS$3,"Y"))</f>
        <v/>
      </c>
      <c r="V4" s="35" t="str">
        <f>IF(G4="","",DATEDIF(G4,連盟使用!$AT$3,"Y"))</f>
        <v/>
      </c>
      <c r="W4" s="36" t="str">
        <f>IF($U4="","",IF($H4=1,VLOOKUP($U4,連盟使用!$A$3:$C$100,3,FALSE),VLOOKUP($U4,連盟使用!$D$3:$F$100,3,FALSE)))</f>
        <v/>
      </c>
      <c r="X4" s="36" t="str">
        <f>IF($U4="","",IF($H4=1,VLOOKUP($U4,連盟使用!$G$3:$I$100,3,FALSE),VLOOKUP($U4,連盟使用!$J$3:$L$100,3,FALSE)))</f>
        <v/>
      </c>
      <c r="Y4" s="36" t="str">
        <f>IF($U4="","",IF($H4=1,VLOOKUP($U4,連盟使用!$M$3:$O$100,3,FALSE),VLOOKUP($U4,連盟使用!$P$3:$R$100,3,FALSE)))</f>
        <v/>
      </c>
      <c r="Z4" s="36" t="str">
        <f>IF($U4="","",VLOOKUP($U4,連盟使用!$S$3:$U$100,3,FALSE))</f>
        <v/>
      </c>
      <c r="AA4" s="36" t="str">
        <f>IF($V4="","",IF($H4=1,VLOOKUP($V4,連盟使用!$V$3:$X$100,3,FALSE),VLOOKUP($V4,連盟使用!$Y$3:$AA$100,3,FALSE)))</f>
        <v/>
      </c>
      <c r="AB4" s="86" t="str">
        <f>IF(U4="","",IF(AE4="○",0,IF(U4&gt;=9,1000,500)))</f>
        <v/>
      </c>
      <c r="AC4" s="58"/>
      <c r="AD4" s="109"/>
      <c r="AE4" s="112" t="s">
        <v>169</v>
      </c>
    </row>
    <row r="5" spans="1:31" x14ac:dyDescent="0.15">
      <c r="A5" s="67">
        <v>2</v>
      </c>
      <c r="B5" s="54"/>
      <c r="C5" s="57"/>
      <c r="D5" s="57"/>
      <c r="E5" s="54"/>
      <c r="F5" s="54"/>
      <c r="G5" s="58"/>
      <c r="H5" s="59"/>
      <c r="I5" s="61"/>
      <c r="J5" s="12" t="str">
        <f t="shared" ref="J5:J21" si="2">CONCATENATE(C5," ",D5)</f>
        <v xml:space="preserve"> </v>
      </c>
      <c r="K5" s="18" t="str">
        <f t="shared" si="0"/>
        <v/>
      </c>
      <c r="L5" s="18" t="str">
        <f t="shared" si="1"/>
        <v/>
      </c>
      <c r="M5" s="66"/>
      <c r="N5" s="66"/>
      <c r="O5" s="66"/>
      <c r="P5" s="66"/>
      <c r="Q5" s="11" t="str">
        <f>IF($B5="", "",ﾄｰﾀﾙ!$B$3 )</f>
        <v/>
      </c>
      <c r="R5" s="12" t="str">
        <f t="shared" ref="R5:R21" si="3">CONCATENATE(E5," ",F5)</f>
        <v xml:space="preserve"> </v>
      </c>
      <c r="S5" s="11" t="str">
        <f>IF(I5="","",VLOOKUP(U5,連盟使用!$AB$3:$AC$22,2,FALSE))</f>
        <v/>
      </c>
      <c r="T5" s="11" t="str">
        <f>IF($B5="", "",ﾄｰﾀﾙ!$B$4)</f>
        <v/>
      </c>
      <c r="U5" s="35" t="str">
        <f>IF(G5="","",DATEDIF(G5,連盟使用!$AS$3,"Y"))</f>
        <v/>
      </c>
      <c r="V5" s="35" t="str">
        <f>IF(G5="","",DATEDIF(G5,連盟使用!$AT$3,"Y"))</f>
        <v/>
      </c>
      <c r="W5" s="36" t="str">
        <f>IF($U5="","",IF($H5=1,VLOOKUP($U5,連盟使用!$A$3:$C$100,3,FALSE),VLOOKUP($U5,連盟使用!$D$3:$F$100,3,FALSE)))</f>
        <v/>
      </c>
      <c r="X5" s="36" t="str">
        <f>IF($U5="","",IF($H5=1,VLOOKUP($U5,連盟使用!$G$3:$I$100,3,FALSE),VLOOKUP($U5,連盟使用!$J$3:$L$100,3,FALSE)))</f>
        <v/>
      </c>
      <c r="Y5" s="36" t="str">
        <f>IF($U5="","",IF($H5=1,VLOOKUP($U5,連盟使用!$M$3:$O$100,3,FALSE),VLOOKUP($U5,連盟使用!$P$3:$R$100,3,FALSE)))</f>
        <v/>
      </c>
      <c r="Z5" s="36" t="str">
        <f>IF($U5="","",VLOOKUP($U5,連盟使用!$S$3:$U$100,3,FALSE))</f>
        <v/>
      </c>
      <c r="AA5" s="36" t="str">
        <f>IF($V5="","",IF($H5=1,VLOOKUP($V5,連盟使用!$V$3:$X$100,3,FALSE),VLOOKUP($V5,連盟使用!$Y$3:$AA$100,3,FALSE)))</f>
        <v/>
      </c>
      <c r="AB5" s="86" t="str">
        <f t="shared" ref="AB5:AB68" si="4">IF(U5="","",IF(AE5="○",0,IF(U5&gt;=9,1000,500)))</f>
        <v/>
      </c>
      <c r="AC5" s="58"/>
      <c r="AD5" s="109"/>
      <c r="AE5" s="112" t="s">
        <v>169</v>
      </c>
    </row>
    <row r="6" spans="1:31" x14ac:dyDescent="0.15">
      <c r="A6" s="67">
        <v>3</v>
      </c>
      <c r="B6" s="54"/>
      <c r="C6" s="57"/>
      <c r="D6" s="57"/>
      <c r="E6" s="54"/>
      <c r="F6" s="54"/>
      <c r="G6" s="58"/>
      <c r="H6" s="59"/>
      <c r="I6" s="61"/>
      <c r="J6" s="12" t="str">
        <f t="shared" si="2"/>
        <v xml:space="preserve"> </v>
      </c>
      <c r="K6" s="18" t="str">
        <f t="shared" si="0"/>
        <v/>
      </c>
      <c r="L6" s="18" t="str">
        <f t="shared" si="1"/>
        <v/>
      </c>
      <c r="M6" s="66"/>
      <c r="N6" s="66"/>
      <c r="O6" s="66"/>
      <c r="P6" s="66"/>
      <c r="Q6" s="11" t="str">
        <f>IF($B6="", "",ﾄｰﾀﾙ!$B$3 )</f>
        <v/>
      </c>
      <c r="R6" s="12" t="str">
        <f t="shared" si="3"/>
        <v xml:space="preserve"> </v>
      </c>
      <c r="S6" s="11" t="str">
        <f>IF(I6="","",VLOOKUP(U6,連盟使用!$AB$3:$AC$22,2,FALSE))</f>
        <v/>
      </c>
      <c r="T6" s="11" t="str">
        <f>IF($B6="", "",ﾄｰﾀﾙ!$B$4)</f>
        <v/>
      </c>
      <c r="U6" s="35" t="str">
        <f>IF(G6="","",DATEDIF(G6,連盟使用!$AS$3,"Y"))</f>
        <v/>
      </c>
      <c r="V6" s="35" t="str">
        <f>IF(G6="","",DATEDIF(G6,連盟使用!$AT$3,"Y"))</f>
        <v/>
      </c>
      <c r="W6" s="36" t="str">
        <f>IF($U6="","",IF($H6=1,VLOOKUP($U6,連盟使用!$A$3:$C$100,3,FALSE),VLOOKUP($U6,連盟使用!$D$3:$F$100,3,FALSE)))</f>
        <v/>
      </c>
      <c r="X6" s="36" t="str">
        <f>IF($U6="","",IF($H6=1,VLOOKUP($U6,連盟使用!$G$3:$I$100,3,FALSE),VLOOKUP($U6,連盟使用!$J$3:$L$100,3,FALSE)))</f>
        <v/>
      </c>
      <c r="Y6" s="36" t="str">
        <f>IF($U6="","",IF($H6=1,VLOOKUP($U6,連盟使用!$M$3:$O$100,3,FALSE),VLOOKUP($U6,連盟使用!$P$3:$R$100,3,FALSE)))</f>
        <v/>
      </c>
      <c r="Z6" s="36" t="str">
        <f>IF($U6="","",VLOOKUP($U6,連盟使用!$S$3:$U$100,3,FALSE))</f>
        <v/>
      </c>
      <c r="AA6" s="36" t="str">
        <f>IF($V6="","",IF($H6=1,VLOOKUP($V6,連盟使用!$V$3:$X$100,3,FALSE),VLOOKUP($V6,連盟使用!$Y$3:$AA$100,3,FALSE)))</f>
        <v/>
      </c>
      <c r="AB6" s="86" t="str">
        <f t="shared" si="4"/>
        <v/>
      </c>
      <c r="AC6" s="58"/>
      <c r="AD6" s="109"/>
      <c r="AE6" s="112" t="s">
        <v>169</v>
      </c>
    </row>
    <row r="7" spans="1:31" x14ac:dyDescent="0.15">
      <c r="A7" s="67">
        <v>4</v>
      </c>
      <c r="B7" s="54"/>
      <c r="C7" s="57"/>
      <c r="D7" s="57"/>
      <c r="E7" s="54"/>
      <c r="F7" s="54"/>
      <c r="G7" s="58"/>
      <c r="H7" s="59"/>
      <c r="I7" s="61"/>
      <c r="J7" s="12" t="str">
        <f>CONCATENATE(C7," ",D7)</f>
        <v xml:space="preserve"> </v>
      </c>
      <c r="K7" s="18" t="str">
        <f t="shared" si="0"/>
        <v/>
      </c>
      <c r="L7" s="18" t="str">
        <f t="shared" si="1"/>
        <v/>
      </c>
      <c r="M7" s="66"/>
      <c r="N7" s="66"/>
      <c r="O7" s="66"/>
      <c r="P7" s="66"/>
      <c r="Q7" s="11" t="str">
        <f>IF($B7="", "",ﾄｰﾀﾙ!$B$3 )</f>
        <v/>
      </c>
      <c r="R7" s="12" t="str">
        <f t="shared" si="3"/>
        <v xml:space="preserve"> </v>
      </c>
      <c r="S7" s="11" t="str">
        <f>IF(I7="","",VLOOKUP(U7,連盟使用!$AB$3:$AC$22,2,FALSE))</f>
        <v/>
      </c>
      <c r="T7" s="11" t="str">
        <f>IF($B7="", "",ﾄｰﾀﾙ!$B$4)</f>
        <v/>
      </c>
      <c r="U7" s="35" t="str">
        <f>IF(G7="","",DATEDIF(G7,連盟使用!$AS$3,"Y"))</f>
        <v/>
      </c>
      <c r="V7" s="35" t="str">
        <f>IF(G7="","",DATEDIF(G7,連盟使用!$AT$3,"Y"))</f>
        <v/>
      </c>
      <c r="W7" s="36" t="str">
        <f>IF($U7="","",IF($H7=1,VLOOKUP($U7,連盟使用!$A$3:$C$100,3,FALSE),VLOOKUP($U7,連盟使用!$D$3:$F$100,3,FALSE)))</f>
        <v/>
      </c>
      <c r="X7" s="36" t="str">
        <f>IF($U7="","",IF($H7=1,VLOOKUP($U7,連盟使用!$G$3:$I$100,3,FALSE),VLOOKUP($U7,連盟使用!$J$3:$L$100,3,FALSE)))</f>
        <v/>
      </c>
      <c r="Y7" s="36" t="str">
        <f>IF($U7="","",IF($H7=1,VLOOKUP($U7,連盟使用!$M$3:$O$100,3,FALSE),VLOOKUP($U7,連盟使用!$P$3:$R$100,3,FALSE)))</f>
        <v/>
      </c>
      <c r="Z7" s="36" t="str">
        <f>IF($U7="","",VLOOKUP($U7,連盟使用!$S$3:$U$100,3,FALSE))</f>
        <v/>
      </c>
      <c r="AA7" s="36" t="str">
        <f>IF($V7="","",IF($H7=1,VLOOKUP($V7,連盟使用!$V$3:$X$100,3,FALSE),VLOOKUP($V7,連盟使用!$Y$3:$AA$100,3,FALSE)))</f>
        <v/>
      </c>
      <c r="AB7" s="86" t="str">
        <f t="shared" si="4"/>
        <v/>
      </c>
      <c r="AC7" s="58"/>
      <c r="AD7" s="109"/>
      <c r="AE7" s="112" t="s">
        <v>169</v>
      </c>
    </row>
    <row r="8" spans="1:31" x14ac:dyDescent="0.15">
      <c r="A8" s="67">
        <v>5</v>
      </c>
      <c r="B8" s="54"/>
      <c r="C8" s="57"/>
      <c r="D8" s="57"/>
      <c r="E8" s="54"/>
      <c r="F8" s="54"/>
      <c r="G8" s="58"/>
      <c r="H8" s="59"/>
      <c r="I8" s="61"/>
      <c r="J8" s="12" t="str">
        <f t="shared" si="2"/>
        <v xml:space="preserve"> </v>
      </c>
      <c r="K8" s="18" t="str">
        <f t="shared" si="0"/>
        <v/>
      </c>
      <c r="L8" s="18" t="str">
        <f t="shared" si="1"/>
        <v/>
      </c>
      <c r="M8" s="66"/>
      <c r="N8" s="66"/>
      <c r="O8" s="66"/>
      <c r="P8" s="66"/>
      <c r="Q8" s="11" t="str">
        <f>IF($B8="", "",ﾄｰﾀﾙ!$B$3 )</f>
        <v/>
      </c>
      <c r="R8" s="12" t="str">
        <f t="shared" si="3"/>
        <v xml:space="preserve"> </v>
      </c>
      <c r="S8" s="11" t="str">
        <f>IF(I8="","",VLOOKUP(U8,連盟使用!$AB$3:$AC$22,2,FALSE))</f>
        <v/>
      </c>
      <c r="T8" s="11" t="str">
        <f>IF($B8="", "",ﾄｰﾀﾙ!$B$4)</f>
        <v/>
      </c>
      <c r="U8" s="35" t="str">
        <f>IF(G8="","",DATEDIF(G8,連盟使用!$AS$3,"Y"))</f>
        <v/>
      </c>
      <c r="V8" s="35" t="str">
        <f>IF(G8="","",DATEDIF(G8,連盟使用!$AT$3,"Y"))</f>
        <v/>
      </c>
      <c r="W8" s="36" t="str">
        <f>IF($U8="","",IF($H8=1,VLOOKUP($U8,連盟使用!$A$3:$C$100,3,FALSE),VLOOKUP($U8,連盟使用!$D$3:$F$100,3,FALSE)))</f>
        <v/>
      </c>
      <c r="X8" s="36" t="str">
        <f>IF($U8="","",IF($H8=1,VLOOKUP($U8,連盟使用!$G$3:$I$100,3,FALSE),VLOOKUP($U8,連盟使用!$J$3:$L$100,3,FALSE)))</f>
        <v/>
      </c>
      <c r="Y8" s="36" t="str">
        <f>IF($U8="","",IF($H8=1,VLOOKUP($U8,連盟使用!$M$3:$O$100,3,FALSE),VLOOKUP($U8,連盟使用!$P$3:$R$100,3,FALSE)))</f>
        <v/>
      </c>
      <c r="Z8" s="36" t="str">
        <f>IF($U8="","",VLOOKUP($U8,連盟使用!$S$3:$U$100,3,FALSE))</f>
        <v/>
      </c>
      <c r="AA8" s="36" t="str">
        <f>IF($V8="","",IF($H8=1,VLOOKUP($V8,連盟使用!$V$3:$X$100,3,FALSE),VLOOKUP($V8,連盟使用!$Y$3:$AA$100,3,FALSE)))</f>
        <v/>
      </c>
      <c r="AB8" s="86" t="str">
        <f t="shared" si="4"/>
        <v/>
      </c>
      <c r="AC8" s="58"/>
      <c r="AD8" s="109"/>
      <c r="AE8" s="112" t="s">
        <v>169</v>
      </c>
    </row>
    <row r="9" spans="1:31" x14ac:dyDescent="0.15">
      <c r="A9" s="67">
        <v>6</v>
      </c>
      <c r="B9" s="54"/>
      <c r="C9" s="57"/>
      <c r="D9" s="57"/>
      <c r="E9" s="54"/>
      <c r="F9" s="54"/>
      <c r="G9" s="58"/>
      <c r="H9" s="59"/>
      <c r="I9" s="61"/>
      <c r="J9" s="12" t="str">
        <f t="shared" si="2"/>
        <v xml:space="preserve"> </v>
      </c>
      <c r="K9" s="18" t="str">
        <f t="shared" si="0"/>
        <v/>
      </c>
      <c r="L9" s="18" t="str">
        <f t="shared" si="1"/>
        <v/>
      </c>
      <c r="M9" s="66"/>
      <c r="N9" s="66"/>
      <c r="O9" s="66"/>
      <c r="P9" s="66"/>
      <c r="Q9" s="11" t="str">
        <f>IF($B9="", "",ﾄｰﾀﾙ!$B$3 )</f>
        <v/>
      </c>
      <c r="R9" s="12" t="str">
        <f t="shared" si="3"/>
        <v xml:space="preserve"> </v>
      </c>
      <c r="S9" s="11" t="str">
        <f>IF(I9="","",VLOOKUP(U9,連盟使用!$AB$3:$AC$22,2,FALSE))</f>
        <v/>
      </c>
      <c r="T9" s="11" t="str">
        <f>IF($B9="", "",ﾄｰﾀﾙ!$B$4)</f>
        <v/>
      </c>
      <c r="U9" s="35" t="str">
        <f>IF(G9="","",DATEDIF(G9,連盟使用!$AS$3,"Y"))</f>
        <v/>
      </c>
      <c r="V9" s="35" t="str">
        <f>IF(G9="","",DATEDIF(G9,連盟使用!$AT$3,"Y"))</f>
        <v/>
      </c>
      <c r="W9" s="36" t="str">
        <f>IF($U9="","",IF($H9=1,VLOOKUP($U9,連盟使用!$A$3:$C$100,3,FALSE),VLOOKUP($U9,連盟使用!$D$3:$F$100,3,FALSE)))</f>
        <v/>
      </c>
      <c r="X9" s="36" t="str">
        <f>IF($U9="","",IF($H9=1,VLOOKUP($U9,連盟使用!$G$3:$I$100,3,FALSE),VLOOKUP($U9,連盟使用!$J$3:$L$100,3,FALSE)))</f>
        <v/>
      </c>
      <c r="Y9" s="36" t="str">
        <f>IF($U9="","",IF($H9=1,VLOOKUP($U9,連盟使用!$M$3:$O$100,3,FALSE),VLOOKUP($U9,連盟使用!$P$3:$R$100,3,FALSE)))</f>
        <v/>
      </c>
      <c r="Z9" s="36" t="str">
        <f>IF($U9="","",VLOOKUP($U9,連盟使用!$S$3:$U$100,3,FALSE))</f>
        <v/>
      </c>
      <c r="AA9" s="36" t="str">
        <f>IF($V9="","",IF($H9=1,VLOOKUP($V9,連盟使用!$V$3:$X$100,3,FALSE),VLOOKUP($V9,連盟使用!$Y$3:$AA$100,3,FALSE)))</f>
        <v/>
      </c>
      <c r="AB9" s="86" t="str">
        <f t="shared" si="4"/>
        <v/>
      </c>
      <c r="AC9" s="58"/>
      <c r="AD9" s="109"/>
      <c r="AE9" s="112" t="s">
        <v>169</v>
      </c>
    </row>
    <row r="10" spans="1:31" x14ac:dyDescent="0.15">
      <c r="A10" s="67">
        <v>7</v>
      </c>
      <c r="B10" s="54"/>
      <c r="C10" s="57"/>
      <c r="D10" s="57"/>
      <c r="E10" s="54"/>
      <c r="F10" s="54"/>
      <c r="G10" s="58"/>
      <c r="H10" s="59"/>
      <c r="I10" s="61"/>
      <c r="J10" s="12" t="str">
        <f>CONCATENATE(C10," ",D10)</f>
        <v xml:space="preserve"> </v>
      </c>
      <c r="K10" s="18" t="str">
        <f t="shared" si="0"/>
        <v/>
      </c>
      <c r="L10" s="18" t="str">
        <f t="shared" si="1"/>
        <v/>
      </c>
      <c r="M10" s="66"/>
      <c r="N10" s="66"/>
      <c r="O10" s="66"/>
      <c r="P10" s="66"/>
      <c r="Q10" s="11" t="str">
        <f>IF($B10="", "",ﾄｰﾀﾙ!$B$3 )</f>
        <v/>
      </c>
      <c r="R10" s="12" t="str">
        <f t="shared" si="3"/>
        <v xml:space="preserve"> </v>
      </c>
      <c r="S10" s="11" t="str">
        <f>IF(I10="","",VLOOKUP(U10,連盟使用!$AB$3:$AC$22,2,FALSE))</f>
        <v/>
      </c>
      <c r="T10" s="11" t="str">
        <f>IF($B10="", "",ﾄｰﾀﾙ!$B$4)</f>
        <v/>
      </c>
      <c r="U10" s="35" t="str">
        <f>IF(G10="","",DATEDIF(G10,連盟使用!$AS$3,"Y"))</f>
        <v/>
      </c>
      <c r="V10" s="35" t="str">
        <f>IF(G10="","",DATEDIF(G10,連盟使用!$AT$3,"Y"))</f>
        <v/>
      </c>
      <c r="W10" s="36" t="str">
        <f>IF($U10="","",IF($H10=1,VLOOKUP($U10,連盟使用!$A$3:$C$100,3,FALSE),VLOOKUP($U10,連盟使用!$D$3:$F$100,3,FALSE)))</f>
        <v/>
      </c>
      <c r="X10" s="36" t="str">
        <f>IF($U10="","",IF($H10=1,VLOOKUP($U10,連盟使用!$G$3:$I$100,3,FALSE),VLOOKUP($U10,連盟使用!$J$3:$L$100,3,FALSE)))</f>
        <v/>
      </c>
      <c r="Y10" s="36" t="str">
        <f>IF($U10="","",IF($H10=1,VLOOKUP($U10,連盟使用!$M$3:$O$100,3,FALSE),VLOOKUP($U10,連盟使用!$P$3:$R$100,3,FALSE)))</f>
        <v/>
      </c>
      <c r="Z10" s="36" t="str">
        <f>IF($U10="","",VLOOKUP($U10,連盟使用!$S$3:$U$100,3,FALSE))</f>
        <v/>
      </c>
      <c r="AA10" s="36" t="str">
        <f>IF($V10="","",IF($H10=1,VLOOKUP($V10,連盟使用!$V$3:$X$100,3,FALSE),VLOOKUP($V10,連盟使用!$Y$3:$AA$100,3,FALSE)))</f>
        <v/>
      </c>
      <c r="AB10" s="86" t="str">
        <f t="shared" si="4"/>
        <v/>
      </c>
      <c r="AC10" s="58"/>
      <c r="AD10" s="109"/>
      <c r="AE10" s="112" t="s">
        <v>169</v>
      </c>
    </row>
    <row r="11" spans="1:31" x14ac:dyDescent="0.15">
      <c r="A11" s="67">
        <v>8</v>
      </c>
      <c r="B11" s="54"/>
      <c r="C11" s="57"/>
      <c r="D11" s="57"/>
      <c r="E11" s="54"/>
      <c r="F11" s="54"/>
      <c r="G11" s="58"/>
      <c r="H11" s="59"/>
      <c r="I11" s="61"/>
      <c r="J11" s="12" t="str">
        <f t="shared" si="2"/>
        <v xml:space="preserve"> </v>
      </c>
      <c r="K11" s="18" t="str">
        <f t="shared" si="0"/>
        <v/>
      </c>
      <c r="L11" s="18" t="str">
        <f t="shared" si="1"/>
        <v/>
      </c>
      <c r="M11" s="66"/>
      <c r="N11" s="66"/>
      <c r="O11" s="66"/>
      <c r="P11" s="66"/>
      <c r="Q11" s="11" t="str">
        <f>IF($B11="", "",ﾄｰﾀﾙ!$B$3 )</f>
        <v/>
      </c>
      <c r="R11" s="12" t="str">
        <f t="shared" si="3"/>
        <v xml:space="preserve"> </v>
      </c>
      <c r="S11" s="11" t="str">
        <f>IF(I11="","",VLOOKUP(U11,連盟使用!$AB$3:$AC$22,2,FALSE))</f>
        <v/>
      </c>
      <c r="T11" s="11" t="str">
        <f>IF($B11="", "",ﾄｰﾀﾙ!$B$4)</f>
        <v/>
      </c>
      <c r="U11" s="35" t="str">
        <f>IF(G11="","",DATEDIF(G11,連盟使用!$AS$3,"Y"))</f>
        <v/>
      </c>
      <c r="V11" s="35" t="str">
        <f>IF(G11="","",DATEDIF(G11,連盟使用!$AT$3,"Y"))</f>
        <v/>
      </c>
      <c r="W11" s="36" t="str">
        <f>IF($U11="","",IF($H11=1,VLOOKUP($U11,連盟使用!$A$3:$C$100,3,FALSE),VLOOKUP($U11,連盟使用!$D$3:$F$100,3,FALSE)))</f>
        <v/>
      </c>
      <c r="X11" s="36" t="str">
        <f>IF($U11="","",IF($H11=1,VLOOKUP($U11,連盟使用!$G$3:$I$100,3,FALSE),VLOOKUP($U11,連盟使用!$J$3:$L$100,3,FALSE)))</f>
        <v/>
      </c>
      <c r="Y11" s="36" t="str">
        <f>IF($U11="","",IF($H11=1,VLOOKUP($U11,連盟使用!$M$3:$O$100,3,FALSE),VLOOKUP($U11,連盟使用!$P$3:$R$100,3,FALSE)))</f>
        <v/>
      </c>
      <c r="Z11" s="36" t="str">
        <f>IF($U11="","",VLOOKUP($U11,連盟使用!$S$3:$U$100,3,FALSE))</f>
        <v/>
      </c>
      <c r="AA11" s="36" t="str">
        <f>IF($V11="","",IF($H11=1,VLOOKUP($V11,連盟使用!$V$3:$X$100,3,FALSE),VLOOKUP($V11,連盟使用!$Y$3:$AA$100,3,FALSE)))</f>
        <v/>
      </c>
      <c r="AB11" s="86" t="str">
        <f t="shared" si="4"/>
        <v/>
      </c>
      <c r="AC11" s="58"/>
      <c r="AD11" s="109"/>
      <c r="AE11" s="112" t="s">
        <v>169</v>
      </c>
    </row>
    <row r="12" spans="1:31" x14ac:dyDescent="0.15">
      <c r="A12" s="67">
        <v>9</v>
      </c>
      <c r="B12" s="54"/>
      <c r="C12" s="57"/>
      <c r="D12" s="57"/>
      <c r="E12" s="54"/>
      <c r="F12" s="54"/>
      <c r="G12" s="58"/>
      <c r="H12" s="59"/>
      <c r="I12" s="61"/>
      <c r="J12" s="12" t="str">
        <f t="shared" si="2"/>
        <v xml:space="preserve"> </v>
      </c>
      <c r="K12" s="18" t="str">
        <f t="shared" si="0"/>
        <v/>
      </c>
      <c r="L12" s="18" t="str">
        <f t="shared" si="1"/>
        <v/>
      </c>
      <c r="M12" s="66"/>
      <c r="N12" s="66"/>
      <c r="O12" s="66"/>
      <c r="P12" s="66"/>
      <c r="Q12" s="11" t="str">
        <f>IF($B12="", "",ﾄｰﾀﾙ!$B$3 )</f>
        <v/>
      </c>
      <c r="R12" s="12" t="str">
        <f t="shared" si="3"/>
        <v xml:space="preserve"> </v>
      </c>
      <c r="S12" s="11" t="str">
        <f>IF(I12="","",VLOOKUP(U12,連盟使用!$AB$3:$AC$22,2,FALSE))</f>
        <v/>
      </c>
      <c r="T12" s="11" t="str">
        <f>IF($B12="", "",ﾄｰﾀﾙ!$B$4)</f>
        <v/>
      </c>
      <c r="U12" s="35" t="str">
        <f>IF(G12="","",DATEDIF(G12,連盟使用!$AS$3,"Y"))</f>
        <v/>
      </c>
      <c r="V12" s="35" t="str">
        <f>IF(G12="","",DATEDIF(G12,連盟使用!$AT$3,"Y"))</f>
        <v/>
      </c>
      <c r="W12" s="36" t="str">
        <f>IF($U12="","",IF($H12=1,VLOOKUP($U12,連盟使用!$A$3:$C$100,3,FALSE),VLOOKUP($U12,連盟使用!$D$3:$F$100,3,FALSE)))</f>
        <v/>
      </c>
      <c r="X12" s="36" t="str">
        <f>IF($U12="","",IF($H12=1,VLOOKUP($U12,連盟使用!$G$3:$I$100,3,FALSE),VLOOKUP($U12,連盟使用!$J$3:$L$100,3,FALSE)))</f>
        <v/>
      </c>
      <c r="Y12" s="36" t="str">
        <f>IF($U12="","",IF($H12=1,VLOOKUP($U12,連盟使用!$M$3:$O$100,3,FALSE),VLOOKUP($U12,連盟使用!$P$3:$R$100,3,FALSE)))</f>
        <v/>
      </c>
      <c r="Z12" s="36" t="str">
        <f>IF($U12="","",VLOOKUP($U12,連盟使用!$S$3:$U$100,3,FALSE))</f>
        <v/>
      </c>
      <c r="AA12" s="36" t="str">
        <f>IF($V12="","",IF($H12=1,VLOOKUP($V12,連盟使用!$V$3:$X$100,3,FALSE),VLOOKUP($V12,連盟使用!$Y$3:$AA$100,3,FALSE)))</f>
        <v/>
      </c>
      <c r="AB12" s="86" t="str">
        <f t="shared" si="4"/>
        <v/>
      </c>
      <c r="AC12" s="58"/>
      <c r="AD12" s="109"/>
      <c r="AE12" s="112" t="s">
        <v>169</v>
      </c>
    </row>
    <row r="13" spans="1:31" x14ac:dyDescent="0.15">
      <c r="A13" s="67">
        <v>10</v>
      </c>
      <c r="B13" s="54"/>
      <c r="C13" s="57"/>
      <c r="D13" s="57"/>
      <c r="E13" s="54"/>
      <c r="F13" s="54"/>
      <c r="G13" s="58"/>
      <c r="H13" s="59"/>
      <c r="I13" s="61"/>
      <c r="J13" s="12" t="str">
        <f t="shared" si="2"/>
        <v xml:space="preserve"> </v>
      </c>
      <c r="K13" s="18" t="str">
        <f t="shared" si="0"/>
        <v/>
      </c>
      <c r="L13" s="18" t="str">
        <f t="shared" si="1"/>
        <v/>
      </c>
      <c r="M13" s="66"/>
      <c r="N13" s="66"/>
      <c r="O13" s="66"/>
      <c r="P13" s="66"/>
      <c r="Q13" s="11" t="str">
        <f>IF($B13="", "",ﾄｰﾀﾙ!$B$3 )</f>
        <v/>
      </c>
      <c r="R13" s="12" t="str">
        <f t="shared" si="3"/>
        <v xml:space="preserve"> </v>
      </c>
      <c r="S13" s="11" t="str">
        <f>IF(I13="","",VLOOKUP(U13,連盟使用!$AB$3:$AC$22,2,FALSE))</f>
        <v/>
      </c>
      <c r="T13" s="11" t="str">
        <f>IF($B13="", "",ﾄｰﾀﾙ!$B$4)</f>
        <v/>
      </c>
      <c r="U13" s="35" t="str">
        <f>IF(G13="","",DATEDIF(G13,連盟使用!$AS$3,"Y"))</f>
        <v/>
      </c>
      <c r="V13" s="35" t="str">
        <f>IF(G13="","",DATEDIF(G13,連盟使用!$AT$3,"Y"))</f>
        <v/>
      </c>
      <c r="W13" s="36" t="str">
        <f>IF($U13="","",IF($H13=1,VLOOKUP($U13,連盟使用!$A$3:$C$100,3,FALSE),VLOOKUP($U13,連盟使用!$D$3:$F$100,3,FALSE)))</f>
        <v/>
      </c>
      <c r="X13" s="36" t="str">
        <f>IF($U13="","",IF($H13=1,VLOOKUP($U13,連盟使用!$G$3:$I$100,3,FALSE),VLOOKUP($U13,連盟使用!$J$3:$L$100,3,FALSE)))</f>
        <v/>
      </c>
      <c r="Y13" s="36" t="str">
        <f>IF($U13="","",IF($H13=1,VLOOKUP($U13,連盟使用!$M$3:$O$100,3,FALSE),VLOOKUP($U13,連盟使用!$P$3:$R$100,3,FALSE)))</f>
        <v/>
      </c>
      <c r="Z13" s="36" t="str">
        <f>IF($U13="","",VLOOKUP($U13,連盟使用!$S$3:$U$100,3,FALSE))</f>
        <v/>
      </c>
      <c r="AA13" s="36" t="str">
        <f>IF($V13="","",IF($H13=1,VLOOKUP($V13,連盟使用!$V$3:$X$100,3,FALSE),VLOOKUP($V13,連盟使用!$Y$3:$AA$100,3,FALSE)))</f>
        <v/>
      </c>
      <c r="AB13" s="86" t="str">
        <f t="shared" si="4"/>
        <v/>
      </c>
      <c r="AC13" s="58"/>
      <c r="AD13" s="109"/>
      <c r="AE13" s="112" t="s">
        <v>169</v>
      </c>
    </row>
    <row r="14" spans="1:31" x14ac:dyDescent="0.15">
      <c r="A14" s="67">
        <v>11</v>
      </c>
      <c r="B14" s="54"/>
      <c r="C14" s="57"/>
      <c r="D14" s="57"/>
      <c r="E14" s="54"/>
      <c r="F14" s="54"/>
      <c r="G14" s="58"/>
      <c r="H14" s="59"/>
      <c r="I14" s="61"/>
      <c r="J14" s="12" t="str">
        <f t="shared" si="2"/>
        <v xml:space="preserve"> </v>
      </c>
      <c r="K14" s="18" t="str">
        <f t="shared" si="0"/>
        <v/>
      </c>
      <c r="L14" s="18" t="str">
        <f t="shared" si="1"/>
        <v/>
      </c>
      <c r="M14" s="66"/>
      <c r="N14" s="66"/>
      <c r="O14" s="66"/>
      <c r="P14" s="66"/>
      <c r="Q14" s="11" t="str">
        <f>IF($B14="", "",ﾄｰﾀﾙ!$B$3 )</f>
        <v/>
      </c>
      <c r="R14" s="12" t="str">
        <f t="shared" si="3"/>
        <v xml:space="preserve"> </v>
      </c>
      <c r="S14" s="11" t="str">
        <f>IF(I14="","",VLOOKUP(U14,連盟使用!$AB$3:$AC$22,2,FALSE))</f>
        <v/>
      </c>
      <c r="T14" s="11" t="str">
        <f>IF($B14="", "",ﾄｰﾀﾙ!$B$4)</f>
        <v/>
      </c>
      <c r="U14" s="35" t="str">
        <f>IF(G14="","",DATEDIF(G14,連盟使用!$AS$3,"Y"))</f>
        <v/>
      </c>
      <c r="V14" s="35" t="str">
        <f>IF(G14="","",DATEDIF(G14,連盟使用!$AT$3,"Y"))</f>
        <v/>
      </c>
      <c r="W14" s="36" t="str">
        <f>IF($U14="","",IF($H14=1,VLOOKUP($U14,連盟使用!$A$3:$C$100,3,FALSE),VLOOKUP($U14,連盟使用!$D$3:$F$100,3,FALSE)))</f>
        <v/>
      </c>
      <c r="X14" s="36" t="str">
        <f>IF($U14="","",IF($H14=1,VLOOKUP($U14,連盟使用!$G$3:$I$100,3,FALSE),VLOOKUP($U14,連盟使用!$J$3:$L$100,3,FALSE)))</f>
        <v/>
      </c>
      <c r="Y14" s="36" t="str">
        <f>IF($U14="","",IF($H14=1,VLOOKUP($U14,連盟使用!$M$3:$O$100,3,FALSE),VLOOKUP($U14,連盟使用!$P$3:$R$100,3,FALSE)))</f>
        <v/>
      </c>
      <c r="Z14" s="36" t="str">
        <f>IF($U14="","",VLOOKUP($U14,連盟使用!$S$3:$U$100,3,FALSE))</f>
        <v/>
      </c>
      <c r="AA14" s="36" t="str">
        <f>IF($V14="","",IF($H14=1,VLOOKUP($V14,連盟使用!$V$3:$X$100,3,FALSE),VLOOKUP($V14,連盟使用!$Y$3:$AA$100,3,FALSE)))</f>
        <v/>
      </c>
      <c r="AB14" s="86" t="str">
        <f t="shared" si="4"/>
        <v/>
      </c>
      <c r="AC14" s="58"/>
      <c r="AD14" s="109"/>
      <c r="AE14" s="112" t="s">
        <v>169</v>
      </c>
    </row>
    <row r="15" spans="1:31" x14ac:dyDescent="0.15">
      <c r="A15" s="67">
        <v>12</v>
      </c>
      <c r="B15" s="54"/>
      <c r="C15" s="57"/>
      <c r="D15" s="57"/>
      <c r="E15" s="54"/>
      <c r="F15" s="54"/>
      <c r="G15" s="58"/>
      <c r="H15" s="59"/>
      <c r="I15" s="61"/>
      <c r="J15" s="12" t="str">
        <f t="shared" si="2"/>
        <v xml:space="preserve"> </v>
      </c>
      <c r="K15" s="18" t="str">
        <f t="shared" si="0"/>
        <v/>
      </c>
      <c r="L15" s="18" t="str">
        <f t="shared" si="1"/>
        <v/>
      </c>
      <c r="M15" s="66"/>
      <c r="N15" s="66"/>
      <c r="O15" s="66"/>
      <c r="P15" s="66"/>
      <c r="Q15" s="11" t="str">
        <f>IF($B15="", "",ﾄｰﾀﾙ!$B$3 )</f>
        <v/>
      </c>
      <c r="R15" s="12" t="str">
        <f t="shared" si="3"/>
        <v xml:space="preserve"> </v>
      </c>
      <c r="S15" s="11" t="str">
        <f>IF(I15="","",VLOOKUP(U15,連盟使用!$AB$3:$AC$22,2,FALSE))</f>
        <v/>
      </c>
      <c r="T15" s="11" t="str">
        <f>IF($B15="", "",ﾄｰﾀﾙ!$B$4)</f>
        <v/>
      </c>
      <c r="U15" s="35" t="str">
        <f>IF(G15="","",DATEDIF(G15,連盟使用!$AS$3,"Y"))</f>
        <v/>
      </c>
      <c r="V15" s="35" t="str">
        <f>IF(G15="","",DATEDIF(G15,連盟使用!$AT$3,"Y"))</f>
        <v/>
      </c>
      <c r="W15" s="36" t="str">
        <f>IF($U15="","",IF($H15=1,VLOOKUP($U15,連盟使用!$A$3:$C$100,3,FALSE),VLOOKUP($U15,連盟使用!$D$3:$F$100,3,FALSE)))</f>
        <v/>
      </c>
      <c r="X15" s="36" t="str">
        <f>IF($U15="","",IF($H15=1,VLOOKUP($U15,連盟使用!$G$3:$I$100,3,FALSE),VLOOKUP($U15,連盟使用!$J$3:$L$100,3,FALSE)))</f>
        <v/>
      </c>
      <c r="Y15" s="36" t="str">
        <f>IF($U15="","",IF($H15=1,VLOOKUP($U15,連盟使用!$M$3:$O$100,3,FALSE),VLOOKUP($U15,連盟使用!$P$3:$R$100,3,FALSE)))</f>
        <v/>
      </c>
      <c r="Z15" s="36" t="str">
        <f>IF($U15="","",VLOOKUP($U15,連盟使用!$S$3:$U$100,3,FALSE))</f>
        <v/>
      </c>
      <c r="AA15" s="36" t="str">
        <f>IF($V15="","",IF($H15=1,VLOOKUP($V15,連盟使用!$V$3:$X$100,3,FALSE),VLOOKUP($V15,連盟使用!$Y$3:$AA$100,3,FALSE)))</f>
        <v/>
      </c>
      <c r="AB15" s="86" t="str">
        <f t="shared" si="4"/>
        <v/>
      </c>
      <c r="AC15" s="58"/>
      <c r="AD15" s="109"/>
      <c r="AE15" s="112" t="s">
        <v>169</v>
      </c>
    </row>
    <row r="16" spans="1:31" x14ac:dyDescent="0.15">
      <c r="A16" s="67">
        <v>13</v>
      </c>
      <c r="B16" s="54"/>
      <c r="C16" s="57"/>
      <c r="D16" s="57"/>
      <c r="E16" s="54"/>
      <c r="F16" s="54"/>
      <c r="G16" s="58"/>
      <c r="H16" s="59"/>
      <c r="I16" s="61"/>
      <c r="J16" s="12" t="str">
        <f t="shared" si="2"/>
        <v xml:space="preserve"> </v>
      </c>
      <c r="K16" s="18" t="str">
        <f t="shared" si="0"/>
        <v/>
      </c>
      <c r="L16" s="18" t="str">
        <f t="shared" si="1"/>
        <v/>
      </c>
      <c r="M16" s="66"/>
      <c r="N16" s="66"/>
      <c r="O16" s="66"/>
      <c r="P16" s="66"/>
      <c r="Q16" s="11" t="str">
        <f>IF($B16="", "",ﾄｰﾀﾙ!$B$3 )</f>
        <v/>
      </c>
      <c r="R16" s="12" t="str">
        <f t="shared" si="3"/>
        <v xml:space="preserve"> </v>
      </c>
      <c r="S16" s="11" t="str">
        <f>IF(I16="","",VLOOKUP(U16,連盟使用!$AB$3:$AC$22,2,FALSE))</f>
        <v/>
      </c>
      <c r="T16" s="11" t="str">
        <f>IF($B16="", "",ﾄｰﾀﾙ!$B$4)</f>
        <v/>
      </c>
      <c r="U16" s="35" t="str">
        <f>IF(G16="","",DATEDIF(G16,連盟使用!$AS$3,"Y"))</f>
        <v/>
      </c>
      <c r="V16" s="35" t="str">
        <f>IF(G16="","",DATEDIF(G16,連盟使用!$AT$3,"Y"))</f>
        <v/>
      </c>
      <c r="W16" s="36" t="str">
        <f>IF($U16="","",IF($H16=1,VLOOKUP($U16,連盟使用!$A$3:$C$100,3,FALSE),VLOOKUP($U16,連盟使用!$D$3:$F$100,3,FALSE)))</f>
        <v/>
      </c>
      <c r="X16" s="36" t="str">
        <f>IF($U16="","",IF($H16=1,VLOOKUP($U16,連盟使用!$G$3:$I$100,3,FALSE),VLOOKUP($U16,連盟使用!$J$3:$L$100,3,FALSE)))</f>
        <v/>
      </c>
      <c r="Y16" s="36" t="str">
        <f>IF($U16="","",IF($H16=1,VLOOKUP($U16,連盟使用!$M$3:$O$100,3,FALSE),VLOOKUP($U16,連盟使用!$P$3:$R$100,3,FALSE)))</f>
        <v/>
      </c>
      <c r="Z16" s="36" t="str">
        <f>IF($U16="","",VLOOKUP($U16,連盟使用!$S$3:$U$100,3,FALSE))</f>
        <v/>
      </c>
      <c r="AA16" s="36" t="str">
        <f>IF($V16="","",IF($H16=1,VLOOKUP($V16,連盟使用!$V$3:$X$100,3,FALSE),VLOOKUP($V16,連盟使用!$Y$3:$AA$100,3,FALSE)))</f>
        <v/>
      </c>
      <c r="AB16" s="86" t="str">
        <f t="shared" si="4"/>
        <v/>
      </c>
      <c r="AC16" s="58"/>
      <c r="AD16" s="109"/>
      <c r="AE16" s="112" t="s">
        <v>169</v>
      </c>
    </row>
    <row r="17" spans="1:31" x14ac:dyDescent="0.15">
      <c r="A17" s="67">
        <v>14</v>
      </c>
      <c r="B17" s="54"/>
      <c r="C17" s="57"/>
      <c r="D17" s="57"/>
      <c r="E17" s="54"/>
      <c r="F17" s="54"/>
      <c r="G17" s="58"/>
      <c r="H17" s="59"/>
      <c r="I17" s="61"/>
      <c r="J17" s="12" t="str">
        <f t="shared" si="2"/>
        <v xml:space="preserve"> </v>
      </c>
      <c r="K17" s="18" t="str">
        <f t="shared" si="0"/>
        <v/>
      </c>
      <c r="L17" s="18" t="str">
        <f t="shared" si="1"/>
        <v/>
      </c>
      <c r="M17" s="66"/>
      <c r="N17" s="66"/>
      <c r="O17" s="66"/>
      <c r="P17" s="66"/>
      <c r="Q17" s="11" t="str">
        <f>IF($B17="", "",ﾄｰﾀﾙ!$B$3 )</f>
        <v/>
      </c>
      <c r="R17" s="12" t="str">
        <f t="shared" si="3"/>
        <v xml:space="preserve"> </v>
      </c>
      <c r="S17" s="11" t="str">
        <f>IF(I17="","",VLOOKUP(U17,連盟使用!$AB$3:$AC$22,2,FALSE))</f>
        <v/>
      </c>
      <c r="T17" s="11" t="str">
        <f>IF($B17="", "",ﾄｰﾀﾙ!$B$4)</f>
        <v/>
      </c>
      <c r="U17" s="35" t="str">
        <f>IF(G17="","",DATEDIF(G17,連盟使用!$AS$3,"Y"))</f>
        <v/>
      </c>
      <c r="V17" s="35" t="str">
        <f>IF(G17="","",DATEDIF(G17,連盟使用!$AT$3,"Y"))</f>
        <v/>
      </c>
      <c r="W17" s="36" t="str">
        <f>IF($U17="","",IF($H17=1,VLOOKUP($U17,連盟使用!$A$3:$C$100,3,FALSE),VLOOKUP($U17,連盟使用!$D$3:$F$100,3,FALSE)))</f>
        <v/>
      </c>
      <c r="X17" s="36" t="str">
        <f>IF($U17="","",IF($H17=1,VLOOKUP($U17,連盟使用!$G$3:$I$100,3,FALSE),VLOOKUP($U17,連盟使用!$J$3:$L$100,3,FALSE)))</f>
        <v/>
      </c>
      <c r="Y17" s="36" t="str">
        <f>IF($U17="","",IF($H17=1,VLOOKUP($U17,連盟使用!$M$3:$O$100,3,FALSE),VLOOKUP($U17,連盟使用!$P$3:$R$100,3,FALSE)))</f>
        <v/>
      </c>
      <c r="Z17" s="36" t="str">
        <f>IF($U17="","",VLOOKUP($U17,連盟使用!$S$3:$U$100,3,FALSE))</f>
        <v/>
      </c>
      <c r="AA17" s="36" t="str">
        <f>IF($V17="","",IF($H17=1,VLOOKUP($V17,連盟使用!$V$3:$X$100,3,FALSE),VLOOKUP($V17,連盟使用!$Y$3:$AA$100,3,FALSE)))</f>
        <v/>
      </c>
      <c r="AB17" s="86" t="str">
        <f t="shared" si="4"/>
        <v/>
      </c>
      <c r="AC17" s="58"/>
      <c r="AD17" s="109"/>
      <c r="AE17" s="112" t="s">
        <v>169</v>
      </c>
    </row>
    <row r="18" spans="1:31" x14ac:dyDescent="0.15">
      <c r="A18" s="67">
        <v>15</v>
      </c>
      <c r="B18" s="54"/>
      <c r="C18" s="57"/>
      <c r="D18" s="57"/>
      <c r="E18" s="54"/>
      <c r="F18" s="54"/>
      <c r="G18" s="58"/>
      <c r="H18" s="59"/>
      <c r="I18" s="61"/>
      <c r="J18" s="12" t="str">
        <f t="shared" si="2"/>
        <v xml:space="preserve"> </v>
      </c>
      <c r="K18" s="18" t="str">
        <f t="shared" si="0"/>
        <v/>
      </c>
      <c r="L18" s="18" t="str">
        <f t="shared" si="1"/>
        <v/>
      </c>
      <c r="M18" s="66"/>
      <c r="N18" s="66"/>
      <c r="O18" s="66"/>
      <c r="P18" s="66"/>
      <c r="Q18" s="11" t="str">
        <f>IF($B18="", "",ﾄｰﾀﾙ!$B$3 )</f>
        <v/>
      </c>
      <c r="R18" s="12" t="str">
        <f t="shared" si="3"/>
        <v xml:space="preserve"> </v>
      </c>
      <c r="S18" s="11" t="str">
        <f>IF(I18="","",VLOOKUP(U18,連盟使用!$AB$3:$AC$22,2,FALSE))</f>
        <v/>
      </c>
      <c r="T18" s="11" t="str">
        <f>IF($B18="", "",ﾄｰﾀﾙ!$B$4)</f>
        <v/>
      </c>
      <c r="U18" s="35" t="str">
        <f>IF(G18="","",DATEDIF(G18,連盟使用!$AS$3,"Y"))</f>
        <v/>
      </c>
      <c r="V18" s="35" t="str">
        <f>IF(G18="","",DATEDIF(G18,連盟使用!$AT$3,"Y"))</f>
        <v/>
      </c>
      <c r="W18" s="36" t="str">
        <f>IF($U18="","",IF($H18=1,VLOOKUP($U18,連盟使用!$A$3:$C$100,3,FALSE),VLOOKUP($U18,連盟使用!$D$3:$F$100,3,FALSE)))</f>
        <v/>
      </c>
      <c r="X18" s="36" t="str">
        <f>IF($U18="","",IF($H18=1,VLOOKUP($U18,連盟使用!$G$3:$I$100,3,FALSE),VLOOKUP($U18,連盟使用!$J$3:$L$100,3,FALSE)))</f>
        <v/>
      </c>
      <c r="Y18" s="36" t="str">
        <f>IF($U18="","",IF($H18=1,VLOOKUP($U18,連盟使用!$M$3:$O$100,3,FALSE),VLOOKUP($U18,連盟使用!$P$3:$R$100,3,FALSE)))</f>
        <v/>
      </c>
      <c r="Z18" s="36" t="str">
        <f>IF($U18="","",VLOOKUP($U18,連盟使用!$S$3:$U$100,3,FALSE))</f>
        <v/>
      </c>
      <c r="AA18" s="36" t="str">
        <f>IF($V18="","",IF($H18=1,VLOOKUP($V18,連盟使用!$V$3:$X$100,3,FALSE),VLOOKUP($V18,連盟使用!$Y$3:$AA$100,3,FALSE)))</f>
        <v/>
      </c>
      <c r="AB18" s="86" t="str">
        <f t="shared" si="4"/>
        <v/>
      </c>
      <c r="AC18" s="58"/>
      <c r="AD18" s="109"/>
      <c r="AE18" s="112" t="s">
        <v>169</v>
      </c>
    </row>
    <row r="19" spans="1:31" x14ac:dyDescent="0.15">
      <c r="A19" s="67">
        <v>16</v>
      </c>
      <c r="B19" s="54"/>
      <c r="C19" s="57"/>
      <c r="D19" s="57"/>
      <c r="E19" s="54"/>
      <c r="F19" s="54"/>
      <c r="G19" s="58"/>
      <c r="H19" s="59"/>
      <c r="I19" s="61"/>
      <c r="J19" s="12" t="str">
        <f t="shared" si="2"/>
        <v xml:space="preserve"> </v>
      </c>
      <c r="K19" s="18" t="str">
        <f t="shared" si="0"/>
        <v/>
      </c>
      <c r="L19" s="18" t="str">
        <f t="shared" si="1"/>
        <v/>
      </c>
      <c r="M19" s="66"/>
      <c r="N19" s="66"/>
      <c r="O19" s="66"/>
      <c r="P19" s="66"/>
      <c r="Q19" s="11" t="str">
        <f>IF($B19="", "",ﾄｰﾀﾙ!$B$3 )</f>
        <v/>
      </c>
      <c r="R19" s="12" t="str">
        <f t="shared" si="3"/>
        <v xml:space="preserve"> </v>
      </c>
      <c r="S19" s="11" t="str">
        <f>IF(I19="","",VLOOKUP(U19,連盟使用!$AB$3:$AC$22,2,FALSE))</f>
        <v/>
      </c>
      <c r="T19" s="11" t="str">
        <f>IF($B19="", "",ﾄｰﾀﾙ!$B$4)</f>
        <v/>
      </c>
      <c r="U19" s="35" t="str">
        <f>IF(G19="","",DATEDIF(G19,連盟使用!$AS$3,"Y"))</f>
        <v/>
      </c>
      <c r="V19" s="35" t="str">
        <f>IF(G19="","",DATEDIF(G19,連盟使用!$AT$3,"Y"))</f>
        <v/>
      </c>
      <c r="W19" s="36" t="str">
        <f>IF($U19="","",IF($H19=1,VLOOKUP($U19,連盟使用!$A$3:$C$100,3,FALSE),VLOOKUP($U19,連盟使用!$D$3:$F$100,3,FALSE)))</f>
        <v/>
      </c>
      <c r="X19" s="36" t="str">
        <f>IF($U19="","",IF($H19=1,VLOOKUP($U19,連盟使用!$G$3:$I$100,3,FALSE),VLOOKUP($U19,連盟使用!$J$3:$L$100,3,FALSE)))</f>
        <v/>
      </c>
      <c r="Y19" s="36" t="str">
        <f>IF($U19="","",IF($H19=1,VLOOKUP($U19,連盟使用!$M$3:$O$100,3,FALSE),VLOOKUP($U19,連盟使用!$P$3:$R$100,3,FALSE)))</f>
        <v/>
      </c>
      <c r="Z19" s="36" t="str">
        <f>IF($U19="","",VLOOKUP($U19,連盟使用!$S$3:$U$100,3,FALSE))</f>
        <v/>
      </c>
      <c r="AA19" s="36" t="str">
        <f>IF($V19="","",IF($H19=1,VLOOKUP($V19,連盟使用!$V$3:$X$100,3,FALSE),VLOOKUP($V19,連盟使用!$Y$3:$AA$100,3,FALSE)))</f>
        <v/>
      </c>
      <c r="AB19" s="86" t="str">
        <f t="shared" si="4"/>
        <v/>
      </c>
      <c r="AC19" s="58"/>
      <c r="AD19" s="109"/>
      <c r="AE19" s="112" t="s">
        <v>169</v>
      </c>
    </row>
    <row r="20" spans="1:31" x14ac:dyDescent="0.15">
      <c r="A20" s="67">
        <v>17</v>
      </c>
      <c r="B20" s="54"/>
      <c r="C20" s="57"/>
      <c r="D20" s="57"/>
      <c r="E20" s="54"/>
      <c r="F20" s="54"/>
      <c r="G20" s="58"/>
      <c r="H20" s="59"/>
      <c r="I20" s="61"/>
      <c r="J20" s="12" t="str">
        <f t="shared" si="2"/>
        <v xml:space="preserve"> </v>
      </c>
      <c r="K20" s="18" t="str">
        <f t="shared" si="0"/>
        <v/>
      </c>
      <c r="L20" s="18" t="str">
        <f t="shared" si="1"/>
        <v/>
      </c>
      <c r="M20" s="66"/>
      <c r="N20" s="66"/>
      <c r="O20" s="66"/>
      <c r="P20" s="66"/>
      <c r="Q20" s="11" t="str">
        <f>IF($B20="", "",ﾄｰﾀﾙ!$B$3 )</f>
        <v/>
      </c>
      <c r="R20" s="12" t="str">
        <f t="shared" si="3"/>
        <v xml:space="preserve"> </v>
      </c>
      <c r="S20" s="11" t="str">
        <f>IF(I20="","",VLOOKUP(U20,連盟使用!$AB$3:$AC$22,2,FALSE))</f>
        <v/>
      </c>
      <c r="T20" s="11" t="str">
        <f>IF($B20="", "",ﾄｰﾀﾙ!$B$4)</f>
        <v/>
      </c>
      <c r="U20" s="35" t="str">
        <f>IF(G20="","",DATEDIF(G20,連盟使用!$AS$3,"Y"))</f>
        <v/>
      </c>
      <c r="V20" s="35" t="str">
        <f>IF(G20="","",DATEDIF(G20,連盟使用!$AT$3,"Y"))</f>
        <v/>
      </c>
      <c r="W20" s="36" t="str">
        <f>IF($U20="","",IF($H20=1,VLOOKUP($U20,連盟使用!$A$3:$C$100,3,FALSE),VLOOKUP($U20,連盟使用!$D$3:$F$100,3,FALSE)))</f>
        <v/>
      </c>
      <c r="X20" s="36" t="str">
        <f>IF($U20="","",IF($H20=1,VLOOKUP($U20,連盟使用!$G$3:$I$100,3,FALSE),VLOOKUP($U20,連盟使用!$J$3:$L$100,3,FALSE)))</f>
        <v/>
      </c>
      <c r="Y20" s="36" t="str">
        <f>IF($U20="","",IF($H20=1,VLOOKUP($U20,連盟使用!$M$3:$O$100,3,FALSE),VLOOKUP($U20,連盟使用!$P$3:$R$100,3,FALSE)))</f>
        <v/>
      </c>
      <c r="Z20" s="36" t="str">
        <f>IF($U20="","",VLOOKUP($U20,連盟使用!$S$3:$U$100,3,FALSE))</f>
        <v/>
      </c>
      <c r="AA20" s="36" t="str">
        <f>IF($V20="","",IF($H20=1,VLOOKUP($V20,連盟使用!$V$3:$X$100,3,FALSE),VLOOKUP($V20,連盟使用!$Y$3:$AA$100,3,FALSE)))</f>
        <v/>
      </c>
      <c r="AB20" s="86" t="str">
        <f t="shared" si="4"/>
        <v/>
      </c>
      <c r="AC20" s="58"/>
      <c r="AD20" s="109"/>
      <c r="AE20" s="112" t="s">
        <v>169</v>
      </c>
    </row>
    <row r="21" spans="1:31" x14ac:dyDescent="0.15">
      <c r="A21" s="67">
        <v>18</v>
      </c>
      <c r="B21" s="54"/>
      <c r="C21" s="57"/>
      <c r="D21" s="57"/>
      <c r="E21" s="54"/>
      <c r="F21" s="54"/>
      <c r="G21" s="58"/>
      <c r="H21" s="59"/>
      <c r="I21" s="61"/>
      <c r="J21" s="12" t="str">
        <f t="shared" si="2"/>
        <v xml:space="preserve"> </v>
      </c>
      <c r="K21" s="18" t="str">
        <f t="shared" si="0"/>
        <v/>
      </c>
      <c r="L21" s="18" t="str">
        <f t="shared" si="1"/>
        <v/>
      </c>
      <c r="M21" s="66"/>
      <c r="N21" s="66"/>
      <c r="O21" s="66"/>
      <c r="P21" s="66"/>
      <c r="Q21" s="11" t="str">
        <f>IF($B21="", "",ﾄｰﾀﾙ!$B$3 )</f>
        <v/>
      </c>
      <c r="R21" s="12" t="str">
        <f t="shared" si="3"/>
        <v xml:space="preserve"> </v>
      </c>
      <c r="S21" s="11" t="str">
        <f>IF(I21="","",VLOOKUP(U21,連盟使用!$AB$3:$AC$22,2,FALSE))</f>
        <v/>
      </c>
      <c r="T21" s="11" t="str">
        <f>IF($B21="", "",ﾄｰﾀﾙ!$B$4)</f>
        <v/>
      </c>
      <c r="U21" s="35" t="str">
        <f>IF(G21="","",DATEDIF(G21,連盟使用!$AS$3,"Y"))</f>
        <v/>
      </c>
      <c r="V21" s="35" t="str">
        <f>IF(G21="","",DATEDIF(G21,連盟使用!$AT$3,"Y"))</f>
        <v/>
      </c>
      <c r="W21" s="36" t="str">
        <f>IF($U21="","",IF($H21=1,VLOOKUP($U21,連盟使用!$A$3:$C$100,3,FALSE),VLOOKUP($U21,連盟使用!$D$3:$F$100,3,FALSE)))</f>
        <v/>
      </c>
      <c r="X21" s="36" t="str">
        <f>IF($U21="","",IF($H21=1,VLOOKUP($U21,連盟使用!$G$3:$I$100,3,FALSE),VLOOKUP($U21,連盟使用!$J$3:$L$100,3,FALSE)))</f>
        <v/>
      </c>
      <c r="Y21" s="36" t="str">
        <f>IF($U21="","",IF($H21=1,VLOOKUP($U21,連盟使用!$M$3:$O$100,3,FALSE),VLOOKUP($U21,連盟使用!$P$3:$R$100,3,FALSE)))</f>
        <v/>
      </c>
      <c r="Z21" s="36" t="str">
        <f>IF($U21="","",VLOOKUP($U21,連盟使用!$S$3:$U$100,3,FALSE))</f>
        <v/>
      </c>
      <c r="AA21" s="36" t="str">
        <f>IF($V21="","",IF($H21=1,VLOOKUP($V21,連盟使用!$V$3:$X$100,3,FALSE),VLOOKUP($V21,連盟使用!$Y$3:$AA$100,3,FALSE)))</f>
        <v/>
      </c>
      <c r="AB21" s="86" t="str">
        <f t="shared" si="4"/>
        <v/>
      </c>
      <c r="AC21" s="58"/>
      <c r="AD21" s="109"/>
      <c r="AE21" s="112" t="s">
        <v>169</v>
      </c>
    </row>
    <row r="22" spans="1:31" x14ac:dyDescent="0.15">
      <c r="A22" s="67">
        <v>19</v>
      </c>
      <c r="B22" s="54"/>
      <c r="C22" s="57"/>
      <c r="D22" s="57"/>
      <c r="E22" s="54"/>
      <c r="F22" s="54"/>
      <c r="G22" s="58"/>
      <c r="H22" s="59"/>
      <c r="I22" s="61"/>
      <c r="J22" s="12" t="str">
        <f t="shared" ref="J22:J78" si="5">CONCATENATE(C22," ",D22)</f>
        <v xml:space="preserve"> </v>
      </c>
      <c r="K22" s="18" t="str">
        <f t="shared" ref="K22:K78" si="6">IF(B22="","","JPN")</f>
        <v/>
      </c>
      <c r="L22" s="18" t="str">
        <f t="shared" ref="L22:L78" si="7">IF(B22="","","山梨県スキー連盟")</f>
        <v/>
      </c>
      <c r="M22" s="66"/>
      <c r="N22" s="66"/>
      <c r="O22" s="66"/>
      <c r="P22" s="66"/>
      <c r="Q22" s="11" t="str">
        <f>IF($B22="", "",ﾄｰﾀﾙ!$B$3 )</f>
        <v/>
      </c>
      <c r="R22" s="12" t="str">
        <f t="shared" ref="R22:R78" si="8">CONCATENATE(E22," ",F22)</f>
        <v xml:space="preserve"> </v>
      </c>
      <c r="S22" s="11" t="str">
        <f>IF(I22="","",VLOOKUP(U22,連盟使用!$AB$3:$AC$22,2,FALSE))</f>
        <v/>
      </c>
      <c r="T22" s="11" t="str">
        <f>IF($B22="", "",ﾄｰﾀﾙ!$B$4)</f>
        <v/>
      </c>
      <c r="U22" s="35" t="str">
        <f>IF(G22="","",DATEDIF(G22,連盟使用!$AS$3,"Y"))</f>
        <v/>
      </c>
      <c r="V22" s="35" t="str">
        <f>IF(G22="","",DATEDIF(G22,連盟使用!$AT$3,"Y"))</f>
        <v/>
      </c>
      <c r="W22" s="36" t="str">
        <f>IF($U22="","",IF($H22=1,VLOOKUP($U22,連盟使用!$A$3:$C$100,3,FALSE),VLOOKUP($U22,連盟使用!$D$3:$F$100,3,FALSE)))</f>
        <v/>
      </c>
      <c r="X22" s="36" t="str">
        <f>IF($U22="","",IF($H22=1,VLOOKUP($U22,連盟使用!$G$3:$I$100,3,FALSE),VLOOKUP($U22,連盟使用!$J$3:$L$100,3,FALSE)))</f>
        <v/>
      </c>
      <c r="Y22" s="36" t="str">
        <f>IF($U22="","",IF($H22=1,VLOOKUP($U22,連盟使用!$M$3:$O$100,3,FALSE),VLOOKUP($U22,連盟使用!$P$3:$R$100,3,FALSE)))</f>
        <v/>
      </c>
      <c r="Z22" s="36" t="str">
        <f>IF($U22="","",VLOOKUP($U22,連盟使用!$S$3:$U$100,3,FALSE))</f>
        <v/>
      </c>
      <c r="AA22" s="36" t="str">
        <f>IF($V22="","",IF($H22=1,VLOOKUP($V22,連盟使用!$V$3:$X$100,3,FALSE),VLOOKUP($V22,連盟使用!$Y$3:$AA$100,3,FALSE)))</f>
        <v/>
      </c>
      <c r="AB22" s="86" t="str">
        <f t="shared" si="4"/>
        <v/>
      </c>
      <c r="AC22" s="58"/>
      <c r="AD22" s="109"/>
      <c r="AE22" s="112" t="s">
        <v>169</v>
      </c>
    </row>
    <row r="23" spans="1:31" x14ac:dyDescent="0.15">
      <c r="A23" s="67">
        <v>20</v>
      </c>
      <c r="B23" s="54"/>
      <c r="C23" s="57"/>
      <c r="D23" s="57"/>
      <c r="E23" s="54"/>
      <c r="F23" s="54"/>
      <c r="G23" s="58"/>
      <c r="H23" s="59"/>
      <c r="I23" s="61"/>
      <c r="J23" s="12" t="str">
        <f t="shared" si="5"/>
        <v xml:space="preserve"> </v>
      </c>
      <c r="K23" s="18" t="str">
        <f t="shared" si="6"/>
        <v/>
      </c>
      <c r="L23" s="18" t="str">
        <f t="shared" si="7"/>
        <v/>
      </c>
      <c r="M23" s="66"/>
      <c r="N23" s="66"/>
      <c r="O23" s="66"/>
      <c r="P23" s="66"/>
      <c r="Q23" s="11" t="str">
        <f>IF($B23="", "",ﾄｰﾀﾙ!$B$3 )</f>
        <v/>
      </c>
      <c r="R23" s="12" t="str">
        <f t="shared" si="8"/>
        <v xml:space="preserve"> </v>
      </c>
      <c r="S23" s="11" t="str">
        <f>IF(I23="","",VLOOKUP(U23,連盟使用!$AB$3:$AC$22,2,FALSE))</f>
        <v/>
      </c>
      <c r="T23" s="11" t="str">
        <f>IF($B23="", "",ﾄｰﾀﾙ!$B$4)</f>
        <v/>
      </c>
      <c r="U23" s="35" t="str">
        <f>IF(G23="","",DATEDIF(G23,連盟使用!$AS$3,"Y"))</f>
        <v/>
      </c>
      <c r="V23" s="35" t="str">
        <f>IF(G23="","",DATEDIF(G23,連盟使用!$AT$3,"Y"))</f>
        <v/>
      </c>
      <c r="W23" s="36" t="str">
        <f>IF($U23="","",IF($H23=1,VLOOKUP($U23,連盟使用!$A$3:$C$100,3,FALSE),VLOOKUP($U23,連盟使用!$D$3:$F$100,3,FALSE)))</f>
        <v/>
      </c>
      <c r="X23" s="36" t="str">
        <f>IF($U23="","",IF($H23=1,VLOOKUP($U23,連盟使用!$G$3:$I$100,3,FALSE),VLOOKUP($U23,連盟使用!$J$3:$L$100,3,FALSE)))</f>
        <v/>
      </c>
      <c r="Y23" s="36" t="str">
        <f>IF($U23="","",IF($H23=1,VLOOKUP($U23,連盟使用!$M$3:$O$100,3,FALSE),VLOOKUP($U23,連盟使用!$P$3:$R$100,3,FALSE)))</f>
        <v/>
      </c>
      <c r="Z23" s="36" t="str">
        <f>IF($U23="","",VLOOKUP($U23,連盟使用!$S$3:$U$100,3,FALSE))</f>
        <v/>
      </c>
      <c r="AA23" s="36" t="str">
        <f>IF($V23="","",IF($H23=1,VLOOKUP($V23,連盟使用!$V$3:$X$100,3,FALSE),VLOOKUP($V23,連盟使用!$Y$3:$AA$100,3,FALSE)))</f>
        <v/>
      </c>
      <c r="AB23" s="86" t="str">
        <f t="shared" si="4"/>
        <v/>
      </c>
      <c r="AC23" s="54"/>
      <c r="AD23" s="109"/>
      <c r="AE23" s="112" t="s">
        <v>169</v>
      </c>
    </row>
    <row r="24" spans="1:31" x14ac:dyDescent="0.15">
      <c r="A24" s="67">
        <v>21</v>
      </c>
      <c r="B24" s="54"/>
      <c r="C24" s="57"/>
      <c r="D24" s="57"/>
      <c r="E24" s="54"/>
      <c r="F24" s="54"/>
      <c r="G24" s="58"/>
      <c r="H24" s="59"/>
      <c r="I24" s="61"/>
      <c r="J24" s="12" t="str">
        <f t="shared" si="5"/>
        <v xml:space="preserve"> </v>
      </c>
      <c r="K24" s="18" t="str">
        <f t="shared" si="6"/>
        <v/>
      </c>
      <c r="L24" s="18" t="str">
        <f t="shared" si="7"/>
        <v/>
      </c>
      <c r="M24" s="66"/>
      <c r="N24" s="66"/>
      <c r="O24" s="66"/>
      <c r="P24" s="66"/>
      <c r="Q24" s="11" t="str">
        <f>IF($B24="", "",ﾄｰﾀﾙ!$B$3 )</f>
        <v/>
      </c>
      <c r="R24" s="12" t="str">
        <f t="shared" si="8"/>
        <v xml:space="preserve"> </v>
      </c>
      <c r="S24" s="11" t="str">
        <f>IF(I24="","",VLOOKUP(U24,連盟使用!$AB$3:$AC$22,2,FALSE))</f>
        <v/>
      </c>
      <c r="T24" s="11" t="str">
        <f>IF($B24="", "",ﾄｰﾀﾙ!$B$4)</f>
        <v/>
      </c>
      <c r="U24" s="35" t="str">
        <f>IF(G24="","",DATEDIF(G24,連盟使用!$AS$3,"Y"))</f>
        <v/>
      </c>
      <c r="V24" s="35" t="str">
        <f>IF(G24="","",DATEDIF(G24,連盟使用!$AT$3,"Y"))</f>
        <v/>
      </c>
      <c r="W24" s="36" t="str">
        <f>IF($U24="","",IF($H24=1,VLOOKUP($U24,連盟使用!$A$3:$C$100,3,FALSE),VLOOKUP($U24,連盟使用!$D$3:$F$100,3,FALSE)))</f>
        <v/>
      </c>
      <c r="X24" s="36" t="str">
        <f>IF($U24="","",IF($H24=1,VLOOKUP($U24,連盟使用!$G$3:$I$100,3,FALSE),VLOOKUP($U24,連盟使用!$J$3:$L$100,3,FALSE)))</f>
        <v/>
      </c>
      <c r="Y24" s="36" t="str">
        <f>IF($U24="","",IF($H24=1,VLOOKUP($U24,連盟使用!$M$3:$O$100,3,FALSE),VLOOKUP($U24,連盟使用!$P$3:$R$100,3,FALSE)))</f>
        <v/>
      </c>
      <c r="Z24" s="36" t="str">
        <f>IF($U24="","",VLOOKUP($U24,連盟使用!$S$3:$U$100,3,FALSE))</f>
        <v/>
      </c>
      <c r="AA24" s="36" t="str">
        <f>IF($V24="","",IF($H24=1,VLOOKUP($V24,連盟使用!$V$3:$X$100,3,FALSE),VLOOKUP($V24,連盟使用!$Y$3:$AA$100,3,FALSE)))</f>
        <v/>
      </c>
      <c r="AB24" s="86" t="str">
        <f t="shared" si="4"/>
        <v/>
      </c>
      <c r="AC24" s="54"/>
      <c r="AD24" s="109"/>
      <c r="AE24" s="112" t="s">
        <v>169</v>
      </c>
    </row>
    <row r="25" spans="1:31" x14ac:dyDescent="0.15">
      <c r="A25" s="67">
        <v>22</v>
      </c>
      <c r="B25" s="54"/>
      <c r="C25" s="57"/>
      <c r="D25" s="57"/>
      <c r="E25" s="54"/>
      <c r="F25" s="54"/>
      <c r="G25" s="58"/>
      <c r="H25" s="59"/>
      <c r="I25" s="61"/>
      <c r="J25" s="12" t="str">
        <f t="shared" si="5"/>
        <v xml:space="preserve"> </v>
      </c>
      <c r="K25" s="18" t="str">
        <f t="shared" si="6"/>
        <v/>
      </c>
      <c r="L25" s="18" t="str">
        <f t="shared" si="7"/>
        <v/>
      </c>
      <c r="M25" s="66"/>
      <c r="N25" s="66"/>
      <c r="O25" s="66"/>
      <c r="P25" s="66"/>
      <c r="Q25" s="11" t="str">
        <f>IF($B25="", "",ﾄｰﾀﾙ!$B$3 )</f>
        <v/>
      </c>
      <c r="R25" s="12" t="str">
        <f t="shared" si="8"/>
        <v xml:space="preserve"> </v>
      </c>
      <c r="S25" s="11" t="str">
        <f>IF(I25="","",VLOOKUP(U25,連盟使用!$AB$3:$AC$22,2,FALSE))</f>
        <v/>
      </c>
      <c r="T25" s="11" t="str">
        <f>IF($B25="", "",ﾄｰﾀﾙ!$B$4)</f>
        <v/>
      </c>
      <c r="U25" s="35" t="str">
        <f>IF(G25="","",DATEDIF(G25,連盟使用!$AS$3,"Y"))</f>
        <v/>
      </c>
      <c r="V25" s="35" t="str">
        <f>IF(G25="","",DATEDIF(G25,連盟使用!$AT$3,"Y"))</f>
        <v/>
      </c>
      <c r="W25" s="36" t="str">
        <f>IF($U25="","",IF($H25=1,VLOOKUP($U25,連盟使用!$A$3:$C$100,3,FALSE),VLOOKUP($U25,連盟使用!$D$3:$F$100,3,FALSE)))</f>
        <v/>
      </c>
      <c r="X25" s="36" t="str">
        <f>IF($U25="","",IF($H25=1,VLOOKUP($U25,連盟使用!$G$3:$I$100,3,FALSE),VLOOKUP($U25,連盟使用!$J$3:$L$100,3,FALSE)))</f>
        <v/>
      </c>
      <c r="Y25" s="36" t="str">
        <f>IF($U25="","",IF($H25=1,VLOOKUP($U25,連盟使用!$M$3:$O$100,3,FALSE),VLOOKUP($U25,連盟使用!$P$3:$R$100,3,FALSE)))</f>
        <v/>
      </c>
      <c r="Z25" s="36" t="str">
        <f>IF($U25="","",VLOOKUP($U25,連盟使用!$S$3:$U$100,3,FALSE))</f>
        <v/>
      </c>
      <c r="AA25" s="36" t="str">
        <f>IF($V25="","",IF($H25=1,VLOOKUP($V25,連盟使用!$V$3:$X$100,3,FALSE),VLOOKUP($V25,連盟使用!$Y$3:$AA$100,3,FALSE)))</f>
        <v/>
      </c>
      <c r="AB25" s="86" t="str">
        <f t="shared" si="4"/>
        <v/>
      </c>
      <c r="AC25" s="54"/>
      <c r="AD25" s="109"/>
      <c r="AE25" s="112" t="s">
        <v>169</v>
      </c>
    </row>
    <row r="26" spans="1:31" x14ac:dyDescent="0.15">
      <c r="A26" s="67">
        <v>23</v>
      </c>
      <c r="B26" s="54"/>
      <c r="C26" s="57"/>
      <c r="D26" s="57"/>
      <c r="E26" s="54"/>
      <c r="F26" s="54"/>
      <c r="G26" s="58"/>
      <c r="H26" s="59"/>
      <c r="I26" s="61"/>
      <c r="J26" s="12" t="str">
        <f t="shared" si="5"/>
        <v xml:space="preserve"> </v>
      </c>
      <c r="K26" s="18" t="str">
        <f t="shared" si="6"/>
        <v/>
      </c>
      <c r="L26" s="18" t="str">
        <f t="shared" si="7"/>
        <v/>
      </c>
      <c r="M26" s="66"/>
      <c r="N26" s="66"/>
      <c r="O26" s="66"/>
      <c r="P26" s="66"/>
      <c r="Q26" s="11" t="str">
        <f>IF($B26="", "",ﾄｰﾀﾙ!$B$3 )</f>
        <v/>
      </c>
      <c r="R26" s="12" t="str">
        <f t="shared" si="8"/>
        <v xml:space="preserve"> </v>
      </c>
      <c r="S26" s="11" t="str">
        <f>IF(I26="","",VLOOKUP(U26,連盟使用!$AB$3:$AC$22,2,FALSE))</f>
        <v/>
      </c>
      <c r="T26" s="11" t="str">
        <f>IF($B26="", "",ﾄｰﾀﾙ!$B$4)</f>
        <v/>
      </c>
      <c r="U26" s="35" t="str">
        <f>IF(G26="","",DATEDIF(G26,連盟使用!$AS$3,"Y"))</f>
        <v/>
      </c>
      <c r="V26" s="35" t="str">
        <f>IF(G26="","",DATEDIF(G26,連盟使用!$AT$3,"Y"))</f>
        <v/>
      </c>
      <c r="W26" s="36" t="str">
        <f>IF($U26="","",IF($H26=1,VLOOKUP($U26,連盟使用!$A$3:$C$100,3,FALSE),VLOOKUP($U26,連盟使用!$D$3:$F$100,3,FALSE)))</f>
        <v/>
      </c>
      <c r="X26" s="36" t="str">
        <f>IF($U26="","",IF($H26=1,VLOOKUP($U26,連盟使用!$G$3:$I$100,3,FALSE),VLOOKUP($U26,連盟使用!$J$3:$L$100,3,FALSE)))</f>
        <v/>
      </c>
      <c r="Y26" s="36" t="str">
        <f>IF($U26="","",IF($H26=1,VLOOKUP($U26,連盟使用!$M$3:$O$100,3,FALSE),VLOOKUP($U26,連盟使用!$P$3:$R$100,3,FALSE)))</f>
        <v/>
      </c>
      <c r="Z26" s="36" t="str">
        <f>IF($U26="","",VLOOKUP($U26,連盟使用!$S$3:$U$100,3,FALSE))</f>
        <v/>
      </c>
      <c r="AA26" s="36" t="str">
        <f>IF($V26="","",IF($H26=1,VLOOKUP($V26,連盟使用!$V$3:$X$100,3,FALSE),VLOOKUP($V26,連盟使用!$Y$3:$AA$100,3,FALSE)))</f>
        <v/>
      </c>
      <c r="AB26" s="86" t="str">
        <f t="shared" si="4"/>
        <v/>
      </c>
      <c r="AC26" s="54"/>
      <c r="AD26" s="109"/>
      <c r="AE26" s="112" t="s">
        <v>169</v>
      </c>
    </row>
    <row r="27" spans="1:31" x14ac:dyDescent="0.15">
      <c r="A27" s="67">
        <v>24</v>
      </c>
      <c r="B27" s="54"/>
      <c r="C27" s="57"/>
      <c r="D27" s="57"/>
      <c r="E27" s="54"/>
      <c r="F27" s="54"/>
      <c r="G27" s="58"/>
      <c r="H27" s="59"/>
      <c r="I27" s="61"/>
      <c r="J27" s="12" t="str">
        <f t="shared" si="5"/>
        <v xml:space="preserve"> </v>
      </c>
      <c r="K27" s="18" t="str">
        <f t="shared" si="6"/>
        <v/>
      </c>
      <c r="L27" s="18" t="str">
        <f t="shared" si="7"/>
        <v/>
      </c>
      <c r="M27" s="66"/>
      <c r="N27" s="66"/>
      <c r="O27" s="66"/>
      <c r="P27" s="66"/>
      <c r="Q27" s="11" t="str">
        <f>IF($B27="", "",ﾄｰﾀﾙ!$B$3 )</f>
        <v/>
      </c>
      <c r="R27" s="12" t="str">
        <f t="shared" si="8"/>
        <v xml:space="preserve"> </v>
      </c>
      <c r="S27" s="11" t="str">
        <f>IF(I27="","",VLOOKUP(U27,連盟使用!$AB$3:$AC$22,2,FALSE))</f>
        <v/>
      </c>
      <c r="T27" s="11" t="str">
        <f>IF($B27="", "",ﾄｰﾀﾙ!$B$4)</f>
        <v/>
      </c>
      <c r="U27" s="35" t="str">
        <f>IF(G27="","",DATEDIF(G27,連盟使用!$AS$3,"Y"))</f>
        <v/>
      </c>
      <c r="V27" s="35" t="str">
        <f>IF(G27="","",DATEDIF(G27,連盟使用!$AT$3,"Y"))</f>
        <v/>
      </c>
      <c r="W27" s="36" t="str">
        <f>IF($U27="","",IF($H27=1,VLOOKUP($U27,連盟使用!$A$3:$C$100,3,FALSE),VLOOKUP($U27,連盟使用!$D$3:$F$100,3,FALSE)))</f>
        <v/>
      </c>
      <c r="X27" s="36" t="str">
        <f>IF($U27="","",IF($H27=1,VLOOKUP($U27,連盟使用!$G$3:$I$100,3,FALSE),VLOOKUP($U27,連盟使用!$J$3:$L$100,3,FALSE)))</f>
        <v/>
      </c>
      <c r="Y27" s="36" t="str">
        <f>IF($U27="","",IF($H27=1,VLOOKUP($U27,連盟使用!$M$3:$O$100,3,FALSE),VLOOKUP($U27,連盟使用!$P$3:$R$100,3,FALSE)))</f>
        <v/>
      </c>
      <c r="Z27" s="36" t="str">
        <f>IF($U27="","",VLOOKUP($U27,連盟使用!$S$3:$U$100,3,FALSE))</f>
        <v/>
      </c>
      <c r="AA27" s="36" t="str">
        <f>IF($V27="","",IF($H27=1,VLOOKUP($V27,連盟使用!$V$3:$X$100,3,FALSE),VLOOKUP($V27,連盟使用!$Y$3:$AA$100,3,FALSE)))</f>
        <v/>
      </c>
      <c r="AB27" s="86" t="str">
        <f t="shared" si="4"/>
        <v/>
      </c>
      <c r="AC27" s="54"/>
      <c r="AD27" s="109"/>
      <c r="AE27" s="112" t="s">
        <v>169</v>
      </c>
    </row>
    <row r="28" spans="1:31" x14ac:dyDescent="0.15">
      <c r="A28" s="67">
        <v>25</v>
      </c>
      <c r="B28" s="54"/>
      <c r="C28" s="57"/>
      <c r="D28" s="57"/>
      <c r="E28" s="54"/>
      <c r="F28" s="54"/>
      <c r="G28" s="58"/>
      <c r="H28" s="59"/>
      <c r="I28" s="61"/>
      <c r="J28" s="12" t="str">
        <f t="shared" si="5"/>
        <v xml:space="preserve"> </v>
      </c>
      <c r="K28" s="18" t="str">
        <f t="shared" si="6"/>
        <v/>
      </c>
      <c r="L28" s="18" t="str">
        <f t="shared" si="7"/>
        <v/>
      </c>
      <c r="M28" s="66"/>
      <c r="N28" s="66"/>
      <c r="O28" s="66"/>
      <c r="P28" s="66"/>
      <c r="Q28" s="11" t="str">
        <f>IF($B28="", "",ﾄｰﾀﾙ!$B$3 )</f>
        <v/>
      </c>
      <c r="R28" s="12" t="str">
        <f t="shared" si="8"/>
        <v xml:space="preserve"> </v>
      </c>
      <c r="S28" s="11" t="str">
        <f>IF(I28="","",VLOOKUP(U28,連盟使用!$AB$3:$AC$22,2,FALSE))</f>
        <v/>
      </c>
      <c r="T28" s="11" t="str">
        <f>IF($B28="", "",ﾄｰﾀﾙ!$B$4)</f>
        <v/>
      </c>
      <c r="U28" s="35" t="str">
        <f>IF(G28="","",DATEDIF(G28,連盟使用!$AS$3,"Y"))</f>
        <v/>
      </c>
      <c r="V28" s="35" t="str">
        <f>IF(G28="","",DATEDIF(G28,連盟使用!$AT$3,"Y"))</f>
        <v/>
      </c>
      <c r="W28" s="36" t="str">
        <f>IF($U28="","",IF($H28=1,VLOOKUP($U28,連盟使用!$A$3:$C$100,3,FALSE),VLOOKUP($U28,連盟使用!$D$3:$F$100,3,FALSE)))</f>
        <v/>
      </c>
      <c r="X28" s="36" t="str">
        <f>IF($U28="","",IF($H28=1,VLOOKUP($U28,連盟使用!$G$3:$I$100,3,FALSE),VLOOKUP($U28,連盟使用!$J$3:$L$100,3,FALSE)))</f>
        <v/>
      </c>
      <c r="Y28" s="36" t="str">
        <f>IF($U28="","",IF($H28=1,VLOOKUP($U28,連盟使用!$M$3:$O$100,3,FALSE),VLOOKUP($U28,連盟使用!$P$3:$R$100,3,FALSE)))</f>
        <v/>
      </c>
      <c r="Z28" s="36" t="str">
        <f>IF($U28="","",VLOOKUP($U28,連盟使用!$S$3:$U$100,3,FALSE))</f>
        <v/>
      </c>
      <c r="AA28" s="36" t="str">
        <f>IF($V28="","",IF($H28=1,VLOOKUP($V28,連盟使用!$V$3:$X$100,3,FALSE),VLOOKUP($V28,連盟使用!$Y$3:$AA$100,3,FALSE)))</f>
        <v/>
      </c>
      <c r="AB28" s="86" t="str">
        <f t="shared" si="4"/>
        <v/>
      </c>
      <c r="AC28" s="54"/>
      <c r="AD28" s="109"/>
      <c r="AE28" s="112" t="s">
        <v>169</v>
      </c>
    </row>
    <row r="29" spans="1:31" x14ac:dyDescent="0.15">
      <c r="A29" s="67">
        <v>26</v>
      </c>
      <c r="B29" s="54"/>
      <c r="C29" s="57"/>
      <c r="D29" s="57"/>
      <c r="E29" s="54"/>
      <c r="F29" s="54"/>
      <c r="G29" s="58"/>
      <c r="H29" s="59"/>
      <c r="I29" s="61"/>
      <c r="J29" s="12" t="str">
        <f t="shared" si="5"/>
        <v xml:space="preserve"> </v>
      </c>
      <c r="K29" s="18" t="str">
        <f t="shared" si="6"/>
        <v/>
      </c>
      <c r="L29" s="18" t="str">
        <f t="shared" si="7"/>
        <v/>
      </c>
      <c r="M29" s="66"/>
      <c r="N29" s="66"/>
      <c r="O29" s="66"/>
      <c r="P29" s="66"/>
      <c r="Q29" s="11" t="str">
        <f>IF($B29="", "",ﾄｰﾀﾙ!$B$3 )</f>
        <v/>
      </c>
      <c r="R29" s="12" t="str">
        <f t="shared" si="8"/>
        <v xml:space="preserve"> </v>
      </c>
      <c r="S29" s="11" t="str">
        <f>IF(I29="","",VLOOKUP(U29,連盟使用!$AB$3:$AC$22,2,FALSE))</f>
        <v/>
      </c>
      <c r="T29" s="11" t="str">
        <f>IF($B29="", "",ﾄｰﾀﾙ!$B$4)</f>
        <v/>
      </c>
      <c r="U29" s="35" t="str">
        <f>IF(G29="","",DATEDIF(G29,連盟使用!$AS$3,"Y"))</f>
        <v/>
      </c>
      <c r="V29" s="35" t="str">
        <f>IF(G29="","",DATEDIF(G29,連盟使用!$AT$3,"Y"))</f>
        <v/>
      </c>
      <c r="W29" s="36" t="str">
        <f>IF($U29="","",IF($H29=1,VLOOKUP($U29,連盟使用!$A$3:$C$100,3,FALSE),VLOOKUP($U29,連盟使用!$D$3:$F$100,3,FALSE)))</f>
        <v/>
      </c>
      <c r="X29" s="36" t="str">
        <f>IF($U29="","",IF($H29=1,VLOOKUP($U29,連盟使用!$G$3:$I$100,3,FALSE),VLOOKUP($U29,連盟使用!$J$3:$L$100,3,FALSE)))</f>
        <v/>
      </c>
      <c r="Y29" s="36" t="str">
        <f>IF($U29="","",IF($H29=1,VLOOKUP($U29,連盟使用!$M$3:$O$100,3,FALSE),VLOOKUP($U29,連盟使用!$P$3:$R$100,3,FALSE)))</f>
        <v/>
      </c>
      <c r="Z29" s="36" t="str">
        <f>IF($U29="","",VLOOKUP($U29,連盟使用!$S$3:$U$100,3,FALSE))</f>
        <v/>
      </c>
      <c r="AA29" s="36" t="str">
        <f>IF($V29="","",IF($H29=1,VLOOKUP($V29,連盟使用!$V$3:$X$100,3,FALSE),VLOOKUP($V29,連盟使用!$Y$3:$AA$100,3,FALSE)))</f>
        <v/>
      </c>
      <c r="AB29" s="86" t="str">
        <f t="shared" si="4"/>
        <v/>
      </c>
      <c r="AC29" s="54"/>
      <c r="AD29" s="109"/>
      <c r="AE29" s="112" t="s">
        <v>169</v>
      </c>
    </row>
    <row r="30" spans="1:31" x14ac:dyDescent="0.15">
      <c r="A30" s="67">
        <v>27</v>
      </c>
      <c r="B30" s="54"/>
      <c r="C30" s="57"/>
      <c r="D30" s="57"/>
      <c r="E30" s="54"/>
      <c r="F30" s="54"/>
      <c r="G30" s="58"/>
      <c r="H30" s="59"/>
      <c r="I30" s="61"/>
      <c r="J30" s="12" t="str">
        <f t="shared" si="5"/>
        <v xml:space="preserve"> </v>
      </c>
      <c r="K30" s="18" t="str">
        <f t="shared" si="6"/>
        <v/>
      </c>
      <c r="L30" s="18" t="str">
        <f t="shared" si="7"/>
        <v/>
      </c>
      <c r="M30" s="66"/>
      <c r="N30" s="66"/>
      <c r="O30" s="66"/>
      <c r="P30" s="66"/>
      <c r="Q30" s="11" t="str">
        <f>IF($B30="", "",ﾄｰﾀﾙ!$B$3 )</f>
        <v/>
      </c>
      <c r="R30" s="12" t="str">
        <f t="shared" si="8"/>
        <v xml:space="preserve"> </v>
      </c>
      <c r="S30" s="11" t="str">
        <f>IF(I30="","",VLOOKUP(U30,連盟使用!$AB$3:$AC$22,2,FALSE))</f>
        <v/>
      </c>
      <c r="T30" s="11" t="str">
        <f>IF($B30="", "",ﾄｰﾀﾙ!$B$4)</f>
        <v/>
      </c>
      <c r="U30" s="35" t="str">
        <f>IF(G30="","",DATEDIF(G30,連盟使用!$AS$3,"Y"))</f>
        <v/>
      </c>
      <c r="V30" s="35" t="str">
        <f>IF(G30="","",DATEDIF(G30,連盟使用!$AT$3,"Y"))</f>
        <v/>
      </c>
      <c r="W30" s="36" t="str">
        <f>IF($U30="","",IF($H30=1,VLOOKUP($U30,連盟使用!$A$3:$C$100,3,FALSE),VLOOKUP($U30,連盟使用!$D$3:$F$100,3,FALSE)))</f>
        <v/>
      </c>
      <c r="X30" s="36" t="str">
        <f>IF($U30="","",IF($H30=1,VLOOKUP($U30,連盟使用!$G$3:$I$100,3,FALSE),VLOOKUP($U30,連盟使用!$J$3:$L$100,3,FALSE)))</f>
        <v/>
      </c>
      <c r="Y30" s="36" t="str">
        <f>IF($U30="","",IF($H30=1,VLOOKUP($U30,連盟使用!$M$3:$O$100,3,FALSE),VLOOKUP($U30,連盟使用!$P$3:$R$100,3,FALSE)))</f>
        <v/>
      </c>
      <c r="Z30" s="36" t="str">
        <f>IF($U30="","",VLOOKUP($U30,連盟使用!$S$3:$U$100,3,FALSE))</f>
        <v/>
      </c>
      <c r="AA30" s="36" t="str">
        <f>IF($V30="","",IF($H30=1,VLOOKUP($V30,連盟使用!$V$3:$X$100,3,FALSE),VLOOKUP($V30,連盟使用!$Y$3:$AA$100,3,FALSE)))</f>
        <v/>
      </c>
      <c r="AB30" s="86" t="str">
        <f t="shared" si="4"/>
        <v/>
      </c>
      <c r="AC30" s="54"/>
      <c r="AD30" s="109"/>
      <c r="AE30" s="112" t="s">
        <v>169</v>
      </c>
    </row>
    <row r="31" spans="1:31" x14ac:dyDescent="0.15">
      <c r="A31" s="67">
        <v>28</v>
      </c>
      <c r="B31" s="54"/>
      <c r="C31" s="57"/>
      <c r="D31" s="57"/>
      <c r="E31" s="54"/>
      <c r="F31" s="54"/>
      <c r="G31" s="58"/>
      <c r="H31" s="59"/>
      <c r="I31" s="61"/>
      <c r="J31" s="12" t="str">
        <f t="shared" si="5"/>
        <v xml:space="preserve"> </v>
      </c>
      <c r="K31" s="18" t="str">
        <f t="shared" si="6"/>
        <v/>
      </c>
      <c r="L31" s="18" t="str">
        <f t="shared" si="7"/>
        <v/>
      </c>
      <c r="M31" s="66"/>
      <c r="N31" s="66"/>
      <c r="O31" s="66"/>
      <c r="P31" s="66"/>
      <c r="Q31" s="11" t="str">
        <f>IF($B31="", "",ﾄｰﾀﾙ!$B$3 )</f>
        <v/>
      </c>
      <c r="R31" s="12" t="str">
        <f t="shared" si="8"/>
        <v xml:space="preserve"> </v>
      </c>
      <c r="S31" s="11" t="str">
        <f>IF(I31="","",VLOOKUP(U31,連盟使用!$AB$3:$AC$22,2,FALSE))</f>
        <v/>
      </c>
      <c r="T31" s="11" t="str">
        <f>IF($B31="", "",ﾄｰﾀﾙ!$B$4)</f>
        <v/>
      </c>
      <c r="U31" s="35" t="str">
        <f>IF(G31="","",DATEDIF(G31,連盟使用!$AS$3,"Y"))</f>
        <v/>
      </c>
      <c r="V31" s="35" t="str">
        <f>IF(G31="","",DATEDIF(G31,連盟使用!$AT$3,"Y"))</f>
        <v/>
      </c>
      <c r="W31" s="36" t="str">
        <f>IF($U31="","",IF($H31=1,VLOOKUP($U31,連盟使用!$A$3:$C$100,3,FALSE),VLOOKUP($U31,連盟使用!$D$3:$F$100,3,FALSE)))</f>
        <v/>
      </c>
      <c r="X31" s="36" t="str">
        <f>IF($U31="","",IF($H31=1,VLOOKUP($U31,連盟使用!$G$3:$I$100,3,FALSE),VLOOKUP($U31,連盟使用!$J$3:$L$100,3,FALSE)))</f>
        <v/>
      </c>
      <c r="Y31" s="36" t="str">
        <f>IF($U31="","",IF($H31=1,VLOOKUP($U31,連盟使用!$M$3:$O$100,3,FALSE),VLOOKUP($U31,連盟使用!$P$3:$R$100,3,FALSE)))</f>
        <v/>
      </c>
      <c r="Z31" s="36" t="str">
        <f>IF($U31="","",VLOOKUP($U31,連盟使用!$S$3:$U$100,3,FALSE))</f>
        <v/>
      </c>
      <c r="AA31" s="36" t="str">
        <f>IF($V31="","",IF($H31=1,VLOOKUP($V31,連盟使用!$V$3:$X$100,3,FALSE),VLOOKUP($V31,連盟使用!$Y$3:$AA$100,3,FALSE)))</f>
        <v/>
      </c>
      <c r="AB31" s="86" t="str">
        <f t="shared" si="4"/>
        <v/>
      </c>
      <c r="AC31" s="54"/>
      <c r="AD31" s="109"/>
      <c r="AE31" s="112" t="s">
        <v>169</v>
      </c>
    </row>
    <row r="32" spans="1:31" x14ac:dyDescent="0.15">
      <c r="A32" s="67">
        <v>29</v>
      </c>
      <c r="B32" s="54"/>
      <c r="C32" s="57"/>
      <c r="D32" s="57"/>
      <c r="E32" s="54"/>
      <c r="F32" s="54"/>
      <c r="G32" s="58"/>
      <c r="H32" s="59"/>
      <c r="I32" s="61"/>
      <c r="J32" s="12" t="str">
        <f t="shared" si="5"/>
        <v xml:space="preserve"> </v>
      </c>
      <c r="K32" s="18" t="str">
        <f t="shared" si="6"/>
        <v/>
      </c>
      <c r="L32" s="18" t="str">
        <f t="shared" si="7"/>
        <v/>
      </c>
      <c r="M32" s="66"/>
      <c r="N32" s="66"/>
      <c r="O32" s="66"/>
      <c r="P32" s="66"/>
      <c r="Q32" s="11" t="str">
        <f>IF($B32="", "",ﾄｰﾀﾙ!$B$3 )</f>
        <v/>
      </c>
      <c r="R32" s="12" t="str">
        <f t="shared" si="8"/>
        <v xml:space="preserve"> </v>
      </c>
      <c r="S32" s="11" t="str">
        <f>IF(I32="","",VLOOKUP(U32,連盟使用!$AB$3:$AC$22,2,FALSE))</f>
        <v/>
      </c>
      <c r="T32" s="11" t="str">
        <f>IF($B32="", "",ﾄｰﾀﾙ!$B$4)</f>
        <v/>
      </c>
      <c r="U32" s="35" t="str">
        <f>IF(G32="","",DATEDIF(G32,連盟使用!$AS$3,"Y"))</f>
        <v/>
      </c>
      <c r="V32" s="35" t="str">
        <f>IF(G32="","",DATEDIF(G32,連盟使用!$AT$3,"Y"))</f>
        <v/>
      </c>
      <c r="W32" s="36" t="str">
        <f>IF($U32="","",IF($H32=1,VLOOKUP($U32,連盟使用!$A$3:$C$100,3,FALSE),VLOOKUP($U32,連盟使用!$D$3:$F$100,3,FALSE)))</f>
        <v/>
      </c>
      <c r="X32" s="36" t="str">
        <f>IF($U32="","",IF($H32=1,VLOOKUP($U32,連盟使用!$G$3:$I$100,3,FALSE),VLOOKUP($U32,連盟使用!$J$3:$L$100,3,FALSE)))</f>
        <v/>
      </c>
      <c r="Y32" s="36" t="str">
        <f>IF($U32="","",IF($H32=1,VLOOKUP($U32,連盟使用!$M$3:$O$100,3,FALSE),VLOOKUP($U32,連盟使用!$P$3:$R$100,3,FALSE)))</f>
        <v/>
      </c>
      <c r="Z32" s="36" t="str">
        <f>IF($U32="","",VLOOKUP($U32,連盟使用!$S$3:$U$100,3,FALSE))</f>
        <v/>
      </c>
      <c r="AA32" s="36" t="str">
        <f>IF($V32="","",IF($H32=1,VLOOKUP($V32,連盟使用!$V$3:$X$100,3,FALSE),VLOOKUP($V32,連盟使用!$Y$3:$AA$100,3,FALSE)))</f>
        <v/>
      </c>
      <c r="AB32" s="86" t="str">
        <f t="shared" si="4"/>
        <v/>
      </c>
      <c r="AC32" s="54"/>
      <c r="AD32" s="109"/>
      <c r="AE32" s="112" t="s">
        <v>169</v>
      </c>
    </row>
    <row r="33" spans="1:31" x14ac:dyDescent="0.15">
      <c r="A33" s="67">
        <v>30</v>
      </c>
      <c r="B33" s="54"/>
      <c r="C33" s="57"/>
      <c r="D33" s="57"/>
      <c r="E33" s="54"/>
      <c r="F33" s="54"/>
      <c r="G33" s="58"/>
      <c r="H33" s="59"/>
      <c r="I33" s="61"/>
      <c r="J33" s="12" t="str">
        <f t="shared" si="5"/>
        <v xml:space="preserve"> </v>
      </c>
      <c r="K33" s="18" t="str">
        <f t="shared" si="6"/>
        <v/>
      </c>
      <c r="L33" s="18" t="str">
        <f t="shared" si="7"/>
        <v/>
      </c>
      <c r="M33" s="66"/>
      <c r="N33" s="66"/>
      <c r="O33" s="66"/>
      <c r="P33" s="66"/>
      <c r="Q33" s="11" t="str">
        <f>IF($B33="", "",ﾄｰﾀﾙ!$B$3 )</f>
        <v/>
      </c>
      <c r="R33" s="12" t="str">
        <f t="shared" si="8"/>
        <v xml:space="preserve"> </v>
      </c>
      <c r="S33" s="11" t="str">
        <f>IF(I33="","",VLOOKUP(U33,連盟使用!$AB$3:$AC$22,2,FALSE))</f>
        <v/>
      </c>
      <c r="T33" s="11" t="str">
        <f>IF($B33="", "",ﾄｰﾀﾙ!$B$4)</f>
        <v/>
      </c>
      <c r="U33" s="35" t="str">
        <f>IF(G33="","",DATEDIF(G33,連盟使用!$AS$3,"Y"))</f>
        <v/>
      </c>
      <c r="V33" s="35" t="str">
        <f>IF(G33="","",DATEDIF(G33,連盟使用!$AT$3,"Y"))</f>
        <v/>
      </c>
      <c r="W33" s="36" t="str">
        <f>IF($U33="","",IF($H33=1,VLOOKUP($U33,連盟使用!$A$3:$C$100,3,FALSE),VLOOKUP($U33,連盟使用!$D$3:$F$100,3,FALSE)))</f>
        <v/>
      </c>
      <c r="X33" s="36" t="str">
        <f>IF($U33="","",IF($H33=1,VLOOKUP($U33,連盟使用!$G$3:$I$100,3,FALSE),VLOOKUP($U33,連盟使用!$J$3:$L$100,3,FALSE)))</f>
        <v/>
      </c>
      <c r="Y33" s="36" t="str">
        <f>IF($U33="","",IF($H33=1,VLOOKUP($U33,連盟使用!$M$3:$O$100,3,FALSE),VLOOKUP($U33,連盟使用!$P$3:$R$100,3,FALSE)))</f>
        <v/>
      </c>
      <c r="Z33" s="36" t="str">
        <f>IF($U33="","",VLOOKUP($U33,連盟使用!$S$3:$U$100,3,FALSE))</f>
        <v/>
      </c>
      <c r="AA33" s="36" t="str">
        <f>IF($V33="","",IF($H33=1,VLOOKUP($V33,連盟使用!$V$3:$X$100,3,FALSE),VLOOKUP($V33,連盟使用!$Y$3:$AA$100,3,FALSE)))</f>
        <v/>
      </c>
      <c r="AB33" s="86" t="str">
        <f t="shared" si="4"/>
        <v/>
      </c>
      <c r="AC33" s="54"/>
      <c r="AD33" s="109"/>
      <c r="AE33" s="112" t="s">
        <v>169</v>
      </c>
    </row>
    <row r="34" spans="1:31" x14ac:dyDescent="0.15">
      <c r="A34" s="67">
        <v>31</v>
      </c>
      <c r="B34" s="54"/>
      <c r="C34" s="57"/>
      <c r="D34" s="57"/>
      <c r="E34" s="54"/>
      <c r="F34" s="54"/>
      <c r="G34" s="58"/>
      <c r="H34" s="59"/>
      <c r="I34" s="61"/>
      <c r="J34" s="12" t="str">
        <f t="shared" si="5"/>
        <v xml:space="preserve"> </v>
      </c>
      <c r="K34" s="18" t="str">
        <f t="shared" si="6"/>
        <v/>
      </c>
      <c r="L34" s="18" t="str">
        <f t="shared" si="7"/>
        <v/>
      </c>
      <c r="M34" s="66"/>
      <c r="N34" s="66"/>
      <c r="O34" s="66"/>
      <c r="P34" s="66"/>
      <c r="Q34" s="11" t="str">
        <f>IF($B34="", "",ﾄｰﾀﾙ!$B$3 )</f>
        <v/>
      </c>
      <c r="R34" s="12" t="str">
        <f t="shared" si="8"/>
        <v xml:space="preserve"> </v>
      </c>
      <c r="S34" s="11" t="str">
        <f>IF(I34="","",VLOOKUP(U34,連盟使用!$AB$3:$AC$22,2,FALSE))</f>
        <v/>
      </c>
      <c r="T34" s="11" t="str">
        <f>IF($B34="", "",ﾄｰﾀﾙ!$B$4)</f>
        <v/>
      </c>
      <c r="U34" s="35" t="str">
        <f>IF(G34="","",DATEDIF(G34,連盟使用!$AS$3,"Y"))</f>
        <v/>
      </c>
      <c r="V34" s="35" t="str">
        <f>IF(G34="","",DATEDIF(G34,連盟使用!$AT$3,"Y"))</f>
        <v/>
      </c>
      <c r="W34" s="36" t="str">
        <f>IF($U34="","",IF($H34=1,VLOOKUP($U34,連盟使用!$A$3:$C$100,3,FALSE),VLOOKUP($U34,連盟使用!$D$3:$F$100,3,FALSE)))</f>
        <v/>
      </c>
      <c r="X34" s="36" t="str">
        <f>IF($U34="","",IF($H34=1,VLOOKUP($U34,連盟使用!$G$3:$I$100,3,FALSE),VLOOKUP($U34,連盟使用!$J$3:$L$100,3,FALSE)))</f>
        <v/>
      </c>
      <c r="Y34" s="36" t="str">
        <f>IF($U34="","",IF($H34=1,VLOOKUP($U34,連盟使用!$M$3:$O$100,3,FALSE),VLOOKUP($U34,連盟使用!$P$3:$R$100,3,FALSE)))</f>
        <v/>
      </c>
      <c r="Z34" s="36" t="str">
        <f>IF($U34="","",VLOOKUP($U34,連盟使用!$S$3:$U$100,3,FALSE))</f>
        <v/>
      </c>
      <c r="AA34" s="36" t="str">
        <f>IF($V34="","",IF($H34=1,VLOOKUP($V34,連盟使用!$V$3:$X$100,3,FALSE),VLOOKUP($V34,連盟使用!$Y$3:$AA$100,3,FALSE)))</f>
        <v/>
      </c>
      <c r="AB34" s="86" t="str">
        <f t="shared" si="4"/>
        <v/>
      </c>
      <c r="AC34" s="54"/>
      <c r="AD34" s="109"/>
      <c r="AE34" s="112" t="s">
        <v>169</v>
      </c>
    </row>
    <row r="35" spans="1:31" x14ac:dyDescent="0.15">
      <c r="A35" s="67">
        <v>32</v>
      </c>
      <c r="B35" s="54"/>
      <c r="C35" s="57"/>
      <c r="D35" s="57"/>
      <c r="E35" s="54"/>
      <c r="F35" s="54"/>
      <c r="G35" s="58"/>
      <c r="H35" s="59"/>
      <c r="I35" s="61"/>
      <c r="J35" s="12" t="str">
        <f t="shared" si="5"/>
        <v xml:space="preserve"> </v>
      </c>
      <c r="K35" s="18" t="str">
        <f t="shared" si="6"/>
        <v/>
      </c>
      <c r="L35" s="18" t="str">
        <f t="shared" si="7"/>
        <v/>
      </c>
      <c r="M35" s="66"/>
      <c r="N35" s="66"/>
      <c r="O35" s="66"/>
      <c r="P35" s="66"/>
      <c r="Q35" s="11" t="str">
        <f>IF($B35="", "",ﾄｰﾀﾙ!$B$3 )</f>
        <v/>
      </c>
      <c r="R35" s="12" t="str">
        <f t="shared" si="8"/>
        <v xml:space="preserve"> </v>
      </c>
      <c r="S35" s="11" t="str">
        <f>IF(I35="","",VLOOKUP(U35,連盟使用!$AB$3:$AC$22,2,FALSE))</f>
        <v/>
      </c>
      <c r="T35" s="11" t="str">
        <f>IF($B35="", "",ﾄｰﾀﾙ!$B$4)</f>
        <v/>
      </c>
      <c r="U35" s="35" t="str">
        <f>IF(G35="","",DATEDIF(G35,連盟使用!$AS$3,"Y"))</f>
        <v/>
      </c>
      <c r="V35" s="35" t="str">
        <f>IF(G35="","",DATEDIF(G35,連盟使用!$AT$3,"Y"))</f>
        <v/>
      </c>
      <c r="W35" s="36" t="str">
        <f>IF($U35="","",IF($H35=1,VLOOKUP($U35,連盟使用!$A$3:$C$100,3,FALSE),VLOOKUP($U35,連盟使用!$D$3:$F$100,3,FALSE)))</f>
        <v/>
      </c>
      <c r="X35" s="36" t="str">
        <f>IF($U35="","",IF($H35=1,VLOOKUP($U35,連盟使用!$G$3:$I$100,3,FALSE),VLOOKUP($U35,連盟使用!$J$3:$L$100,3,FALSE)))</f>
        <v/>
      </c>
      <c r="Y35" s="36" t="str">
        <f>IF($U35="","",IF($H35=1,VLOOKUP($U35,連盟使用!$M$3:$O$100,3,FALSE),VLOOKUP($U35,連盟使用!$P$3:$R$100,3,FALSE)))</f>
        <v/>
      </c>
      <c r="Z35" s="36" t="str">
        <f>IF($U35="","",VLOOKUP($U35,連盟使用!$S$3:$U$100,3,FALSE))</f>
        <v/>
      </c>
      <c r="AA35" s="36" t="str">
        <f>IF($V35="","",IF($H35=1,VLOOKUP($V35,連盟使用!$V$3:$X$100,3,FALSE),VLOOKUP($V35,連盟使用!$Y$3:$AA$100,3,FALSE)))</f>
        <v/>
      </c>
      <c r="AB35" s="86" t="str">
        <f t="shared" si="4"/>
        <v/>
      </c>
      <c r="AC35" s="54"/>
      <c r="AD35" s="109"/>
      <c r="AE35" s="112" t="s">
        <v>169</v>
      </c>
    </row>
    <row r="36" spans="1:31" x14ac:dyDescent="0.15">
      <c r="A36" s="67">
        <v>33</v>
      </c>
      <c r="B36" s="54"/>
      <c r="C36" s="57"/>
      <c r="D36" s="57"/>
      <c r="E36" s="54"/>
      <c r="F36" s="54"/>
      <c r="G36" s="58"/>
      <c r="H36" s="59"/>
      <c r="I36" s="61"/>
      <c r="J36" s="12" t="str">
        <f t="shared" si="5"/>
        <v xml:space="preserve"> </v>
      </c>
      <c r="K36" s="18" t="str">
        <f t="shared" si="6"/>
        <v/>
      </c>
      <c r="L36" s="18" t="str">
        <f t="shared" si="7"/>
        <v/>
      </c>
      <c r="M36" s="66"/>
      <c r="N36" s="66"/>
      <c r="O36" s="66"/>
      <c r="P36" s="66"/>
      <c r="Q36" s="11" t="str">
        <f>IF($B36="", "",ﾄｰﾀﾙ!$B$3 )</f>
        <v/>
      </c>
      <c r="R36" s="12" t="str">
        <f t="shared" si="8"/>
        <v xml:space="preserve"> </v>
      </c>
      <c r="S36" s="11" t="str">
        <f>IF(I36="","",VLOOKUP(U36,連盟使用!$AB$3:$AC$22,2,FALSE))</f>
        <v/>
      </c>
      <c r="T36" s="11" t="str">
        <f>IF($B36="", "",ﾄｰﾀﾙ!$B$4)</f>
        <v/>
      </c>
      <c r="U36" s="35" t="str">
        <f>IF(G36="","",DATEDIF(G36,連盟使用!$AS$3,"Y"))</f>
        <v/>
      </c>
      <c r="V36" s="35" t="str">
        <f>IF(G36="","",DATEDIF(G36,連盟使用!$AT$3,"Y"))</f>
        <v/>
      </c>
      <c r="W36" s="36" t="str">
        <f>IF($U36="","",IF($H36=1,VLOOKUP($U36,連盟使用!$A$3:$C$100,3,FALSE),VLOOKUP($U36,連盟使用!$D$3:$F$100,3,FALSE)))</f>
        <v/>
      </c>
      <c r="X36" s="36" t="str">
        <f>IF($U36="","",IF($H36=1,VLOOKUP($U36,連盟使用!$G$3:$I$100,3,FALSE),VLOOKUP($U36,連盟使用!$J$3:$L$100,3,FALSE)))</f>
        <v/>
      </c>
      <c r="Y36" s="36" t="str">
        <f>IF($U36="","",IF($H36=1,VLOOKUP($U36,連盟使用!$M$3:$O$100,3,FALSE),VLOOKUP($U36,連盟使用!$P$3:$R$100,3,FALSE)))</f>
        <v/>
      </c>
      <c r="Z36" s="36" t="str">
        <f>IF($U36="","",VLOOKUP($U36,連盟使用!$S$3:$U$100,3,FALSE))</f>
        <v/>
      </c>
      <c r="AA36" s="36" t="str">
        <f>IF($V36="","",IF($H36=1,VLOOKUP($V36,連盟使用!$V$3:$X$100,3,FALSE),VLOOKUP($V36,連盟使用!$Y$3:$AA$100,3,FALSE)))</f>
        <v/>
      </c>
      <c r="AB36" s="86" t="str">
        <f t="shared" si="4"/>
        <v/>
      </c>
      <c r="AC36" s="54"/>
      <c r="AD36" s="109"/>
      <c r="AE36" s="112" t="s">
        <v>169</v>
      </c>
    </row>
    <row r="37" spans="1:31" x14ac:dyDescent="0.15">
      <c r="A37" s="67">
        <v>34</v>
      </c>
      <c r="B37" s="54"/>
      <c r="C37" s="57"/>
      <c r="D37" s="57"/>
      <c r="E37" s="54"/>
      <c r="F37" s="54"/>
      <c r="G37" s="58"/>
      <c r="H37" s="59"/>
      <c r="I37" s="61"/>
      <c r="J37" s="12" t="str">
        <f t="shared" si="5"/>
        <v xml:space="preserve"> </v>
      </c>
      <c r="K37" s="18" t="str">
        <f t="shared" si="6"/>
        <v/>
      </c>
      <c r="L37" s="18" t="str">
        <f t="shared" si="7"/>
        <v/>
      </c>
      <c r="M37" s="66"/>
      <c r="N37" s="66"/>
      <c r="O37" s="66"/>
      <c r="P37" s="66"/>
      <c r="Q37" s="11" t="str">
        <f>IF($B37="", "",ﾄｰﾀﾙ!$B$3 )</f>
        <v/>
      </c>
      <c r="R37" s="12" t="str">
        <f t="shared" si="8"/>
        <v xml:space="preserve"> </v>
      </c>
      <c r="S37" s="11" t="str">
        <f>IF(I37="","",VLOOKUP(U37,連盟使用!$AB$3:$AC$22,2,FALSE))</f>
        <v/>
      </c>
      <c r="T37" s="11" t="str">
        <f>IF($B37="", "",ﾄｰﾀﾙ!$B$4)</f>
        <v/>
      </c>
      <c r="U37" s="35" t="str">
        <f>IF(G37="","",DATEDIF(G37,連盟使用!$AS$3,"Y"))</f>
        <v/>
      </c>
      <c r="V37" s="35" t="str">
        <f>IF(G37="","",DATEDIF(G37,連盟使用!$AT$3,"Y"))</f>
        <v/>
      </c>
      <c r="W37" s="36" t="str">
        <f>IF($U37="","",IF($H37=1,VLOOKUP($U37,連盟使用!$A$3:$C$100,3,FALSE),VLOOKUP($U37,連盟使用!$D$3:$F$100,3,FALSE)))</f>
        <v/>
      </c>
      <c r="X37" s="36" t="str">
        <f>IF($U37="","",IF($H37=1,VLOOKUP($U37,連盟使用!$G$3:$I$100,3,FALSE),VLOOKUP($U37,連盟使用!$J$3:$L$100,3,FALSE)))</f>
        <v/>
      </c>
      <c r="Y37" s="36" t="str">
        <f>IF($U37="","",IF($H37=1,VLOOKUP($U37,連盟使用!$M$3:$O$100,3,FALSE),VLOOKUP($U37,連盟使用!$P$3:$R$100,3,FALSE)))</f>
        <v/>
      </c>
      <c r="Z37" s="36" t="str">
        <f>IF($U37="","",VLOOKUP($U37,連盟使用!$S$3:$U$100,3,FALSE))</f>
        <v/>
      </c>
      <c r="AA37" s="36" t="str">
        <f>IF($V37="","",IF($H37=1,VLOOKUP($V37,連盟使用!$V$3:$X$100,3,FALSE),VLOOKUP($V37,連盟使用!$Y$3:$AA$100,3,FALSE)))</f>
        <v/>
      </c>
      <c r="AB37" s="86" t="str">
        <f t="shared" si="4"/>
        <v/>
      </c>
      <c r="AC37" s="54"/>
      <c r="AD37" s="109"/>
      <c r="AE37" s="112" t="s">
        <v>169</v>
      </c>
    </row>
    <row r="38" spans="1:31" x14ac:dyDescent="0.15">
      <c r="A38" s="67">
        <v>35</v>
      </c>
      <c r="B38" s="54"/>
      <c r="C38" s="57"/>
      <c r="D38" s="57"/>
      <c r="E38" s="54"/>
      <c r="F38" s="54"/>
      <c r="G38" s="58"/>
      <c r="H38" s="59"/>
      <c r="I38" s="61"/>
      <c r="J38" s="12" t="str">
        <f t="shared" si="5"/>
        <v xml:space="preserve"> </v>
      </c>
      <c r="K38" s="18" t="str">
        <f t="shared" si="6"/>
        <v/>
      </c>
      <c r="L38" s="18" t="str">
        <f t="shared" si="7"/>
        <v/>
      </c>
      <c r="M38" s="66"/>
      <c r="N38" s="66"/>
      <c r="O38" s="66"/>
      <c r="P38" s="66"/>
      <c r="Q38" s="11" t="str">
        <f>IF($B38="", "",ﾄｰﾀﾙ!$B$3 )</f>
        <v/>
      </c>
      <c r="R38" s="12" t="str">
        <f t="shared" si="8"/>
        <v xml:space="preserve"> </v>
      </c>
      <c r="S38" s="11" t="str">
        <f>IF(I38="","",VLOOKUP(U38,連盟使用!$AB$3:$AC$22,2,FALSE))</f>
        <v/>
      </c>
      <c r="T38" s="11" t="str">
        <f>IF($B38="", "",ﾄｰﾀﾙ!$B$4)</f>
        <v/>
      </c>
      <c r="U38" s="35" t="str">
        <f>IF(G38="","",DATEDIF(G38,連盟使用!$AS$3,"Y"))</f>
        <v/>
      </c>
      <c r="V38" s="35" t="str">
        <f>IF(G38="","",DATEDIF(G38,連盟使用!$AT$3,"Y"))</f>
        <v/>
      </c>
      <c r="W38" s="36" t="str">
        <f>IF($U38="","",IF($H38=1,VLOOKUP($U38,連盟使用!$A$3:$C$100,3,FALSE),VLOOKUP($U38,連盟使用!$D$3:$F$100,3,FALSE)))</f>
        <v/>
      </c>
      <c r="X38" s="36" t="str">
        <f>IF($U38="","",IF($H38=1,VLOOKUP($U38,連盟使用!$G$3:$I$100,3,FALSE),VLOOKUP($U38,連盟使用!$J$3:$L$100,3,FALSE)))</f>
        <v/>
      </c>
      <c r="Y38" s="36" t="str">
        <f>IF($U38="","",IF($H38=1,VLOOKUP($U38,連盟使用!$M$3:$O$100,3,FALSE),VLOOKUP($U38,連盟使用!$P$3:$R$100,3,FALSE)))</f>
        <v/>
      </c>
      <c r="Z38" s="36" t="str">
        <f>IF($U38="","",VLOOKUP($U38,連盟使用!$S$3:$U$100,3,FALSE))</f>
        <v/>
      </c>
      <c r="AA38" s="36" t="str">
        <f>IF($V38="","",IF($H38=1,VLOOKUP($V38,連盟使用!$V$3:$X$100,3,FALSE),VLOOKUP($V38,連盟使用!$Y$3:$AA$100,3,FALSE)))</f>
        <v/>
      </c>
      <c r="AB38" s="86" t="str">
        <f t="shared" si="4"/>
        <v/>
      </c>
      <c r="AC38" s="54"/>
      <c r="AD38" s="109"/>
      <c r="AE38" s="112" t="s">
        <v>169</v>
      </c>
    </row>
    <row r="39" spans="1:31" x14ac:dyDescent="0.15">
      <c r="A39" s="67">
        <v>36</v>
      </c>
      <c r="B39" s="54"/>
      <c r="C39" s="57"/>
      <c r="D39" s="57"/>
      <c r="E39" s="54"/>
      <c r="F39" s="54"/>
      <c r="G39" s="58"/>
      <c r="H39" s="59"/>
      <c r="I39" s="61"/>
      <c r="J39" s="12" t="str">
        <f t="shared" si="5"/>
        <v xml:space="preserve"> </v>
      </c>
      <c r="K39" s="18" t="str">
        <f t="shared" si="6"/>
        <v/>
      </c>
      <c r="L39" s="18" t="str">
        <f t="shared" si="7"/>
        <v/>
      </c>
      <c r="M39" s="66"/>
      <c r="N39" s="66"/>
      <c r="O39" s="66"/>
      <c r="P39" s="66"/>
      <c r="Q39" s="11" t="str">
        <f>IF($B39="", "",ﾄｰﾀﾙ!$B$3 )</f>
        <v/>
      </c>
      <c r="R39" s="12" t="str">
        <f t="shared" si="8"/>
        <v xml:space="preserve"> </v>
      </c>
      <c r="S39" s="11" t="str">
        <f>IF(I39="","",VLOOKUP(U39,連盟使用!$AB$3:$AC$22,2,FALSE))</f>
        <v/>
      </c>
      <c r="T39" s="11" t="str">
        <f>IF($B39="", "",ﾄｰﾀﾙ!$B$4)</f>
        <v/>
      </c>
      <c r="U39" s="35" t="str">
        <f>IF(G39="","",DATEDIF(G39,連盟使用!$AS$3,"Y"))</f>
        <v/>
      </c>
      <c r="V39" s="35" t="str">
        <f>IF(G39="","",DATEDIF(G39,連盟使用!$AT$3,"Y"))</f>
        <v/>
      </c>
      <c r="W39" s="36" t="str">
        <f>IF($U39="","",IF($H39=1,VLOOKUP($U39,連盟使用!$A$3:$C$100,3,FALSE),VLOOKUP($U39,連盟使用!$D$3:$F$100,3,FALSE)))</f>
        <v/>
      </c>
      <c r="X39" s="36" t="str">
        <f>IF($U39="","",IF($H39=1,VLOOKUP($U39,連盟使用!$G$3:$I$100,3,FALSE),VLOOKUP($U39,連盟使用!$J$3:$L$100,3,FALSE)))</f>
        <v/>
      </c>
      <c r="Y39" s="36" t="str">
        <f>IF($U39="","",IF($H39=1,VLOOKUP($U39,連盟使用!$M$3:$O$100,3,FALSE),VLOOKUP($U39,連盟使用!$P$3:$R$100,3,FALSE)))</f>
        <v/>
      </c>
      <c r="Z39" s="36" t="str">
        <f>IF($U39="","",VLOOKUP($U39,連盟使用!$S$3:$U$100,3,FALSE))</f>
        <v/>
      </c>
      <c r="AA39" s="36" t="str">
        <f>IF($V39="","",IF($H39=1,VLOOKUP($V39,連盟使用!$V$3:$X$100,3,FALSE),VLOOKUP($V39,連盟使用!$Y$3:$AA$100,3,FALSE)))</f>
        <v/>
      </c>
      <c r="AB39" s="86" t="str">
        <f t="shared" si="4"/>
        <v/>
      </c>
      <c r="AC39" s="54"/>
      <c r="AD39" s="109"/>
      <c r="AE39" s="112" t="s">
        <v>169</v>
      </c>
    </row>
    <row r="40" spans="1:31" x14ac:dyDescent="0.15">
      <c r="A40" s="67">
        <v>37</v>
      </c>
      <c r="B40" s="54"/>
      <c r="C40" s="57"/>
      <c r="D40" s="57"/>
      <c r="E40" s="54"/>
      <c r="F40" s="54"/>
      <c r="G40" s="58"/>
      <c r="H40" s="59"/>
      <c r="I40" s="61"/>
      <c r="J40" s="12" t="str">
        <f t="shared" si="5"/>
        <v xml:space="preserve"> </v>
      </c>
      <c r="K40" s="18" t="str">
        <f t="shared" si="6"/>
        <v/>
      </c>
      <c r="L40" s="18" t="str">
        <f t="shared" si="7"/>
        <v/>
      </c>
      <c r="M40" s="66"/>
      <c r="N40" s="66"/>
      <c r="O40" s="66"/>
      <c r="P40" s="66"/>
      <c r="Q40" s="11" t="str">
        <f>IF($B40="", "",ﾄｰﾀﾙ!$B$3 )</f>
        <v/>
      </c>
      <c r="R40" s="12" t="str">
        <f t="shared" si="8"/>
        <v xml:space="preserve"> </v>
      </c>
      <c r="S40" s="11" t="str">
        <f>IF(I40="","",VLOOKUP(U40,連盟使用!$AB$3:$AC$22,2,FALSE))</f>
        <v/>
      </c>
      <c r="T40" s="11" t="str">
        <f>IF($B40="", "",ﾄｰﾀﾙ!$B$4)</f>
        <v/>
      </c>
      <c r="U40" s="35" t="str">
        <f>IF(G40="","",DATEDIF(G40,連盟使用!$AS$3,"Y"))</f>
        <v/>
      </c>
      <c r="V40" s="35" t="str">
        <f>IF(G40="","",DATEDIF(G40,連盟使用!$AT$3,"Y"))</f>
        <v/>
      </c>
      <c r="W40" s="36" t="str">
        <f>IF($U40="","",IF($H40=1,VLOOKUP($U40,連盟使用!$A$3:$C$100,3,FALSE),VLOOKUP($U40,連盟使用!$D$3:$F$100,3,FALSE)))</f>
        <v/>
      </c>
      <c r="X40" s="36" t="str">
        <f>IF($U40="","",IF($H40=1,VLOOKUP($U40,連盟使用!$G$3:$I$100,3,FALSE),VLOOKUP($U40,連盟使用!$J$3:$L$100,3,FALSE)))</f>
        <v/>
      </c>
      <c r="Y40" s="36" t="str">
        <f>IF($U40="","",IF($H40=1,VLOOKUP($U40,連盟使用!$M$3:$O$100,3,FALSE),VLOOKUP($U40,連盟使用!$P$3:$R$100,3,FALSE)))</f>
        <v/>
      </c>
      <c r="Z40" s="36" t="str">
        <f>IF($U40="","",VLOOKUP($U40,連盟使用!$S$3:$U$100,3,FALSE))</f>
        <v/>
      </c>
      <c r="AA40" s="36" t="str">
        <f>IF($V40="","",IF($H40=1,VLOOKUP($V40,連盟使用!$V$3:$X$100,3,FALSE),VLOOKUP($V40,連盟使用!$Y$3:$AA$100,3,FALSE)))</f>
        <v/>
      </c>
      <c r="AB40" s="86" t="str">
        <f t="shared" si="4"/>
        <v/>
      </c>
      <c r="AC40" s="54"/>
      <c r="AD40" s="109"/>
      <c r="AE40" s="112" t="s">
        <v>169</v>
      </c>
    </row>
    <row r="41" spans="1:31" x14ac:dyDescent="0.15">
      <c r="A41" s="67">
        <v>38</v>
      </c>
      <c r="B41" s="54"/>
      <c r="C41" s="57"/>
      <c r="D41" s="57"/>
      <c r="E41" s="54"/>
      <c r="F41" s="54"/>
      <c r="G41" s="58"/>
      <c r="H41" s="59"/>
      <c r="I41" s="61"/>
      <c r="J41" s="12" t="str">
        <f t="shared" si="5"/>
        <v xml:space="preserve"> </v>
      </c>
      <c r="K41" s="18" t="str">
        <f t="shared" si="6"/>
        <v/>
      </c>
      <c r="L41" s="18" t="str">
        <f t="shared" si="7"/>
        <v/>
      </c>
      <c r="M41" s="66"/>
      <c r="N41" s="66"/>
      <c r="O41" s="66"/>
      <c r="P41" s="66"/>
      <c r="Q41" s="11" t="str">
        <f>IF($B41="", "",ﾄｰﾀﾙ!$B$3 )</f>
        <v/>
      </c>
      <c r="R41" s="12" t="str">
        <f t="shared" si="8"/>
        <v xml:space="preserve"> </v>
      </c>
      <c r="S41" s="11" t="str">
        <f>IF(I41="","",VLOOKUP(U41,連盟使用!$AB$3:$AC$22,2,FALSE))</f>
        <v/>
      </c>
      <c r="T41" s="11" t="str">
        <f>IF($B41="", "",ﾄｰﾀﾙ!$B$4)</f>
        <v/>
      </c>
      <c r="U41" s="35" t="str">
        <f>IF(G41="","",DATEDIF(G41,連盟使用!$AS$3,"Y"))</f>
        <v/>
      </c>
      <c r="V41" s="35" t="str">
        <f>IF(G41="","",DATEDIF(G41,連盟使用!$AT$3,"Y"))</f>
        <v/>
      </c>
      <c r="W41" s="36" t="str">
        <f>IF($U41="","",IF($H41=1,VLOOKUP($U41,連盟使用!$A$3:$C$100,3,FALSE),VLOOKUP($U41,連盟使用!$D$3:$F$100,3,FALSE)))</f>
        <v/>
      </c>
      <c r="X41" s="36" t="str">
        <f>IF($U41="","",IF($H41=1,VLOOKUP($U41,連盟使用!$G$3:$I$100,3,FALSE),VLOOKUP($U41,連盟使用!$J$3:$L$100,3,FALSE)))</f>
        <v/>
      </c>
      <c r="Y41" s="36" t="str">
        <f>IF($U41="","",IF($H41=1,VLOOKUP($U41,連盟使用!$M$3:$O$100,3,FALSE),VLOOKUP($U41,連盟使用!$P$3:$R$100,3,FALSE)))</f>
        <v/>
      </c>
      <c r="Z41" s="36" t="str">
        <f>IF($U41="","",VLOOKUP($U41,連盟使用!$S$3:$U$100,3,FALSE))</f>
        <v/>
      </c>
      <c r="AA41" s="36" t="str">
        <f>IF($V41="","",IF($H41=1,VLOOKUP($V41,連盟使用!$V$3:$X$100,3,FALSE),VLOOKUP($V41,連盟使用!$Y$3:$AA$100,3,FALSE)))</f>
        <v/>
      </c>
      <c r="AB41" s="86" t="str">
        <f t="shared" si="4"/>
        <v/>
      </c>
      <c r="AC41" s="54"/>
      <c r="AD41" s="109"/>
      <c r="AE41" s="112" t="s">
        <v>169</v>
      </c>
    </row>
    <row r="42" spans="1:31" x14ac:dyDescent="0.15">
      <c r="A42" s="67">
        <v>39</v>
      </c>
      <c r="B42" s="54"/>
      <c r="C42" s="57"/>
      <c r="D42" s="57"/>
      <c r="E42" s="54"/>
      <c r="F42" s="54"/>
      <c r="G42" s="58"/>
      <c r="H42" s="59"/>
      <c r="I42" s="61"/>
      <c r="J42" s="12" t="str">
        <f t="shared" si="5"/>
        <v xml:space="preserve"> </v>
      </c>
      <c r="K42" s="18" t="str">
        <f t="shared" si="6"/>
        <v/>
      </c>
      <c r="L42" s="18" t="str">
        <f t="shared" si="7"/>
        <v/>
      </c>
      <c r="M42" s="66"/>
      <c r="N42" s="66"/>
      <c r="O42" s="66"/>
      <c r="P42" s="66"/>
      <c r="Q42" s="11" t="str">
        <f>IF($B42="", "",ﾄｰﾀﾙ!$B$3 )</f>
        <v/>
      </c>
      <c r="R42" s="12" t="str">
        <f t="shared" si="8"/>
        <v xml:space="preserve"> </v>
      </c>
      <c r="S42" s="11" t="str">
        <f>IF(I42="","",VLOOKUP(U42,連盟使用!$AB$3:$AC$22,2,FALSE))</f>
        <v/>
      </c>
      <c r="T42" s="11" t="str">
        <f>IF($B42="", "",ﾄｰﾀﾙ!$B$4)</f>
        <v/>
      </c>
      <c r="U42" s="35" t="str">
        <f>IF(G42="","",DATEDIF(G42,連盟使用!$AS$3,"Y"))</f>
        <v/>
      </c>
      <c r="V42" s="35" t="str">
        <f>IF(G42="","",DATEDIF(G42,連盟使用!$AT$3,"Y"))</f>
        <v/>
      </c>
      <c r="W42" s="36" t="str">
        <f>IF($U42="","",IF($H42=1,VLOOKUP($U42,連盟使用!$A$3:$C$100,3,FALSE),VLOOKUP($U42,連盟使用!$D$3:$F$100,3,FALSE)))</f>
        <v/>
      </c>
      <c r="X42" s="36" t="str">
        <f>IF($U42="","",IF($H42=1,VLOOKUP($U42,連盟使用!$G$3:$I$100,3,FALSE),VLOOKUP($U42,連盟使用!$J$3:$L$100,3,FALSE)))</f>
        <v/>
      </c>
      <c r="Y42" s="36" t="str">
        <f>IF($U42="","",IF($H42=1,VLOOKUP($U42,連盟使用!$M$3:$O$100,3,FALSE),VLOOKUP($U42,連盟使用!$P$3:$R$100,3,FALSE)))</f>
        <v/>
      </c>
      <c r="Z42" s="36" t="str">
        <f>IF($U42="","",VLOOKUP($U42,連盟使用!$S$3:$U$100,3,FALSE))</f>
        <v/>
      </c>
      <c r="AA42" s="36" t="str">
        <f>IF($V42="","",IF($H42=1,VLOOKUP($V42,連盟使用!$V$3:$X$100,3,FALSE),VLOOKUP($V42,連盟使用!$Y$3:$AA$100,3,FALSE)))</f>
        <v/>
      </c>
      <c r="AB42" s="86" t="str">
        <f t="shared" si="4"/>
        <v/>
      </c>
      <c r="AC42" s="54"/>
      <c r="AD42" s="109"/>
      <c r="AE42" s="112" t="s">
        <v>169</v>
      </c>
    </row>
    <row r="43" spans="1:31" x14ac:dyDescent="0.15">
      <c r="A43" s="67">
        <v>40</v>
      </c>
      <c r="B43" s="54"/>
      <c r="C43" s="57"/>
      <c r="D43" s="57"/>
      <c r="E43" s="54"/>
      <c r="F43" s="54"/>
      <c r="G43" s="58"/>
      <c r="H43" s="59"/>
      <c r="I43" s="61"/>
      <c r="J43" s="12" t="str">
        <f t="shared" si="5"/>
        <v xml:space="preserve"> </v>
      </c>
      <c r="K43" s="18" t="str">
        <f t="shared" si="6"/>
        <v/>
      </c>
      <c r="L43" s="18" t="str">
        <f t="shared" si="7"/>
        <v/>
      </c>
      <c r="M43" s="66"/>
      <c r="N43" s="66"/>
      <c r="O43" s="66"/>
      <c r="P43" s="66"/>
      <c r="Q43" s="11" t="str">
        <f>IF($B43="", "",ﾄｰﾀﾙ!$B$3 )</f>
        <v/>
      </c>
      <c r="R43" s="12" t="str">
        <f t="shared" si="8"/>
        <v xml:space="preserve"> </v>
      </c>
      <c r="S43" s="11" t="str">
        <f>IF(I43="","",VLOOKUP(U43,連盟使用!$AB$3:$AC$22,2,FALSE))</f>
        <v/>
      </c>
      <c r="T43" s="11" t="str">
        <f>IF($B43="", "",ﾄｰﾀﾙ!$B$4)</f>
        <v/>
      </c>
      <c r="U43" s="35" t="str">
        <f>IF(G43="","",DATEDIF(G43,連盟使用!$AS$3,"Y"))</f>
        <v/>
      </c>
      <c r="V43" s="35" t="str">
        <f>IF(G43="","",DATEDIF(G43,連盟使用!$AT$3,"Y"))</f>
        <v/>
      </c>
      <c r="W43" s="36" t="str">
        <f>IF($U43="","",IF($H43=1,VLOOKUP($U43,連盟使用!$A$3:$C$100,3,FALSE),VLOOKUP($U43,連盟使用!$D$3:$F$100,3,FALSE)))</f>
        <v/>
      </c>
      <c r="X43" s="36" t="str">
        <f>IF($U43="","",IF($H43=1,VLOOKUP($U43,連盟使用!$G$3:$I$100,3,FALSE),VLOOKUP($U43,連盟使用!$J$3:$L$100,3,FALSE)))</f>
        <v/>
      </c>
      <c r="Y43" s="36" t="str">
        <f>IF($U43="","",IF($H43=1,VLOOKUP($U43,連盟使用!$M$3:$O$100,3,FALSE),VLOOKUP($U43,連盟使用!$P$3:$R$100,3,FALSE)))</f>
        <v/>
      </c>
      <c r="Z43" s="36" t="str">
        <f>IF($U43="","",VLOOKUP($U43,連盟使用!$S$3:$U$100,3,FALSE))</f>
        <v/>
      </c>
      <c r="AA43" s="36" t="str">
        <f>IF($V43="","",IF($H43=1,VLOOKUP($V43,連盟使用!$V$3:$X$100,3,FALSE),VLOOKUP($V43,連盟使用!$Y$3:$AA$100,3,FALSE)))</f>
        <v/>
      </c>
      <c r="AB43" s="86" t="str">
        <f t="shared" si="4"/>
        <v/>
      </c>
      <c r="AC43" s="54"/>
      <c r="AD43" s="109"/>
      <c r="AE43" s="112" t="s">
        <v>169</v>
      </c>
    </row>
    <row r="44" spans="1:31" x14ac:dyDescent="0.15">
      <c r="A44" s="67">
        <v>41</v>
      </c>
      <c r="B44" s="54"/>
      <c r="C44" s="57"/>
      <c r="D44" s="57"/>
      <c r="E44" s="54"/>
      <c r="F44" s="54"/>
      <c r="G44" s="58"/>
      <c r="H44" s="59"/>
      <c r="I44" s="61"/>
      <c r="J44" s="12" t="str">
        <f t="shared" si="5"/>
        <v xml:space="preserve"> </v>
      </c>
      <c r="K44" s="18" t="str">
        <f t="shared" si="6"/>
        <v/>
      </c>
      <c r="L44" s="18" t="str">
        <f t="shared" si="7"/>
        <v/>
      </c>
      <c r="M44" s="66"/>
      <c r="N44" s="66"/>
      <c r="O44" s="66"/>
      <c r="P44" s="66"/>
      <c r="Q44" s="11" t="str">
        <f>IF($B44="", "",ﾄｰﾀﾙ!$B$3 )</f>
        <v/>
      </c>
      <c r="R44" s="12" t="str">
        <f t="shared" si="8"/>
        <v xml:space="preserve"> </v>
      </c>
      <c r="S44" s="11" t="str">
        <f>IF(I44="","",VLOOKUP(U44,連盟使用!$AB$3:$AC$22,2,FALSE))</f>
        <v/>
      </c>
      <c r="T44" s="11" t="str">
        <f>IF($B44="", "",ﾄｰﾀﾙ!$B$4)</f>
        <v/>
      </c>
      <c r="U44" s="35" t="str">
        <f>IF(G44="","",DATEDIF(G44,連盟使用!$AS$3,"Y"))</f>
        <v/>
      </c>
      <c r="V44" s="35" t="str">
        <f>IF(G44="","",DATEDIF(G44,連盟使用!$AT$3,"Y"))</f>
        <v/>
      </c>
      <c r="W44" s="36" t="str">
        <f>IF($U44="","",IF($H44=1,VLOOKUP($U44,連盟使用!$A$3:$C$100,3,FALSE),VLOOKUP($U44,連盟使用!$D$3:$F$100,3,FALSE)))</f>
        <v/>
      </c>
      <c r="X44" s="36" t="str">
        <f>IF($U44="","",IF($H44=1,VLOOKUP($U44,連盟使用!$G$3:$I$100,3,FALSE),VLOOKUP($U44,連盟使用!$J$3:$L$100,3,FALSE)))</f>
        <v/>
      </c>
      <c r="Y44" s="36" t="str">
        <f>IF($U44="","",IF($H44=1,VLOOKUP($U44,連盟使用!$M$3:$O$100,3,FALSE),VLOOKUP($U44,連盟使用!$P$3:$R$100,3,FALSE)))</f>
        <v/>
      </c>
      <c r="Z44" s="36" t="str">
        <f>IF($U44="","",VLOOKUP($U44,連盟使用!$S$3:$U$100,3,FALSE))</f>
        <v/>
      </c>
      <c r="AA44" s="36" t="str">
        <f>IF($V44="","",IF($H44=1,VLOOKUP($V44,連盟使用!$V$3:$X$100,3,FALSE),VLOOKUP($V44,連盟使用!$Y$3:$AA$100,3,FALSE)))</f>
        <v/>
      </c>
      <c r="AB44" s="86" t="str">
        <f t="shared" si="4"/>
        <v/>
      </c>
      <c r="AC44" s="54"/>
      <c r="AD44" s="109"/>
      <c r="AE44" s="112" t="s">
        <v>169</v>
      </c>
    </row>
    <row r="45" spans="1:31" x14ac:dyDescent="0.15">
      <c r="A45" s="67">
        <v>42</v>
      </c>
      <c r="B45" s="54"/>
      <c r="C45" s="57"/>
      <c r="D45" s="57"/>
      <c r="E45" s="54"/>
      <c r="F45" s="54"/>
      <c r="G45" s="58"/>
      <c r="H45" s="59"/>
      <c r="I45" s="61"/>
      <c r="J45" s="12" t="str">
        <f t="shared" si="5"/>
        <v xml:space="preserve"> </v>
      </c>
      <c r="K45" s="18" t="str">
        <f t="shared" si="6"/>
        <v/>
      </c>
      <c r="L45" s="18" t="str">
        <f t="shared" si="7"/>
        <v/>
      </c>
      <c r="M45" s="66"/>
      <c r="N45" s="66"/>
      <c r="O45" s="66"/>
      <c r="P45" s="66"/>
      <c r="Q45" s="11" t="str">
        <f>IF($B45="", "",ﾄｰﾀﾙ!$B$3 )</f>
        <v/>
      </c>
      <c r="R45" s="12" t="str">
        <f t="shared" si="8"/>
        <v xml:space="preserve"> </v>
      </c>
      <c r="S45" s="11" t="str">
        <f>IF(I45="","",VLOOKUP(U45,連盟使用!$AB$3:$AC$22,2,FALSE))</f>
        <v/>
      </c>
      <c r="T45" s="11" t="str">
        <f>IF($B45="", "",ﾄｰﾀﾙ!$B$4)</f>
        <v/>
      </c>
      <c r="U45" s="35" t="str">
        <f>IF(G45="","",DATEDIF(G45,連盟使用!$AS$3,"Y"))</f>
        <v/>
      </c>
      <c r="V45" s="35" t="str">
        <f>IF(G45="","",DATEDIF(G45,連盟使用!$AT$3,"Y"))</f>
        <v/>
      </c>
      <c r="W45" s="36" t="str">
        <f>IF($U45="","",IF($H45=1,VLOOKUP($U45,連盟使用!$A$3:$C$100,3,FALSE),VLOOKUP($U45,連盟使用!$D$3:$F$100,3,FALSE)))</f>
        <v/>
      </c>
      <c r="X45" s="36" t="str">
        <f>IF($U45="","",IF($H45=1,VLOOKUP($U45,連盟使用!$G$3:$I$100,3,FALSE),VLOOKUP($U45,連盟使用!$J$3:$L$100,3,FALSE)))</f>
        <v/>
      </c>
      <c r="Y45" s="36" t="str">
        <f>IF($U45="","",IF($H45=1,VLOOKUP($U45,連盟使用!$M$3:$O$100,3,FALSE),VLOOKUP($U45,連盟使用!$P$3:$R$100,3,FALSE)))</f>
        <v/>
      </c>
      <c r="Z45" s="36" t="str">
        <f>IF($U45="","",VLOOKUP($U45,連盟使用!$S$3:$U$100,3,FALSE))</f>
        <v/>
      </c>
      <c r="AA45" s="36" t="str">
        <f>IF($V45="","",IF($H45=1,VLOOKUP($V45,連盟使用!$V$3:$X$100,3,FALSE),VLOOKUP($V45,連盟使用!$Y$3:$AA$100,3,FALSE)))</f>
        <v/>
      </c>
      <c r="AB45" s="86" t="str">
        <f t="shared" si="4"/>
        <v/>
      </c>
      <c r="AC45" s="54"/>
      <c r="AD45" s="109"/>
      <c r="AE45" s="112" t="s">
        <v>169</v>
      </c>
    </row>
    <row r="46" spans="1:31" x14ac:dyDescent="0.15">
      <c r="A46" s="67">
        <v>43</v>
      </c>
      <c r="B46" s="54"/>
      <c r="C46" s="57"/>
      <c r="D46" s="57"/>
      <c r="E46" s="54"/>
      <c r="F46" s="54"/>
      <c r="G46" s="58"/>
      <c r="H46" s="59"/>
      <c r="I46" s="61"/>
      <c r="J46" s="12" t="str">
        <f t="shared" si="5"/>
        <v xml:space="preserve"> </v>
      </c>
      <c r="K46" s="18" t="str">
        <f t="shared" si="6"/>
        <v/>
      </c>
      <c r="L46" s="18" t="str">
        <f t="shared" si="7"/>
        <v/>
      </c>
      <c r="M46" s="66"/>
      <c r="N46" s="66"/>
      <c r="O46" s="66"/>
      <c r="P46" s="66"/>
      <c r="Q46" s="11" t="str">
        <f>IF($B46="", "",ﾄｰﾀﾙ!$B$3 )</f>
        <v/>
      </c>
      <c r="R46" s="12" t="str">
        <f t="shared" si="8"/>
        <v xml:space="preserve"> </v>
      </c>
      <c r="S46" s="11" t="str">
        <f>IF(I46="","",VLOOKUP(U46,連盟使用!$AB$3:$AC$22,2,FALSE))</f>
        <v/>
      </c>
      <c r="T46" s="11" t="str">
        <f>IF($B46="", "",ﾄｰﾀﾙ!$B$4)</f>
        <v/>
      </c>
      <c r="U46" s="35" t="str">
        <f>IF(G46="","",DATEDIF(G46,連盟使用!$AS$3,"Y"))</f>
        <v/>
      </c>
      <c r="V46" s="35" t="str">
        <f>IF(G46="","",DATEDIF(G46,連盟使用!$AT$3,"Y"))</f>
        <v/>
      </c>
      <c r="W46" s="36" t="str">
        <f>IF($U46="","",IF($H46=1,VLOOKUP($U46,連盟使用!$A$3:$C$100,3,FALSE),VLOOKUP($U46,連盟使用!$D$3:$F$100,3,FALSE)))</f>
        <v/>
      </c>
      <c r="X46" s="36" t="str">
        <f>IF($U46="","",IF($H46=1,VLOOKUP($U46,連盟使用!$G$3:$I$100,3,FALSE),VLOOKUP($U46,連盟使用!$J$3:$L$100,3,FALSE)))</f>
        <v/>
      </c>
      <c r="Y46" s="36" t="str">
        <f>IF($U46="","",IF($H46=1,VLOOKUP($U46,連盟使用!$M$3:$O$100,3,FALSE),VLOOKUP($U46,連盟使用!$P$3:$R$100,3,FALSE)))</f>
        <v/>
      </c>
      <c r="Z46" s="36" t="str">
        <f>IF($U46="","",VLOOKUP($U46,連盟使用!$S$3:$U$100,3,FALSE))</f>
        <v/>
      </c>
      <c r="AA46" s="36" t="str">
        <f>IF($V46="","",IF($H46=1,VLOOKUP($V46,連盟使用!$V$3:$X$100,3,FALSE),VLOOKUP($V46,連盟使用!$Y$3:$AA$100,3,FALSE)))</f>
        <v/>
      </c>
      <c r="AB46" s="86" t="str">
        <f t="shared" si="4"/>
        <v/>
      </c>
      <c r="AC46" s="54"/>
      <c r="AD46" s="109"/>
      <c r="AE46" s="112" t="s">
        <v>169</v>
      </c>
    </row>
    <row r="47" spans="1:31" x14ac:dyDescent="0.15">
      <c r="A47" s="67">
        <v>44</v>
      </c>
      <c r="B47" s="54"/>
      <c r="C47" s="57"/>
      <c r="D47" s="57"/>
      <c r="E47" s="54"/>
      <c r="F47" s="54"/>
      <c r="G47" s="58"/>
      <c r="H47" s="59"/>
      <c r="I47" s="61"/>
      <c r="J47" s="12" t="str">
        <f t="shared" si="5"/>
        <v xml:space="preserve"> </v>
      </c>
      <c r="K47" s="18" t="str">
        <f t="shared" si="6"/>
        <v/>
      </c>
      <c r="L47" s="18" t="str">
        <f t="shared" si="7"/>
        <v/>
      </c>
      <c r="M47" s="66"/>
      <c r="N47" s="66"/>
      <c r="O47" s="66"/>
      <c r="P47" s="66"/>
      <c r="Q47" s="11" t="str">
        <f>IF($B47="", "",ﾄｰﾀﾙ!$B$3 )</f>
        <v/>
      </c>
      <c r="R47" s="12" t="str">
        <f t="shared" si="8"/>
        <v xml:space="preserve"> </v>
      </c>
      <c r="S47" s="11" t="str">
        <f>IF(I47="","",VLOOKUP(U47,連盟使用!$AB$3:$AC$22,2,FALSE))</f>
        <v/>
      </c>
      <c r="T47" s="11" t="str">
        <f>IF($B47="", "",ﾄｰﾀﾙ!$B$4)</f>
        <v/>
      </c>
      <c r="U47" s="35" t="str">
        <f>IF(G47="","",DATEDIF(G47,連盟使用!$AS$3,"Y"))</f>
        <v/>
      </c>
      <c r="V47" s="35" t="str">
        <f>IF(G47="","",DATEDIF(G47,連盟使用!$AT$3,"Y"))</f>
        <v/>
      </c>
      <c r="W47" s="36" t="str">
        <f>IF($U47="","",IF($H47=1,VLOOKUP($U47,連盟使用!$A$3:$C$100,3,FALSE),VLOOKUP($U47,連盟使用!$D$3:$F$100,3,FALSE)))</f>
        <v/>
      </c>
      <c r="X47" s="36" t="str">
        <f>IF($U47="","",IF($H47=1,VLOOKUP($U47,連盟使用!$G$3:$I$100,3,FALSE),VLOOKUP($U47,連盟使用!$J$3:$L$100,3,FALSE)))</f>
        <v/>
      </c>
      <c r="Y47" s="36" t="str">
        <f>IF($U47="","",IF($H47=1,VLOOKUP($U47,連盟使用!$M$3:$O$100,3,FALSE),VLOOKUP($U47,連盟使用!$P$3:$R$100,3,FALSE)))</f>
        <v/>
      </c>
      <c r="Z47" s="36" t="str">
        <f>IF($U47="","",VLOOKUP($U47,連盟使用!$S$3:$U$100,3,FALSE))</f>
        <v/>
      </c>
      <c r="AA47" s="36" t="str">
        <f>IF($V47="","",IF($H47=1,VLOOKUP($V47,連盟使用!$V$3:$X$100,3,FALSE),VLOOKUP($V47,連盟使用!$Y$3:$AA$100,3,FALSE)))</f>
        <v/>
      </c>
      <c r="AB47" s="86" t="str">
        <f t="shared" si="4"/>
        <v/>
      </c>
      <c r="AC47" s="54"/>
      <c r="AD47" s="109"/>
      <c r="AE47" s="112" t="s">
        <v>169</v>
      </c>
    </row>
    <row r="48" spans="1:31" x14ac:dyDescent="0.15">
      <c r="A48" s="67">
        <v>45</v>
      </c>
      <c r="B48" s="54"/>
      <c r="C48" s="57"/>
      <c r="D48" s="57"/>
      <c r="E48" s="54"/>
      <c r="F48" s="54"/>
      <c r="G48" s="58"/>
      <c r="H48" s="59"/>
      <c r="I48" s="61"/>
      <c r="J48" s="12" t="str">
        <f t="shared" si="5"/>
        <v xml:space="preserve"> </v>
      </c>
      <c r="K48" s="18" t="str">
        <f t="shared" si="6"/>
        <v/>
      </c>
      <c r="L48" s="18" t="str">
        <f t="shared" si="7"/>
        <v/>
      </c>
      <c r="M48" s="66"/>
      <c r="N48" s="66"/>
      <c r="O48" s="66"/>
      <c r="P48" s="66"/>
      <c r="Q48" s="11" t="str">
        <f>IF($B48="", "",ﾄｰﾀﾙ!$B$3 )</f>
        <v/>
      </c>
      <c r="R48" s="12" t="str">
        <f t="shared" si="8"/>
        <v xml:space="preserve"> </v>
      </c>
      <c r="S48" s="11" t="str">
        <f>IF(I48="","",VLOOKUP(U48,連盟使用!$AB$3:$AC$22,2,FALSE))</f>
        <v/>
      </c>
      <c r="T48" s="11" t="str">
        <f>IF($B48="", "",ﾄｰﾀﾙ!$B$4)</f>
        <v/>
      </c>
      <c r="U48" s="35" t="str">
        <f>IF(G48="","",DATEDIF(G48,連盟使用!$AS$3,"Y"))</f>
        <v/>
      </c>
      <c r="V48" s="35" t="str">
        <f>IF(G48="","",DATEDIF(G48,連盟使用!$AT$3,"Y"))</f>
        <v/>
      </c>
      <c r="W48" s="36" t="str">
        <f>IF($U48="","",IF($H48=1,VLOOKUP($U48,連盟使用!$A$3:$C$100,3,FALSE),VLOOKUP($U48,連盟使用!$D$3:$F$100,3,FALSE)))</f>
        <v/>
      </c>
      <c r="X48" s="36" t="str">
        <f>IF($U48="","",IF($H48=1,VLOOKUP($U48,連盟使用!$G$3:$I$100,3,FALSE),VLOOKUP($U48,連盟使用!$J$3:$L$100,3,FALSE)))</f>
        <v/>
      </c>
      <c r="Y48" s="36" t="str">
        <f>IF($U48="","",IF($H48=1,VLOOKUP($U48,連盟使用!$M$3:$O$100,3,FALSE),VLOOKUP($U48,連盟使用!$P$3:$R$100,3,FALSE)))</f>
        <v/>
      </c>
      <c r="Z48" s="36" t="str">
        <f>IF($U48="","",VLOOKUP($U48,連盟使用!$S$3:$U$100,3,FALSE))</f>
        <v/>
      </c>
      <c r="AA48" s="36" t="str">
        <f>IF($V48="","",IF($H48=1,VLOOKUP($V48,連盟使用!$V$3:$X$100,3,FALSE),VLOOKUP($V48,連盟使用!$Y$3:$AA$100,3,FALSE)))</f>
        <v/>
      </c>
      <c r="AB48" s="86" t="str">
        <f t="shared" si="4"/>
        <v/>
      </c>
      <c r="AC48" s="54"/>
      <c r="AD48" s="109"/>
      <c r="AE48" s="112" t="s">
        <v>169</v>
      </c>
    </row>
    <row r="49" spans="1:31" x14ac:dyDescent="0.15">
      <c r="A49" s="67">
        <v>46</v>
      </c>
      <c r="B49" s="54"/>
      <c r="C49" s="57"/>
      <c r="D49" s="57"/>
      <c r="E49" s="54"/>
      <c r="F49" s="54"/>
      <c r="G49" s="58"/>
      <c r="H49" s="59"/>
      <c r="I49" s="61"/>
      <c r="J49" s="12" t="str">
        <f t="shared" si="5"/>
        <v xml:space="preserve"> </v>
      </c>
      <c r="K49" s="18" t="str">
        <f t="shared" si="6"/>
        <v/>
      </c>
      <c r="L49" s="18" t="str">
        <f t="shared" si="7"/>
        <v/>
      </c>
      <c r="M49" s="66"/>
      <c r="N49" s="66"/>
      <c r="O49" s="66"/>
      <c r="P49" s="66"/>
      <c r="Q49" s="11" t="str">
        <f>IF($B49="", "",ﾄｰﾀﾙ!$B$3 )</f>
        <v/>
      </c>
      <c r="R49" s="12" t="str">
        <f t="shared" si="8"/>
        <v xml:space="preserve"> </v>
      </c>
      <c r="S49" s="11" t="str">
        <f>IF(I49="","",VLOOKUP(U49,連盟使用!$AB$3:$AC$22,2,FALSE))</f>
        <v/>
      </c>
      <c r="T49" s="11" t="str">
        <f>IF($B49="", "",ﾄｰﾀﾙ!$B$4)</f>
        <v/>
      </c>
      <c r="U49" s="35" t="str">
        <f>IF(G49="","",DATEDIF(G49,連盟使用!$AS$3,"Y"))</f>
        <v/>
      </c>
      <c r="V49" s="35" t="str">
        <f>IF(G49="","",DATEDIF(G49,連盟使用!$AT$3,"Y"))</f>
        <v/>
      </c>
      <c r="W49" s="36" t="str">
        <f>IF($U49="","",IF($H49=1,VLOOKUP($U49,連盟使用!$A$3:$C$100,3,FALSE),VLOOKUP($U49,連盟使用!$D$3:$F$100,3,FALSE)))</f>
        <v/>
      </c>
      <c r="X49" s="36" t="str">
        <f>IF($U49="","",IF($H49=1,VLOOKUP($U49,連盟使用!$G$3:$I$100,3,FALSE),VLOOKUP($U49,連盟使用!$J$3:$L$100,3,FALSE)))</f>
        <v/>
      </c>
      <c r="Y49" s="36" t="str">
        <f>IF($U49="","",IF($H49=1,VLOOKUP($U49,連盟使用!$M$3:$O$100,3,FALSE),VLOOKUP($U49,連盟使用!$P$3:$R$100,3,FALSE)))</f>
        <v/>
      </c>
      <c r="Z49" s="36" t="str">
        <f>IF($U49="","",VLOOKUP($U49,連盟使用!$S$3:$U$100,3,FALSE))</f>
        <v/>
      </c>
      <c r="AA49" s="36" t="str">
        <f>IF($V49="","",IF($H49=1,VLOOKUP($V49,連盟使用!$V$3:$X$100,3,FALSE),VLOOKUP($V49,連盟使用!$Y$3:$AA$100,3,FALSE)))</f>
        <v/>
      </c>
      <c r="AB49" s="86" t="str">
        <f t="shared" si="4"/>
        <v/>
      </c>
      <c r="AC49" s="54"/>
      <c r="AD49" s="109"/>
      <c r="AE49" s="112" t="s">
        <v>169</v>
      </c>
    </row>
    <row r="50" spans="1:31" x14ac:dyDescent="0.15">
      <c r="A50" s="67">
        <v>47</v>
      </c>
      <c r="B50" s="54"/>
      <c r="C50" s="57"/>
      <c r="D50" s="57"/>
      <c r="E50" s="54"/>
      <c r="F50" s="54"/>
      <c r="G50" s="58"/>
      <c r="H50" s="59"/>
      <c r="I50" s="61"/>
      <c r="J50" s="12" t="str">
        <f t="shared" si="5"/>
        <v xml:space="preserve"> </v>
      </c>
      <c r="K50" s="18" t="str">
        <f t="shared" si="6"/>
        <v/>
      </c>
      <c r="L50" s="18" t="str">
        <f t="shared" si="7"/>
        <v/>
      </c>
      <c r="M50" s="66"/>
      <c r="N50" s="66"/>
      <c r="O50" s="66"/>
      <c r="P50" s="66"/>
      <c r="Q50" s="11" t="str">
        <f>IF($B50="", "",ﾄｰﾀﾙ!$B$3 )</f>
        <v/>
      </c>
      <c r="R50" s="12" t="str">
        <f t="shared" si="8"/>
        <v xml:space="preserve"> </v>
      </c>
      <c r="S50" s="11" t="str">
        <f>IF(I50="","",VLOOKUP(U50,連盟使用!$AB$3:$AC$22,2,FALSE))</f>
        <v/>
      </c>
      <c r="T50" s="11" t="str">
        <f>IF($B50="", "",ﾄｰﾀﾙ!$B$4)</f>
        <v/>
      </c>
      <c r="U50" s="35" t="str">
        <f>IF(G50="","",DATEDIF(G50,連盟使用!$AS$3,"Y"))</f>
        <v/>
      </c>
      <c r="V50" s="35" t="str">
        <f>IF(G50="","",DATEDIF(G50,連盟使用!$AT$3,"Y"))</f>
        <v/>
      </c>
      <c r="W50" s="36" t="str">
        <f>IF($U50="","",IF($H50=1,VLOOKUP($U50,連盟使用!$A$3:$C$100,3,FALSE),VLOOKUP($U50,連盟使用!$D$3:$F$100,3,FALSE)))</f>
        <v/>
      </c>
      <c r="X50" s="36" t="str">
        <f>IF($U50="","",IF($H50=1,VLOOKUP($U50,連盟使用!$G$3:$I$100,3,FALSE),VLOOKUP($U50,連盟使用!$J$3:$L$100,3,FALSE)))</f>
        <v/>
      </c>
      <c r="Y50" s="36" t="str">
        <f>IF($U50="","",IF($H50=1,VLOOKUP($U50,連盟使用!$M$3:$O$100,3,FALSE),VLOOKUP($U50,連盟使用!$P$3:$R$100,3,FALSE)))</f>
        <v/>
      </c>
      <c r="Z50" s="36" t="str">
        <f>IF($U50="","",VLOOKUP($U50,連盟使用!$S$3:$U$100,3,FALSE))</f>
        <v/>
      </c>
      <c r="AA50" s="36" t="str">
        <f>IF($V50="","",IF($H50=1,VLOOKUP($V50,連盟使用!$V$3:$X$100,3,FALSE),VLOOKUP($V50,連盟使用!$Y$3:$AA$100,3,FALSE)))</f>
        <v/>
      </c>
      <c r="AB50" s="86" t="str">
        <f t="shared" si="4"/>
        <v/>
      </c>
      <c r="AC50" s="54"/>
      <c r="AD50" s="109"/>
      <c r="AE50" s="112" t="s">
        <v>169</v>
      </c>
    </row>
    <row r="51" spans="1:31" x14ac:dyDescent="0.15">
      <c r="A51" s="67">
        <v>48</v>
      </c>
      <c r="B51" s="54"/>
      <c r="C51" s="57"/>
      <c r="D51" s="57"/>
      <c r="E51" s="54"/>
      <c r="F51" s="54"/>
      <c r="G51" s="58"/>
      <c r="H51" s="59"/>
      <c r="I51" s="61"/>
      <c r="J51" s="12" t="str">
        <f t="shared" si="5"/>
        <v xml:space="preserve"> </v>
      </c>
      <c r="K51" s="18" t="str">
        <f t="shared" si="6"/>
        <v/>
      </c>
      <c r="L51" s="18" t="str">
        <f t="shared" si="7"/>
        <v/>
      </c>
      <c r="M51" s="66"/>
      <c r="N51" s="66"/>
      <c r="O51" s="66"/>
      <c r="P51" s="66"/>
      <c r="Q51" s="11" t="str">
        <f>IF($B51="", "",ﾄｰﾀﾙ!$B$3 )</f>
        <v/>
      </c>
      <c r="R51" s="12" t="str">
        <f t="shared" si="8"/>
        <v xml:space="preserve"> </v>
      </c>
      <c r="S51" s="11" t="str">
        <f>IF(I51="","",VLOOKUP(U51,連盟使用!$AB$3:$AC$22,2,FALSE))</f>
        <v/>
      </c>
      <c r="T51" s="11" t="str">
        <f>IF($B51="", "",ﾄｰﾀﾙ!$B$4)</f>
        <v/>
      </c>
      <c r="U51" s="35" t="str">
        <f>IF(G51="","",DATEDIF(G51,連盟使用!$AS$3,"Y"))</f>
        <v/>
      </c>
      <c r="V51" s="35" t="str">
        <f>IF(G51="","",DATEDIF(G51,連盟使用!$AT$3,"Y"))</f>
        <v/>
      </c>
      <c r="W51" s="36" t="str">
        <f>IF($U51="","",IF($H51=1,VLOOKUP($U51,連盟使用!$A$3:$C$100,3,FALSE),VLOOKUP($U51,連盟使用!$D$3:$F$100,3,FALSE)))</f>
        <v/>
      </c>
      <c r="X51" s="36" t="str">
        <f>IF($U51="","",IF($H51=1,VLOOKUP($U51,連盟使用!$G$3:$I$100,3,FALSE),VLOOKUP($U51,連盟使用!$J$3:$L$100,3,FALSE)))</f>
        <v/>
      </c>
      <c r="Y51" s="36" t="str">
        <f>IF($U51="","",IF($H51=1,VLOOKUP($U51,連盟使用!$M$3:$O$100,3,FALSE),VLOOKUP($U51,連盟使用!$P$3:$R$100,3,FALSE)))</f>
        <v/>
      </c>
      <c r="Z51" s="36" t="str">
        <f>IF($U51="","",VLOOKUP($U51,連盟使用!$S$3:$U$100,3,FALSE))</f>
        <v/>
      </c>
      <c r="AA51" s="36" t="str">
        <f>IF($V51="","",IF($H51=1,VLOOKUP($V51,連盟使用!$V$3:$X$100,3,FALSE),VLOOKUP($V51,連盟使用!$Y$3:$AA$100,3,FALSE)))</f>
        <v/>
      </c>
      <c r="AB51" s="86" t="str">
        <f t="shared" si="4"/>
        <v/>
      </c>
      <c r="AC51" s="54"/>
      <c r="AD51" s="109"/>
      <c r="AE51" s="112" t="s">
        <v>169</v>
      </c>
    </row>
    <row r="52" spans="1:31" x14ac:dyDescent="0.15">
      <c r="A52" s="67">
        <v>49</v>
      </c>
      <c r="B52" s="54"/>
      <c r="C52" s="57"/>
      <c r="D52" s="57"/>
      <c r="E52" s="54"/>
      <c r="F52" s="54"/>
      <c r="G52" s="58"/>
      <c r="H52" s="59"/>
      <c r="I52" s="61"/>
      <c r="J52" s="12" t="str">
        <f t="shared" si="5"/>
        <v xml:space="preserve"> </v>
      </c>
      <c r="K52" s="18" t="str">
        <f t="shared" si="6"/>
        <v/>
      </c>
      <c r="L52" s="18" t="str">
        <f t="shared" si="7"/>
        <v/>
      </c>
      <c r="M52" s="66"/>
      <c r="N52" s="66"/>
      <c r="O52" s="66"/>
      <c r="P52" s="66"/>
      <c r="Q52" s="11" t="str">
        <f>IF($B52="", "",ﾄｰﾀﾙ!$B$3 )</f>
        <v/>
      </c>
      <c r="R52" s="12" t="str">
        <f t="shared" si="8"/>
        <v xml:space="preserve"> </v>
      </c>
      <c r="S52" s="11" t="str">
        <f>IF(I52="","",VLOOKUP(U52,連盟使用!$AB$3:$AC$22,2,FALSE))</f>
        <v/>
      </c>
      <c r="T52" s="11" t="str">
        <f>IF($B52="", "",ﾄｰﾀﾙ!$B$4)</f>
        <v/>
      </c>
      <c r="U52" s="35" t="str">
        <f>IF(G52="","",DATEDIF(G52,連盟使用!$AS$3,"Y"))</f>
        <v/>
      </c>
      <c r="V52" s="35" t="str">
        <f>IF(G52="","",DATEDIF(G52,連盟使用!$AT$3,"Y"))</f>
        <v/>
      </c>
      <c r="W52" s="36" t="str">
        <f>IF($U52="","",IF($H52=1,VLOOKUP($U52,連盟使用!$A$3:$C$100,3,FALSE),VLOOKUP($U52,連盟使用!$D$3:$F$100,3,FALSE)))</f>
        <v/>
      </c>
      <c r="X52" s="36" t="str">
        <f>IF($U52="","",IF($H52=1,VLOOKUP($U52,連盟使用!$G$3:$I$100,3,FALSE),VLOOKUP($U52,連盟使用!$J$3:$L$100,3,FALSE)))</f>
        <v/>
      </c>
      <c r="Y52" s="36" t="str">
        <f>IF($U52="","",IF($H52=1,VLOOKUP($U52,連盟使用!$M$3:$O$100,3,FALSE),VLOOKUP($U52,連盟使用!$P$3:$R$100,3,FALSE)))</f>
        <v/>
      </c>
      <c r="Z52" s="36" t="str">
        <f>IF($U52="","",VLOOKUP($U52,連盟使用!$S$3:$U$100,3,FALSE))</f>
        <v/>
      </c>
      <c r="AA52" s="36" t="str">
        <f>IF($V52="","",IF($H52=1,VLOOKUP($V52,連盟使用!$V$3:$X$100,3,FALSE),VLOOKUP($V52,連盟使用!$Y$3:$AA$100,3,FALSE)))</f>
        <v/>
      </c>
      <c r="AB52" s="86" t="str">
        <f t="shared" si="4"/>
        <v/>
      </c>
      <c r="AC52" s="54"/>
      <c r="AD52" s="109"/>
      <c r="AE52" s="112" t="s">
        <v>169</v>
      </c>
    </row>
    <row r="53" spans="1:31" x14ac:dyDescent="0.15">
      <c r="A53" s="67">
        <v>50</v>
      </c>
      <c r="B53" s="54"/>
      <c r="C53" s="57"/>
      <c r="D53" s="57"/>
      <c r="E53" s="54"/>
      <c r="F53" s="54"/>
      <c r="G53" s="58"/>
      <c r="H53" s="59"/>
      <c r="I53" s="61"/>
      <c r="J53" s="12" t="str">
        <f t="shared" si="5"/>
        <v xml:space="preserve"> </v>
      </c>
      <c r="K53" s="18" t="str">
        <f t="shared" si="6"/>
        <v/>
      </c>
      <c r="L53" s="18" t="str">
        <f t="shared" si="7"/>
        <v/>
      </c>
      <c r="M53" s="66"/>
      <c r="N53" s="66"/>
      <c r="O53" s="66"/>
      <c r="P53" s="66"/>
      <c r="Q53" s="11" t="str">
        <f>IF($B53="", "",ﾄｰﾀﾙ!$B$3 )</f>
        <v/>
      </c>
      <c r="R53" s="12" t="str">
        <f t="shared" si="8"/>
        <v xml:space="preserve"> </v>
      </c>
      <c r="S53" s="11" t="str">
        <f>IF(I53="","",VLOOKUP(U53,連盟使用!$AB$3:$AC$22,2,FALSE))</f>
        <v/>
      </c>
      <c r="T53" s="11" t="str">
        <f>IF($B53="", "",ﾄｰﾀﾙ!$B$4)</f>
        <v/>
      </c>
      <c r="U53" s="35" t="str">
        <f>IF(G53="","",DATEDIF(G53,連盟使用!$AS$3,"Y"))</f>
        <v/>
      </c>
      <c r="V53" s="35" t="str">
        <f>IF(G53="","",DATEDIF(G53,連盟使用!$AT$3,"Y"))</f>
        <v/>
      </c>
      <c r="W53" s="36" t="str">
        <f>IF($U53="","",IF($H53=1,VLOOKUP($U53,連盟使用!$A$3:$C$100,3,FALSE),VLOOKUP($U53,連盟使用!$D$3:$F$100,3,FALSE)))</f>
        <v/>
      </c>
      <c r="X53" s="36" t="str">
        <f>IF($U53="","",IF($H53=1,VLOOKUP($U53,連盟使用!$G$3:$I$100,3,FALSE),VLOOKUP($U53,連盟使用!$J$3:$L$100,3,FALSE)))</f>
        <v/>
      </c>
      <c r="Y53" s="36" t="str">
        <f>IF($U53="","",IF($H53=1,VLOOKUP($U53,連盟使用!$M$3:$O$100,3,FALSE),VLOOKUP($U53,連盟使用!$P$3:$R$100,3,FALSE)))</f>
        <v/>
      </c>
      <c r="Z53" s="36" t="str">
        <f>IF($U53="","",VLOOKUP($U53,連盟使用!$S$3:$U$100,3,FALSE))</f>
        <v/>
      </c>
      <c r="AA53" s="36" t="str">
        <f>IF($V53="","",IF($H53=1,VLOOKUP($V53,連盟使用!$V$3:$X$100,3,FALSE),VLOOKUP($V53,連盟使用!$Y$3:$AA$100,3,FALSE)))</f>
        <v/>
      </c>
      <c r="AB53" s="86" t="str">
        <f t="shared" si="4"/>
        <v/>
      </c>
      <c r="AC53" s="54"/>
      <c r="AD53" s="109"/>
      <c r="AE53" s="112" t="s">
        <v>169</v>
      </c>
    </row>
    <row r="54" spans="1:31" x14ac:dyDescent="0.15">
      <c r="A54" s="67">
        <v>51</v>
      </c>
      <c r="B54" s="54"/>
      <c r="C54" s="57"/>
      <c r="D54" s="57"/>
      <c r="E54" s="54"/>
      <c r="F54" s="54"/>
      <c r="G54" s="58"/>
      <c r="H54" s="59"/>
      <c r="I54" s="61"/>
      <c r="J54" s="12" t="str">
        <f t="shared" si="5"/>
        <v xml:space="preserve"> </v>
      </c>
      <c r="K54" s="18" t="str">
        <f t="shared" si="6"/>
        <v/>
      </c>
      <c r="L54" s="18" t="str">
        <f t="shared" si="7"/>
        <v/>
      </c>
      <c r="M54" s="66"/>
      <c r="N54" s="66"/>
      <c r="O54" s="66"/>
      <c r="P54" s="66"/>
      <c r="Q54" s="11" t="str">
        <f>IF($B54="", "",ﾄｰﾀﾙ!$B$3 )</f>
        <v/>
      </c>
      <c r="R54" s="12" t="str">
        <f t="shared" si="8"/>
        <v xml:space="preserve"> </v>
      </c>
      <c r="S54" s="11" t="str">
        <f>IF(I54="","",VLOOKUP(U54,連盟使用!$AB$3:$AC$22,2,FALSE))</f>
        <v/>
      </c>
      <c r="T54" s="11" t="str">
        <f>IF($B54="", "",ﾄｰﾀﾙ!$B$4)</f>
        <v/>
      </c>
      <c r="U54" s="35" t="str">
        <f>IF(G54="","",DATEDIF(G54,連盟使用!$AS$3,"Y"))</f>
        <v/>
      </c>
      <c r="V54" s="35" t="str">
        <f>IF(G54="","",DATEDIF(G54,連盟使用!$AT$3,"Y"))</f>
        <v/>
      </c>
      <c r="W54" s="36" t="str">
        <f>IF($U54="","",IF($H54=1,VLOOKUP($U54,連盟使用!$A$3:$C$100,3,FALSE),VLOOKUP($U54,連盟使用!$D$3:$F$100,3,FALSE)))</f>
        <v/>
      </c>
      <c r="X54" s="36" t="str">
        <f>IF($U54="","",IF($H54=1,VLOOKUP($U54,連盟使用!$G$3:$I$100,3,FALSE),VLOOKUP($U54,連盟使用!$J$3:$L$100,3,FALSE)))</f>
        <v/>
      </c>
      <c r="Y54" s="36" t="str">
        <f>IF($U54="","",IF($H54=1,VLOOKUP($U54,連盟使用!$M$3:$O$100,3,FALSE),VLOOKUP($U54,連盟使用!$P$3:$R$100,3,FALSE)))</f>
        <v/>
      </c>
      <c r="Z54" s="36" t="str">
        <f>IF($U54="","",VLOOKUP($U54,連盟使用!$S$3:$U$100,3,FALSE))</f>
        <v/>
      </c>
      <c r="AA54" s="36" t="str">
        <f>IF($V54="","",IF($H54=1,VLOOKUP($V54,連盟使用!$V$3:$X$100,3,FALSE),VLOOKUP($V54,連盟使用!$Y$3:$AA$100,3,FALSE)))</f>
        <v/>
      </c>
      <c r="AB54" s="86" t="str">
        <f t="shared" si="4"/>
        <v/>
      </c>
      <c r="AC54" s="54"/>
      <c r="AD54" s="109"/>
      <c r="AE54" s="112" t="s">
        <v>169</v>
      </c>
    </row>
    <row r="55" spans="1:31" x14ac:dyDescent="0.15">
      <c r="A55" s="67">
        <v>52</v>
      </c>
      <c r="B55" s="54"/>
      <c r="C55" s="57"/>
      <c r="D55" s="57"/>
      <c r="E55" s="54"/>
      <c r="F55" s="54"/>
      <c r="G55" s="58"/>
      <c r="H55" s="59"/>
      <c r="I55" s="61"/>
      <c r="J55" s="12" t="str">
        <f t="shared" si="5"/>
        <v xml:space="preserve"> </v>
      </c>
      <c r="K55" s="18" t="str">
        <f t="shared" si="6"/>
        <v/>
      </c>
      <c r="L55" s="18" t="str">
        <f t="shared" si="7"/>
        <v/>
      </c>
      <c r="M55" s="66"/>
      <c r="N55" s="66"/>
      <c r="O55" s="66"/>
      <c r="P55" s="66"/>
      <c r="Q55" s="11" t="str">
        <f>IF($B55="", "",ﾄｰﾀﾙ!$B$3 )</f>
        <v/>
      </c>
      <c r="R55" s="12" t="str">
        <f t="shared" si="8"/>
        <v xml:space="preserve"> </v>
      </c>
      <c r="S55" s="11" t="str">
        <f>IF(I55="","",VLOOKUP(U55,連盟使用!$AB$3:$AC$22,2,FALSE))</f>
        <v/>
      </c>
      <c r="T55" s="11" t="str">
        <f>IF($B55="", "",ﾄｰﾀﾙ!$B$4)</f>
        <v/>
      </c>
      <c r="U55" s="35" t="str">
        <f>IF(G55="","",DATEDIF(G55,連盟使用!$AS$3,"Y"))</f>
        <v/>
      </c>
      <c r="V55" s="35" t="str">
        <f>IF(G55="","",DATEDIF(G55,連盟使用!$AT$3,"Y"))</f>
        <v/>
      </c>
      <c r="W55" s="36" t="str">
        <f>IF($U55="","",IF($H55=1,VLOOKUP($U55,連盟使用!$A$3:$C$100,3,FALSE),VLOOKUP($U55,連盟使用!$D$3:$F$100,3,FALSE)))</f>
        <v/>
      </c>
      <c r="X55" s="36" t="str">
        <f>IF($U55="","",IF($H55=1,VLOOKUP($U55,連盟使用!$G$3:$I$100,3,FALSE),VLOOKUP($U55,連盟使用!$J$3:$L$100,3,FALSE)))</f>
        <v/>
      </c>
      <c r="Y55" s="36" t="str">
        <f>IF($U55="","",IF($H55=1,VLOOKUP($U55,連盟使用!$M$3:$O$100,3,FALSE),VLOOKUP($U55,連盟使用!$P$3:$R$100,3,FALSE)))</f>
        <v/>
      </c>
      <c r="Z55" s="36" t="str">
        <f>IF($U55="","",VLOOKUP($U55,連盟使用!$S$3:$U$100,3,FALSE))</f>
        <v/>
      </c>
      <c r="AA55" s="36" t="str">
        <f>IF($V55="","",IF($H55=1,VLOOKUP($V55,連盟使用!$V$3:$X$100,3,FALSE),VLOOKUP($V55,連盟使用!$Y$3:$AA$100,3,FALSE)))</f>
        <v/>
      </c>
      <c r="AB55" s="86" t="str">
        <f t="shared" si="4"/>
        <v/>
      </c>
      <c r="AC55" s="54"/>
      <c r="AD55" s="109"/>
      <c r="AE55" s="112" t="s">
        <v>169</v>
      </c>
    </row>
    <row r="56" spans="1:31" x14ac:dyDescent="0.15">
      <c r="A56" s="67">
        <v>53</v>
      </c>
      <c r="B56" s="54"/>
      <c r="C56" s="57"/>
      <c r="D56" s="57"/>
      <c r="E56" s="54"/>
      <c r="F56" s="54"/>
      <c r="G56" s="58"/>
      <c r="H56" s="59"/>
      <c r="I56" s="61"/>
      <c r="J56" s="12" t="str">
        <f t="shared" si="5"/>
        <v xml:space="preserve"> </v>
      </c>
      <c r="K56" s="18" t="str">
        <f t="shared" si="6"/>
        <v/>
      </c>
      <c r="L56" s="18" t="str">
        <f t="shared" si="7"/>
        <v/>
      </c>
      <c r="M56" s="66"/>
      <c r="N56" s="66"/>
      <c r="O56" s="66"/>
      <c r="P56" s="66"/>
      <c r="Q56" s="11" t="str">
        <f>IF($B56="", "",ﾄｰﾀﾙ!$B$3 )</f>
        <v/>
      </c>
      <c r="R56" s="12" t="str">
        <f t="shared" si="8"/>
        <v xml:space="preserve"> </v>
      </c>
      <c r="S56" s="11" t="str">
        <f>IF(I56="","",VLOOKUP(U56,連盟使用!$AB$3:$AC$22,2,FALSE))</f>
        <v/>
      </c>
      <c r="T56" s="11" t="str">
        <f>IF($B56="", "",ﾄｰﾀﾙ!$B$4)</f>
        <v/>
      </c>
      <c r="U56" s="35" t="str">
        <f>IF(G56="","",DATEDIF(G56,連盟使用!$AS$3,"Y"))</f>
        <v/>
      </c>
      <c r="V56" s="35" t="str">
        <f>IF(G56="","",DATEDIF(G56,連盟使用!$AT$3,"Y"))</f>
        <v/>
      </c>
      <c r="W56" s="36" t="str">
        <f>IF($U56="","",IF($H56=1,VLOOKUP($U56,連盟使用!$A$3:$C$100,3,FALSE),VLOOKUP($U56,連盟使用!$D$3:$F$100,3,FALSE)))</f>
        <v/>
      </c>
      <c r="X56" s="36" t="str">
        <f>IF($U56="","",IF($H56=1,VLOOKUP($U56,連盟使用!$G$3:$I$100,3,FALSE),VLOOKUP($U56,連盟使用!$J$3:$L$100,3,FALSE)))</f>
        <v/>
      </c>
      <c r="Y56" s="36" t="str">
        <f>IF($U56="","",IF($H56=1,VLOOKUP($U56,連盟使用!$M$3:$O$100,3,FALSE),VLOOKUP($U56,連盟使用!$P$3:$R$100,3,FALSE)))</f>
        <v/>
      </c>
      <c r="Z56" s="36" t="str">
        <f>IF($U56="","",VLOOKUP($U56,連盟使用!$S$3:$U$100,3,FALSE))</f>
        <v/>
      </c>
      <c r="AA56" s="36" t="str">
        <f>IF($V56="","",IF($H56=1,VLOOKUP($V56,連盟使用!$V$3:$X$100,3,FALSE),VLOOKUP($V56,連盟使用!$Y$3:$AA$100,3,FALSE)))</f>
        <v/>
      </c>
      <c r="AB56" s="86" t="str">
        <f t="shared" si="4"/>
        <v/>
      </c>
      <c r="AC56" s="54"/>
      <c r="AD56" s="109"/>
      <c r="AE56" s="112" t="s">
        <v>169</v>
      </c>
    </row>
    <row r="57" spans="1:31" x14ac:dyDescent="0.15">
      <c r="A57" s="67">
        <v>54</v>
      </c>
      <c r="B57" s="54"/>
      <c r="C57" s="57"/>
      <c r="D57" s="57"/>
      <c r="E57" s="54"/>
      <c r="F57" s="54"/>
      <c r="G57" s="58"/>
      <c r="H57" s="59"/>
      <c r="I57" s="61"/>
      <c r="J57" s="12" t="str">
        <f t="shared" si="5"/>
        <v xml:space="preserve"> </v>
      </c>
      <c r="K57" s="18" t="str">
        <f t="shared" si="6"/>
        <v/>
      </c>
      <c r="L57" s="18" t="str">
        <f t="shared" si="7"/>
        <v/>
      </c>
      <c r="M57" s="66"/>
      <c r="N57" s="66"/>
      <c r="O57" s="66"/>
      <c r="P57" s="66"/>
      <c r="Q57" s="11" t="str">
        <f>IF($B57="", "",ﾄｰﾀﾙ!$B$3 )</f>
        <v/>
      </c>
      <c r="R57" s="12" t="str">
        <f t="shared" si="8"/>
        <v xml:space="preserve"> </v>
      </c>
      <c r="S57" s="11" t="str">
        <f>IF(I57="","",VLOOKUP(U57,連盟使用!$AB$3:$AC$22,2,FALSE))</f>
        <v/>
      </c>
      <c r="T57" s="11" t="str">
        <f>IF($B57="", "",ﾄｰﾀﾙ!$B$4)</f>
        <v/>
      </c>
      <c r="U57" s="35" t="str">
        <f>IF(G57="","",DATEDIF(G57,連盟使用!$AS$3,"Y"))</f>
        <v/>
      </c>
      <c r="V57" s="35" t="str">
        <f>IF(G57="","",DATEDIF(G57,連盟使用!$AT$3,"Y"))</f>
        <v/>
      </c>
      <c r="W57" s="36" t="str">
        <f>IF($U57="","",IF($H57=1,VLOOKUP($U57,連盟使用!$A$3:$C$100,3,FALSE),VLOOKUP($U57,連盟使用!$D$3:$F$100,3,FALSE)))</f>
        <v/>
      </c>
      <c r="X57" s="36" t="str">
        <f>IF($U57="","",IF($H57=1,VLOOKUP($U57,連盟使用!$G$3:$I$100,3,FALSE),VLOOKUP($U57,連盟使用!$J$3:$L$100,3,FALSE)))</f>
        <v/>
      </c>
      <c r="Y57" s="36" t="str">
        <f>IF($U57="","",IF($H57=1,VLOOKUP($U57,連盟使用!$M$3:$O$100,3,FALSE),VLOOKUP($U57,連盟使用!$P$3:$R$100,3,FALSE)))</f>
        <v/>
      </c>
      <c r="Z57" s="36" t="str">
        <f>IF($U57="","",VLOOKUP($U57,連盟使用!$S$3:$U$100,3,FALSE))</f>
        <v/>
      </c>
      <c r="AA57" s="36" t="str">
        <f>IF($V57="","",IF($H57=1,VLOOKUP($V57,連盟使用!$V$3:$X$100,3,FALSE),VLOOKUP($V57,連盟使用!$Y$3:$AA$100,3,FALSE)))</f>
        <v/>
      </c>
      <c r="AB57" s="86" t="str">
        <f t="shared" si="4"/>
        <v/>
      </c>
      <c r="AC57" s="54"/>
      <c r="AD57" s="109"/>
      <c r="AE57" s="112" t="s">
        <v>169</v>
      </c>
    </row>
    <row r="58" spans="1:31" x14ac:dyDescent="0.15">
      <c r="A58" s="67">
        <v>55</v>
      </c>
      <c r="B58" s="54"/>
      <c r="C58" s="57"/>
      <c r="D58" s="57"/>
      <c r="E58" s="54"/>
      <c r="F58" s="54"/>
      <c r="G58" s="58"/>
      <c r="H58" s="59"/>
      <c r="I58" s="61"/>
      <c r="J58" s="12" t="str">
        <f t="shared" si="5"/>
        <v xml:space="preserve"> </v>
      </c>
      <c r="K58" s="18" t="str">
        <f t="shared" si="6"/>
        <v/>
      </c>
      <c r="L58" s="18" t="str">
        <f t="shared" si="7"/>
        <v/>
      </c>
      <c r="M58" s="66"/>
      <c r="N58" s="66"/>
      <c r="O58" s="66"/>
      <c r="P58" s="66"/>
      <c r="Q58" s="11" t="str">
        <f>IF($B58="", "",ﾄｰﾀﾙ!$B$3 )</f>
        <v/>
      </c>
      <c r="R58" s="12" t="str">
        <f t="shared" si="8"/>
        <v xml:space="preserve"> </v>
      </c>
      <c r="S58" s="11" t="str">
        <f>IF(I58="","",VLOOKUP(U58,連盟使用!$AB$3:$AC$22,2,FALSE))</f>
        <v/>
      </c>
      <c r="T58" s="11" t="str">
        <f>IF($B58="", "",ﾄｰﾀﾙ!$B$4)</f>
        <v/>
      </c>
      <c r="U58" s="35" t="str">
        <f>IF(G58="","",DATEDIF(G58,連盟使用!$AS$3,"Y"))</f>
        <v/>
      </c>
      <c r="V58" s="35" t="str">
        <f>IF(G58="","",DATEDIF(G58,連盟使用!$AT$3,"Y"))</f>
        <v/>
      </c>
      <c r="W58" s="36" t="str">
        <f>IF($U58="","",IF($H58=1,VLOOKUP($U58,連盟使用!$A$3:$C$100,3,FALSE),VLOOKUP($U58,連盟使用!$D$3:$F$100,3,FALSE)))</f>
        <v/>
      </c>
      <c r="X58" s="36" t="str">
        <f>IF($U58="","",IF($H58=1,VLOOKUP($U58,連盟使用!$G$3:$I$100,3,FALSE),VLOOKUP($U58,連盟使用!$J$3:$L$100,3,FALSE)))</f>
        <v/>
      </c>
      <c r="Y58" s="36" t="str">
        <f>IF($U58="","",IF($H58=1,VLOOKUP($U58,連盟使用!$M$3:$O$100,3,FALSE),VLOOKUP($U58,連盟使用!$P$3:$R$100,3,FALSE)))</f>
        <v/>
      </c>
      <c r="Z58" s="36" t="str">
        <f>IF($U58="","",VLOOKUP($U58,連盟使用!$S$3:$U$100,3,FALSE))</f>
        <v/>
      </c>
      <c r="AA58" s="36" t="str">
        <f>IF($V58="","",IF($H58=1,VLOOKUP($V58,連盟使用!$V$3:$X$100,3,FALSE),VLOOKUP($V58,連盟使用!$Y$3:$AA$100,3,FALSE)))</f>
        <v/>
      </c>
      <c r="AB58" s="86" t="str">
        <f t="shared" si="4"/>
        <v/>
      </c>
      <c r="AC58" s="54"/>
      <c r="AD58" s="109"/>
      <c r="AE58" s="112" t="s">
        <v>169</v>
      </c>
    </row>
    <row r="59" spans="1:31" x14ac:dyDescent="0.15">
      <c r="A59" s="67">
        <v>56</v>
      </c>
      <c r="B59" s="54"/>
      <c r="C59" s="57"/>
      <c r="D59" s="57"/>
      <c r="E59" s="54"/>
      <c r="F59" s="54"/>
      <c r="G59" s="58"/>
      <c r="H59" s="59"/>
      <c r="I59" s="61"/>
      <c r="J59" s="12" t="str">
        <f t="shared" si="5"/>
        <v xml:space="preserve"> </v>
      </c>
      <c r="K59" s="18" t="str">
        <f t="shared" si="6"/>
        <v/>
      </c>
      <c r="L59" s="18" t="str">
        <f t="shared" si="7"/>
        <v/>
      </c>
      <c r="M59" s="66"/>
      <c r="N59" s="66"/>
      <c r="O59" s="66"/>
      <c r="P59" s="66"/>
      <c r="Q59" s="11" t="str">
        <f>IF($B59="", "",ﾄｰﾀﾙ!$B$3 )</f>
        <v/>
      </c>
      <c r="R59" s="12" t="str">
        <f t="shared" si="8"/>
        <v xml:space="preserve"> </v>
      </c>
      <c r="S59" s="11" t="str">
        <f>IF(I59="","",VLOOKUP(U59,連盟使用!$AB$3:$AC$22,2,FALSE))</f>
        <v/>
      </c>
      <c r="T59" s="11" t="str">
        <f>IF($B59="", "",ﾄｰﾀﾙ!$B$4)</f>
        <v/>
      </c>
      <c r="U59" s="35" t="str">
        <f>IF(G59="","",DATEDIF(G59,連盟使用!$AS$3,"Y"))</f>
        <v/>
      </c>
      <c r="V59" s="35" t="str">
        <f>IF(G59="","",DATEDIF(G59,連盟使用!$AT$3,"Y"))</f>
        <v/>
      </c>
      <c r="W59" s="36" t="str">
        <f>IF($U59="","",IF($H59=1,VLOOKUP($U59,連盟使用!$A$3:$C$100,3,FALSE),VLOOKUP($U59,連盟使用!$D$3:$F$100,3,FALSE)))</f>
        <v/>
      </c>
      <c r="X59" s="36" t="str">
        <f>IF($U59="","",IF($H59=1,VLOOKUP($U59,連盟使用!$G$3:$I$100,3,FALSE),VLOOKUP($U59,連盟使用!$J$3:$L$100,3,FALSE)))</f>
        <v/>
      </c>
      <c r="Y59" s="36" t="str">
        <f>IF($U59="","",IF($H59=1,VLOOKUP($U59,連盟使用!$M$3:$O$100,3,FALSE),VLOOKUP($U59,連盟使用!$P$3:$R$100,3,FALSE)))</f>
        <v/>
      </c>
      <c r="Z59" s="36" t="str">
        <f>IF($U59="","",VLOOKUP($U59,連盟使用!$S$3:$U$100,3,FALSE))</f>
        <v/>
      </c>
      <c r="AA59" s="36" t="str">
        <f>IF($V59="","",IF($H59=1,VLOOKUP($V59,連盟使用!$V$3:$X$100,3,FALSE),VLOOKUP($V59,連盟使用!$Y$3:$AA$100,3,FALSE)))</f>
        <v/>
      </c>
      <c r="AB59" s="86" t="str">
        <f t="shared" si="4"/>
        <v/>
      </c>
      <c r="AC59" s="54"/>
      <c r="AD59" s="109"/>
      <c r="AE59" s="112" t="s">
        <v>169</v>
      </c>
    </row>
    <row r="60" spans="1:31" x14ac:dyDescent="0.15">
      <c r="A60" s="67">
        <v>57</v>
      </c>
      <c r="B60" s="54"/>
      <c r="C60" s="57"/>
      <c r="D60" s="57"/>
      <c r="E60" s="54"/>
      <c r="F60" s="54"/>
      <c r="G60" s="58"/>
      <c r="H60" s="59"/>
      <c r="I60" s="61"/>
      <c r="J60" s="12" t="str">
        <f t="shared" si="5"/>
        <v xml:space="preserve"> </v>
      </c>
      <c r="K60" s="18" t="str">
        <f t="shared" si="6"/>
        <v/>
      </c>
      <c r="L60" s="18" t="str">
        <f t="shared" si="7"/>
        <v/>
      </c>
      <c r="M60" s="66"/>
      <c r="N60" s="66"/>
      <c r="O60" s="66"/>
      <c r="P60" s="66"/>
      <c r="Q60" s="11" t="str">
        <f>IF($B60="", "",ﾄｰﾀﾙ!$B$3 )</f>
        <v/>
      </c>
      <c r="R60" s="12" t="str">
        <f t="shared" si="8"/>
        <v xml:space="preserve"> </v>
      </c>
      <c r="S60" s="11" t="str">
        <f>IF(I60="","",VLOOKUP(U60,連盟使用!$AB$3:$AC$22,2,FALSE))</f>
        <v/>
      </c>
      <c r="T60" s="11" t="str">
        <f>IF($B60="", "",ﾄｰﾀﾙ!$B$4)</f>
        <v/>
      </c>
      <c r="U60" s="35" t="str">
        <f>IF(G60="","",DATEDIF(G60,連盟使用!$AS$3,"Y"))</f>
        <v/>
      </c>
      <c r="V60" s="35" t="str">
        <f>IF(G60="","",DATEDIF(G60,連盟使用!$AT$3,"Y"))</f>
        <v/>
      </c>
      <c r="W60" s="36" t="str">
        <f>IF($U60="","",IF($H60=1,VLOOKUP($U60,連盟使用!$A$3:$C$100,3,FALSE),VLOOKUP($U60,連盟使用!$D$3:$F$100,3,FALSE)))</f>
        <v/>
      </c>
      <c r="X60" s="36" t="str">
        <f>IF($U60="","",IF($H60=1,VLOOKUP($U60,連盟使用!$G$3:$I$100,3,FALSE),VLOOKUP($U60,連盟使用!$J$3:$L$100,3,FALSE)))</f>
        <v/>
      </c>
      <c r="Y60" s="36" t="str">
        <f>IF($U60="","",IF($H60=1,VLOOKUP($U60,連盟使用!$M$3:$O$100,3,FALSE),VLOOKUP($U60,連盟使用!$P$3:$R$100,3,FALSE)))</f>
        <v/>
      </c>
      <c r="Z60" s="36" t="str">
        <f>IF($U60="","",VLOOKUP($U60,連盟使用!$S$3:$U$100,3,FALSE))</f>
        <v/>
      </c>
      <c r="AA60" s="36" t="str">
        <f>IF($V60="","",IF($H60=1,VLOOKUP($V60,連盟使用!$V$3:$X$100,3,FALSE),VLOOKUP($V60,連盟使用!$Y$3:$AA$100,3,FALSE)))</f>
        <v/>
      </c>
      <c r="AB60" s="86" t="str">
        <f t="shared" si="4"/>
        <v/>
      </c>
      <c r="AC60" s="54"/>
      <c r="AD60" s="109"/>
      <c r="AE60" s="112" t="s">
        <v>169</v>
      </c>
    </row>
    <row r="61" spans="1:31" x14ac:dyDescent="0.15">
      <c r="A61" s="67">
        <v>58</v>
      </c>
      <c r="B61" s="54"/>
      <c r="C61" s="57"/>
      <c r="D61" s="57"/>
      <c r="E61" s="54"/>
      <c r="F61" s="54"/>
      <c r="G61" s="58"/>
      <c r="H61" s="59"/>
      <c r="I61" s="61"/>
      <c r="J61" s="12" t="str">
        <f t="shared" si="5"/>
        <v xml:space="preserve"> </v>
      </c>
      <c r="K61" s="18" t="str">
        <f t="shared" si="6"/>
        <v/>
      </c>
      <c r="L61" s="18" t="str">
        <f t="shared" si="7"/>
        <v/>
      </c>
      <c r="M61" s="66"/>
      <c r="N61" s="66"/>
      <c r="O61" s="66"/>
      <c r="P61" s="66"/>
      <c r="Q61" s="11" t="str">
        <f>IF($B61="", "",ﾄｰﾀﾙ!$B$3 )</f>
        <v/>
      </c>
      <c r="R61" s="12" t="str">
        <f t="shared" si="8"/>
        <v xml:space="preserve"> </v>
      </c>
      <c r="S61" s="11" t="str">
        <f>IF(I61="","",VLOOKUP(U61,連盟使用!$AB$3:$AC$22,2,FALSE))</f>
        <v/>
      </c>
      <c r="T61" s="11" t="str">
        <f>IF($B61="", "",ﾄｰﾀﾙ!$B$4)</f>
        <v/>
      </c>
      <c r="U61" s="35" t="str">
        <f>IF(G61="","",DATEDIF(G61,連盟使用!$AS$3,"Y"))</f>
        <v/>
      </c>
      <c r="V61" s="35" t="str">
        <f>IF(G61="","",DATEDIF(G61,連盟使用!$AT$3,"Y"))</f>
        <v/>
      </c>
      <c r="W61" s="36" t="str">
        <f>IF($U61="","",IF($H61=1,VLOOKUP($U61,連盟使用!$A$3:$C$100,3,FALSE),VLOOKUP($U61,連盟使用!$D$3:$F$100,3,FALSE)))</f>
        <v/>
      </c>
      <c r="X61" s="36" t="str">
        <f>IF($U61="","",IF($H61=1,VLOOKUP($U61,連盟使用!$G$3:$I$100,3,FALSE),VLOOKUP($U61,連盟使用!$J$3:$L$100,3,FALSE)))</f>
        <v/>
      </c>
      <c r="Y61" s="36" t="str">
        <f>IF($U61="","",IF($H61=1,VLOOKUP($U61,連盟使用!$M$3:$O$100,3,FALSE),VLOOKUP($U61,連盟使用!$P$3:$R$100,3,FALSE)))</f>
        <v/>
      </c>
      <c r="Z61" s="36" t="str">
        <f>IF($U61="","",VLOOKUP($U61,連盟使用!$S$3:$U$100,3,FALSE))</f>
        <v/>
      </c>
      <c r="AA61" s="36" t="str">
        <f>IF($V61="","",IF($H61=1,VLOOKUP($V61,連盟使用!$V$3:$X$100,3,FALSE),VLOOKUP($V61,連盟使用!$Y$3:$AA$100,3,FALSE)))</f>
        <v/>
      </c>
      <c r="AB61" s="86" t="str">
        <f t="shared" si="4"/>
        <v/>
      </c>
      <c r="AC61" s="54"/>
      <c r="AD61" s="109"/>
      <c r="AE61" s="112" t="s">
        <v>169</v>
      </c>
    </row>
    <row r="62" spans="1:31" x14ac:dyDescent="0.15">
      <c r="A62" s="67">
        <v>59</v>
      </c>
      <c r="B62" s="54"/>
      <c r="C62" s="57"/>
      <c r="D62" s="57"/>
      <c r="E62" s="54"/>
      <c r="F62" s="54"/>
      <c r="G62" s="58"/>
      <c r="H62" s="59"/>
      <c r="I62" s="61"/>
      <c r="J62" s="12" t="str">
        <f t="shared" si="5"/>
        <v xml:space="preserve"> </v>
      </c>
      <c r="K62" s="18" t="str">
        <f t="shared" si="6"/>
        <v/>
      </c>
      <c r="L62" s="18" t="str">
        <f t="shared" si="7"/>
        <v/>
      </c>
      <c r="M62" s="66"/>
      <c r="N62" s="66"/>
      <c r="O62" s="66"/>
      <c r="P62" s="66"/>
      <c r="Q62" s="11" t="str">
        <f>IF($B62="", "",ﾄｰﾀﾙ!$B$3 )</f>
        <v/>
      </c>
      <c r="R62" s="12" t="str">
        <f t="shared" si="8"/>
        <v xml:space="preserve"> </v>
      </c>
      <c r="S62" s="11" t="str">
        <f>IF(I62="","",VLOOKUP(U62,連盟使用!$AB$3:$AC$22,2,FALSE))</f>
        <v/>
      </c>
      <c r="T62" s="11" t="str">
        <f>IF($B62="", "",ﾄｰﾀﾙ!$B$4)</f>
        <v/>
      </c>
      <c r="U62" s="35" t="str">
        <f>IF(G62="","",DATEDIF(G62,連盟使用!$AS$3,"Y"))</f>
        <v/>
      </c>
      <c r="V62" s="35" t="str">
        <f>IF(G62="","",DATEDIF(G62,連盟使用!$AT$3,"Y"))</f>
        <v/>
      </c>
      <c r="W62" s="36" t="str">
        <f>IF($U62="","",IF($H62=1,VLOOKUP($U62,連盟使用!$A$3:$C$100,3,FALSE),VLOOKUP($U62,連盟使用!$D$3:$F$100,3,FALSE)))</f>
        <v/>
      </c>
      <c r="X62" s="36" t="str">
        <f>IF($U62="","",IF($H62=1,VLOOKUP($U62,連盟使用!$G$3:$I$100,3,FALSE),VLOOKUP($U62,連盟使用!$J$3:$L$100,3,FALSE)))</f>
        <v/>
      </c>
      <c r="Y62" s="36" t="str">
        <f>IF($U62="","",IF($H62=1,VLOOKUP($U62,連盟使用!$M$3:$O$100,3,FALSE),VLOOKUP($U62,連盟使用!$P$3:$R$100,3,FALSE)))</f>
        <v/>
      </c>
      <c r="Z62" s="36" t="str">
        <f>IF($U62="","",VLOOKUP($U62,連盟使用!$S$3:$U$100,3,FALSE))</f>
        <v/>
      </c>
      <c r="AA62" s="36" t="str">
        <f>IF($V62="","",IF($H62=1,VLOOKUP($V62,連盟使用!$V$3:$X$100,3,FALSE),VLOOKUP($V62,連盟使用!$Y$3:$AA$100,3,FALSE)))</f>
        <v/>
      </c>
      <c r="AB62" s="86" t="str">
        <f t="shared" si="4"/>
        <v/>
      </c>
      <c r="AC62" s="54"/>
      <c r="AD62" s="109"/>
      <c r="AE62" s="112" t="s">
        <v>169</v>
      </c>
    </row>
    <row r="63" spans="1:31" x14ac:dyDescent="0.15">
      <c r="A63" s="67">
        <v>60</v>
      </c>
      <c r="B63" s="54"/>
      <c r="C63" s="57"/>
      <c r="D63" s="57"/>
      <c r="E63" s="54"/>
      <c r="F63" s="54"/>
      <c r="G63" s="58"/>
      <c r="H63" s="59"/>
      <c r="I63" s="61"/>
      <c r="J63" s="12" t="str">
        <f t="shared" si="5"/>
        <v xml:space="preserve"> </v>
      </c>
      <c r="K63" s="18" t="str">
        <f t="shared" si="6"/>
        <v/>
      </c>
      <c r="L63" s="18" t="str">
        <f t="shared" si="7"/>
        <v/>
      </c>
      <c r="M63" s="66"/>
      <c r="N63" s="66"/>
      <c r="O63" s="66"/>
      <c r="P63" s="66"/>
      <c r="Q63" s="11" t="str">
        <f>IF($B63="", "",ﾄｰﾀﾙ!$B$3 )</f>
        <v/>
      </c>
      <c r="R63" s="12" t="str">
        <f t="shared" si="8"/>
        <v xml:space="preserve"> </v>
      </c>
      <c r="S63" s="11" t="str">
        <f>IF(I63="","",VLOOKUP(U63,連盟使用!$AB$3:$AC$22,2,FALSE))</f>
        <v/>
      </c>
      <c r="T63" s="11" t="str">
        <f>IF($B63="", "",ﾄｰﾀﾙ!$B$4)</f>
        <v/>
      </c>
      <c r="U63" s="35" t="str">
        <f>IF(G63="","",DATEDIF(G63,連盟使用!$AS$3,"Y"))</f>
        <v/>
      </c>
      <c r="V63" s="35" t="str">
        <f>IF(G63="","",DATEDIF(G63,連盟使用!$AT$3,"Y"))</f>
        <v/>
      </c>
      <c r="W63" s="36" t="str">
        <f>IF($U63="","",IF($H63=1,VLOOKUP($U63,連盟使用!$A$3:$C$100,3,FALSE),VLOOKUP($U63,連盟使用!$D$3:$F$100,3,FALSE)))</f>
        <v/>
      </c>
      <c r="X63" s="36" t="str">
        <f>IF($U63="","",IF($H63=1,VLOOKUP($U63,連盟使用!$G$3:$I$100,3,FALSE),VLOOKUP($U63,連盟使用!$J$3:$L$100,3,FALSE)))</f>
        <v/>
      </c>
      <c r="Y63" s="36" t="str">
        <f>IF($U63="","",IF($H63=1,VLOOKUP($U63,連盟使用!$M$3:$O$100,3,FALSE),VLOOKUP($U63,連盟使用!$P$3:$R$100,3,FALSE)))</f>
        <v/>
      </c>
      <c r="Z63" s="36" t="str">
        <f>IF($U63="","",VLOOKUP($U63,連盟使用!$S$3:$U$100,3,FALSE))</f>
        <v/>
      </c>
      <c r="AA63" s="36" t="str">
        <f>IF($V63="","",IF($H63=1,VLOOKUP($V63,連盟使用!$V$3:$X$100,3,FALSE),VLOOKUP($V63,連盟使用!$Y$3:$AA$100,3,FALSE)))</f>
        <v/>
      </c>
      <c r="AB63" s="86" t="str">
        <f t="shared" si="4"/>
        <v/>
      </c>
      <c r="AC63" s="54"/>
      <c r="AD63" s="109"/>
      <c r="AE63" s="112" t="s">
        <v>169</v>
      </c>
    </row>
    <row r="64" spans="1:31" x14ac:dyDescent="0.15">
      <c r="A64" s="67">
        <v>61</v>
      </c>
      <c r="B64" s="54"/>
      <c r="C64" s="57"/>
      <c r="D64" s="57"/>
      <c r="E64" s="54"/>
      <c r="F64" s="54"/>
      <c r="G64" s="58"/>
      <c r="H64" s="59"/>
      <c r="I64" s="61"/>
      <c r="J64" s="12" t="str">
        <f t="shared" si="5"/>
        <v xml:space="preserve"> </v>
      </c>
      <c r="K64" s="18" t="str">
        <f t="shared" si="6"/>
        <v/>
      </c>
      <c r="L64" s="18" t="str">
        <f t="shared" si="7"/>
        <v/>
      </c>
      <c r="M64" s="66"/>
      <c r="N64" s="66"/>
      <c r="O64" s="66"/>
      <c r="P64" s="66"/>
      <c r="Q64" s="11" t="str">
        <f>IF($B64="", "",ﾄｰﾀﾙ!$B$3 )</f>
        <v/>
      </c>
      <c r="R64" s="12" t="str">
        <f t="shared" si="8"/>
        <v xml:space="preserve"> </v>
      </c>
      <c r="S64" s="11" t="str">
        <f>IF(I64="","",VLOOKUP(U64,連盟使用!$AB$3:$AC$22,2,FALSE))</f>
        <v/>
      </c>
      <c r="T64" s="11" t="str">
        <f>IF($B64="", "",ﾄｰﾀﾙ!$B$4)</f>
        <v/>
      </c>
      <c r="U64" s="35" t="str">
        <f>IF(G64="","",DATEDIF(G64,連盟使用!$AS$3,"Y"))</f>
        <v/>
      </c>
      <c r="V64" s="35" t="str">
        <f>IF(G64="","",DATEDIF(G64,連盟使用!$AT$3,"Y"))</f>
        <v/>
      </c>
      <c r="W64" s="36" t="str">
        <f>IF($U64="","",IF($H64=1,VLOOKUP($U64,連盟使用!$A$3:$C$100,3,FALSE),VLOOKUP($U64,連盟使用!$D$3:$F$100,3,FALSE)))</f>
        <v/>
      </c>
      <c r="X64" s="36" t="str">
        <f>IF($U64="","",IF($H64=1,VLOOKUP($U64,連盟使用!$G$3:$I$100,3,FALSE),VLOOKUP($U64,連盟使用!$J$3:$L$100,3,FALSE)))</f>
        <v/>
      </c>
      <c r="Y64" s="36" t="str">
        <f>IF($U64="","",IF($H64=1,VLOOKUP($U64,連盟使用!$M$3:$O$100,3,FALSE),VLOOKUP($U64,連盟使用!$P$3:$R$100,3,FALSE)))</f>
        <v/>
      </c>
      <c r="Z64" s="36" t="str">
        <f>IF($U64="","",VLOOKUP($U64,連盟使用!$S$3:$U$100,3,FALSE))</f>
        <v/>
      </c>
      <c r="AA64" s="36" t="str">
        <f>IF($V64="","",IF($H64=1,VLOOKUP($V64,連盟使用!$V$3:$X$100,3,FALSE),VLOOKUP($V64,連盟使用!$Y$3:$AA$100,3,FALSE)))</f>
        <v/>
      </c>
      <c r="AB64" s="86" t="str">
        <f t="shared" si="4"/>
        <v/>
      </c>
      <c r="AC64" s="54"/>
      <c r="AD64" s="109"/>
      <c r="AE64" s="112" t="s">
        <v>169</v>
      </c>
    </row>
    <row r="65" spans="1:31" x14ac:dyDescent="0.15">
      <c r="A65" s="67">
        <v>62</v>
      </c>
      <c r="B65" s="54"/>
      <c r="C65" s="57"/>
      <c r="D65" s="57"/>
      <c r="E65" s="54"/>
      <c r="F65" s="54"/>
      <c r="G65" s="58"/>
      <c r="H65" s="59"/>
      <c r="I65" s="61"/>
      <c r="J65" s="12" t="str">
        <f t="shared" si="5"/>
        <v xml:space="preserve"> </v>
      </c>
      <c r="K65" s="18" t="str">
        <f t="shared" si="6"/>
        <v/>
      </c>
      <c r="L65" s="18" t="str">
        <f t="shared" si="7"/>
        <v/>
      </c>
      <c r="M65" s="66"/>
      <c r="N65" s="66"/>
      <c r="O65" s="66"/>
      <c r="P65" s="66"/>
      <c r="Q65" s="11" t="str">
        <f>IF($B65="", "",ﾄｰﾀﾙ!$B$3 )</f>
        <v/>
      </c>
      <c r="R65" s="12" t="str">
        <f t="shared" si="8"/>
        <v xml:space="preserve"> </v>
      </c>
      <c r="S65" s="11" t="str">
        <f>IF(I65="","",VLOOKUP(U65,連盟使用!$AB$3:$AC$22,2,FALSE))</f>
        <v/>
      </c>
      <c r="T65" s="11" t="str">
        <f>IF($B65="", "",ﾄｰﾀﾙ!$B$4)</f>
        <v/>
      </c>
      <c r="U65" s="35" t="str">
        <f>IF(G65="","",DATEDIF(G65,連盟使用!$AS$3,"Y"))</f>
        <v/>
      </c>
      <c r="V65" s="35" t="str">
        <f>IF(G65="","",DATEDIF(G65,連盟使用!$AT$3,"Y"))</f>
        <v/>
      </c>
      <c r="W65" s="36" t="str">
        <f>IF($U65="","",IF($H65=1,VLOOKUP($U65,連盟使用!$A$3:$C$100,3,FALSE),VLOOKUP($U65,連盟使用!$D$3:$F$100,3,FALSE)))</f>
        <v/>
      </c>
      <c r="X65" s="36" t="str">
        <f>IF($U65="","",IF($H65=1,VLOOKUP($U65,連盟使用!$G$3:$I$100,3,FALSE),VLOOKUP($U65,連盟使用!$J$3:$L$100,3,FALSE)))</f>
        <v/>
      </c>
      <c r="Y65" s="36" t="str">
        <f>IF($U65="","",IF($H65=1,VLOOKUP($U65,連盟使用!$M$3:$O$100,3,FALSE),VLOOKUP($U65,連盟使用!$P$3:$R$100,3,FALSE)))</f>
        <v/>
      </c>
      <c r="Z65" s="36" t="str">
        <f>IF($U65="","",VLOOKUP($U65,連盟使用!$S$3:$U$100,3,FALSE))</f>
        <v/>
      </c>
      <c r="AA65" s="36" t="str">
        <f>IF($V65="","",IF($H65=1,VLOOKUP($V65,連盟使用!$V$3:$X$100,3,FALSE),VLOOKUP($V65,連盟使用!$Y$3:$AA$100,3,FALSE)))</f>
        <v/>
      </c>
      <c r="AB65" s="86" t="str">
        <f t="shared" si="4"/>
        <v/>
      </c>
      <c r="AC65" s="54"/>
      <c r="AD65" s="109"/>
      <c r="AE65" s="112" t="s">
        <v>169</v>
      </c>
    </row>
    <row r="66" spans="1:31" x14ac:dyDescent="0.15">
      <c r="A66" s="67">
        <v>63</v>
      </c>
      <c r="B66" s="54"/>
      <c r="C66" s="57"/>
      <c r="D66" s="57"/>
      <c r="E66" s="54"/>
      <c r="F66" s="54"/>
      <c r="G66" s="58"/>
      <c r="H66" s="59"/>
      <c r="I66" s="61"/>
      <c r="J66" s="12" t="str">
        <f t="shared" si="5"/>
        <v xml:space="preserve"> </v>
      </c>
      <c r="K66" s="18" t="str">
        <f t="shared" si="6"/>
        <v/>
      </c>
      <c r="L66" s="18" t="str">
        <f t="shared" si="7"/>
        <v/>
      </c>
      <c r="M66" s="66"/>
      <c r="N66" s="66"/>
      <c r="O66" s="66"/>
      <c r="P66" s="66"/>
      <c r="Q66" s="11" t="str">
        <f>IF($B66="", "",ﾄｰﾀﾙ!$B$3 )</f>
        <v/>
      </c>
      <c r="R66" s="12" t="str">
        <f t="shared" si="8"/>
        <v xml:space="preserve"> </v>
      </c>
      <c r="S66" s="11" t="str">
        <f>IF(I66="","",VLOOKUP(U66,連盟使用!$AB$3:$AC$22,2,FALSE))</f>
        <v/>
      </c>
      <c r="T66" s="11" t="str">
        <f>IF($B66="", "",ﾄｰﾀﾙ!$B$4)</f>
        <v/>
      </c>
      <c r="U66" s="35" t="str">
        <f>IF(G66="","",DATEDIF(G66,連盟使用!$AS$3,"Y"))</f>
        <v/>
      </c>
      <c r="V66" s="35" t="str">
        <f>IF(G66="","",DATEDIF(G66,連盟使用!$AT$3,"Y"))</f>
        <v/>
      </c>
      <c r="W66" s="36" t="str">
        <f>IF($U66="","",IF($H66=1,VLOOKUP($U66,連盟使用!$A$3:$C$100,3,FALSE),VLOOKUP($U66,連盟使用!$D$3:$F$100,3,FALSE)))</f>
        <v/>
      </c>
      <c r="X66" s="36" t="str">
        <f>IF($U66="","",IF($H66=1,VLOOKUP($U66,連盟使用!$G$3:$I$100,3,FALSE),VLOOKUP($U66,連盟使用!$J$3:$L$100,3,FALSE)))</f>
        <v/>
      </c>
      <c r="Y66" s="36" t="str">
        <f>IF($U66="","",IF($H66=1,VLOOKUP($U66,連盟使用!$M$3:$O$100,3,FALSE),VLOOKUP($U66,連盟使用!$P$3:$R$100,3,FALSE)))</f>
        <v/>
      </c>
      <c r="Z66" s="36" t="str">
        <f>IF($U66="","",VLOOKUP($U66,連盟使用!$S$3:$U$100,3,FALSE))</f>
        <v/>
      </c>
      <c r="AA66" s="36" t="str">
        <f>IF($V66="","",IF($H66=1,VLOOKUP($V66,連盟使用!$V$3:$X$100,3,FALSE),VLOOKUP($V66,連盟使用!$Y$3:$AA$100,3,FALSE)))</f>
        <v/>
      </c>
      <c r="AB66" s="86" t="str">
        <f t="shared" si="4"/>
        <v/>
      </c>
      <c r="AC66" s="54"/>
      <c r="AD66" s="109"/>
      <c r="AE66" s="112" t="s">
        <v>169</v>
      </c>
    </row>
    <row r="67" spans="1:31" x14ac:dyDescent="0.15">
      <c r="A67" s="67">
        <v>64</v>
      </c>
      <c r="B67" s="54"/>
      <c r="C67" s="57"/>
      <c r="D67" s="57"/>
      <c r="E67" s="54"/>
      <c r="F67" s="54"/>
      <c r="G67" s="58"/>
      <c r="H67" s="59"/>
      <c r="I67" s="61"/>
      <c r="J67" s="12" t="str">
        <f t="shared" si="5"/>
        <v xml:space="preserve"> </v>
      </c>
      <c r="K67" s="18" t="str">
        <f t="shared" si="6"/>
        <v/>
      </c>
      <c r="L67" s="18" t="str">
        <f t="shared" si="7"/>
        <v/>
      </c>
      <c r="M67" s="66"/>
      <c r="N67" s="66"/>
      <c r="O67" s="66"/>
      <c r="P67" s="66"/>
      <c r="Q67" s="11" t="str">
        <f>IF($B67="", "",ﾄｰﾀﾙ!$B$3 )</f>
        <v/>
      </c>
      <c r="R67" s="12" t="str">
        <f t="shared" si="8"/>
        <v xml:space="preserve"> </v>
      </c>
      <c r="S67" s="11" t="str">
        <f>IF(I67="","",VLOOKUP(U67,連盟使用!$AB$3:$AC$22,2,FALSE))</f>
        <v/>
      </c>
      <c r="T67" s="11" t="str">
        <f>IF($B67="", "",ﾄｰﾀﾙ!$B$4)</f>
        <v/>
      </c>
      <c r="U67" s="35" t="str">
        <f>IF(G67="","",DATEDIF(G67,連盟使用!$AS$3,"Y"))</f>
        <v/>
      </c>
      <c r="V67" s="35" t="str">
        <f>IF(G67="","",DATEDIF(G67,連盟使用!$AT$3,"Y"))</f>
        <v/>
      </c>
      <c r="W67" s="36" t="str">
        <f>IF($U67="","",IF($H67=1,VLOOKUP($U67,連盟使用!$A$3:$C$100,3,FALSE),VLOOKUP($U67,連盟使用!$D$3:$F$100,3,FALSE)))</f>
        <v/>
      </c>
      <c r="X67" s="36" t="str">
        <f>IF($U67="","",IF($H67=1,VLOOKUP($U67,連盟使用!$G$3:$I$100,3,FALSE),VLOOKUP($U67,連盟使用!$J$3:$L$100,3,FALSE)))</f>
        <v/>
      </c>
      <c r="Y67" s="36" t="str">
        <f>IF($U67="","",IF($H67=1,VLOOKUP($U67,連盟使用!$M$3:$O$100,3,FALSE),VLOOKUP($U67,連盟使用!$P$3:$R$100,3,FALSE)))</f>
        <v/>
      </c>
      <c r="Z67" s="36" t="str">
        <f>IF($U67="","",VLOOKUP($U67,連盟使用!$S$3:$U$100,3,FALSE))</f>
        <v/>
      </c>
      <c r="AA67" s="36" t="str">
        <f>IF($V67="","",IF($H67=1,VLOOKUP($V67,連盟使用!$V$3:$X$100,3,FALSE),VLOOKUP($V67,連盟使用!$Y$3:$AA$100,3,FALSE)))</f>
        <v/>
      </c>
      <c r="AB67" s="86" t="str">
        <f t="shared" si="4"/>
        <v/>
      </c>
      <c r="AC67" s="54"/>
      <c r="AD67" s="109"/>
      <c r="AE67" s="112" t="s">
        <v>169</v>
      </c>
    </row>
    <row r="68" spans="1:31" x14ac:dyDescent="0.15">
      <c r="A68" s="67">
        <v>65</v>
      </c>
      <c r="B68" s="54"/>
      <c r="C68" s="57"/>
      <c r="D68" s="57"/>
      <c r="E68" s="54"/>
      <c r="F68" s="54"/>
      <c r="G68" s="58"/>
      <c r="H68" s="59"/>
      <c r="I68" s="61"/>
      <c r="J68" s="12" t="str">
        <f t="shared" si="5"/>
        <v xml:space="preserve"> </v>
      </c>
      <c r="K68" s="18" t="str">
        <f t="shared" si="6"/>
        <v/>
      </c>
      <c r="L68" s="18" t="str">
        <f t="shared" si="7"/>
        <v/>
      </c>
      <c r="M68" s="66"/>
      <c r="N68" s="66"/>
      <c r="O68" s="66"/>
      <c r="P68" s="66"/>
      <c r="Q68" s="11" t="str">
        <f>IF($B68="", "",ﾄｰﾀﾙ!$B$3 )</f>
        <v/>
      </c>
      <c r="R68" s="12" t="str">
        <f t="shared" si="8"/>
        <v xml:space="preserve"> </v>
      </c>
      <c r="S68" s="11" t="str">
        <f>IF(I68="","",VLOOKUP(U68,連盟使用!$AB$3:$AC$22,2,FALSE))</f>
        <v/>
      </c>
      <c r="T68" s="11" t="str">
        <f>IF($B68="", "",ﾄｰﾀﾙ!$B$4)</f>
        <v/>
      </c>
      <c r="U68" s="35" t="str">
        <f>IF(G68="","",DATEDIF(G68,連盟使用!$AS$3,"Y"))</f>
        <v/>
      </c>
      <c r="V68" s="35" t="str">
        <f>IF(G68="","",DATEDIF(G68,連盟使用!$AT$3,"Y"))</f>
        <v/>
      </c>
      <c r="W68" s="36" t="str">
        <f>IF($U68="","",IF($H68=1,VLOOKUP($U68,連盟使用!$A$3:$C$100,3,FALSE),VLOOKUP($U68,連盟使用!$D$3:$F$100,3,FALSE)))</f>
        <v/>
      </c>
      <c r="X68" s="36" t="str">
        <f>IF($U68="","",IF($H68=1,VLOOKUP($U68,連盟使用!$G$3:$I$100,3,FALSE),VLOOKUP($U68,連盟使用!$J$3:$L$100,3,FALSE)))</f>
        <v/>
      </c>
      <c r="Y68" s="36" t="str">
        <f>IF($U68="","",IF($H68=1,VLOOKUP($U68,連盟使用!$M$3:$O$100,3,FALSE),VLOOKUP($U68,連盟使用!$P$3:$R$100,3,FALSE)))</f>
        <v/>
      </c>
      <c r="Z68" s="36" t="str">
        <f>IF($U68="","",VLOOKUP($U68,連盟使用!$S$3:$U$100,3,FALSE))</f>
        <v/>
      </c>
      <c r="AA68" s="36" t="str">
        <f>IF($V68="","",IF($H68=1,VLOOKUP($V68,連盟使用!$V$3:$X$100,3,FALSE),VLOOKUP($V68,連盟使用!$Y$3:$AA$100,3,FALSE)))</f>
        <v/>
      </c>
      <c r="AB68" s="86" t="str">
        <f t="shared" si="4"/>
        <v/>
      </c>
      <c r="AC68" s="54"/>
      <c r="AD68" s="109"/>
      <c r="AE68" s="112" t="s">
        <v>169</v>
      </c>
    </row>
    <row r="69" spans="1:31" x14ac:dyDescent="0.15">
      <c r="A69" s="67">
        <v>66</v>
      </c>
      <c r="B69" s="54"/>
      <c r="C69" s="57"/>
      <c r="D69" s="57"/>
      <c r="E69" s="54"/>
      <c r="F69" s="54"/>
      <c r="G69" s="58"/>
      <c r="H69" s="59"/>
      <c r="I69" s="61"/>
      <c r="J69" s="12" t="str">
        <f t="shared" si="5"/>
        <v xml:space="preserve"> </v>
      </c>
      <c r="K69" s="18" t="str">
        <f t="shared" si="6"/>
        <v/>
      </c>
      <c r="L69" s="18" t="str">
        <f t="shared" si="7"/>
        <v/>
      </c>
      <c r="M69" s="66"/>
      <c r="N69" s="66"/>
      <c r="O69" s="66"/>
      <c r="P69" s="66"/>
      <c r="Q69" s="11" t="str">
        <f>IF($B69="", "",ﾄｰﾀﾙ!$B$3 )</f>
        <v/>
      </c>
      <c r="R69" s="12" t="str">
        <f t="shared" si="8"/>
        <v xml:space="preserve"> </v>
      </c>
      <c r="S69" s="11" t="str">
        <f>IF(I69="","",VLOOKUP(U69,連盟使用!$AB$3:$AC$22,2,FALSE))</f>
        <v/>
      </c>
      <c r="T69" s="11" t="str">
        <f>IF($B69="", "",ﾄｰﾀﾙ!$B$4)</f>
        <v/>
      </c>
      <c r="U69" s="35" t="str">
        <f>IF(G69="","",DATEDIF(G69,連盟使用!$AS$3,"Y"))</f>
        <v/>
      </c>
      <c r="V69" s="35" t="str">
        <f>IF(G69="","",DATEDIF(G69,連盟使用!$AT$3,"Y"))</f>
        <v/>
      </c>
      <c r="W69" s="36" t="str">
        <f>IF($U69="","",IF($H69=1,VLOOKUP($U69,連盟使用!$A$3:$C$100,3,FALSE),VLOOKUP($U69,連盟使用!$D$3:$F$100,3,FALSE)))</f>
        <v/>
      </c>
      <c r="X69" s="36" t="str">
        <f>IF($U69="","",IF($H69=1,VLOOKUP($U69,連盟使用!$G$3:$I$100,3,FALSE),VLOOKUP($U69,連盟使用!$J$3:$L$100,3,FALSE)))</f>
        <v/>
      </c>
      <c r="Y69" s="36" t="str">
        <f>IF($U69="","",IF($H69=1,VLOOKUP($U69,連盟使用!$M$3:$O$100,3,FALSE),VLOOKUP($U69,連盟使用!$P$3:$R$100,3,FALSE)))</f>
        <v/>
      </c>
      <c r="Z69" s="36" t="str">
        <f>IF($U69="","",VLOOKUP($U69,連盟使用!$S$3:$U$100,3,FALSE))</f>
        <v/>
      </c>
      <c r="AA69" s="36" t="str">
        <f>IF($V69="","",IF($H69=1,VLOOKUP($V69,連盟使用!$V$3:$X$100,3,FALSE),VLOOKUP($V69,連盟使用!$Y$3:$AA$100,3,FALSE)))</f>
        <v/>
      </c>
      <c r="AB69" s="86" t="str">
        <f t="shared" ref="AB69:AB78" si="9">IF(U69="","",IF(AE69="○",0,IF(U69&gt;=9,1000,500)))</f>
        <v/>
      </c>
      <c r="AC69" s="54"/>
      <c r="AD69" s="109"/>
      <c r="AE69" s="112" t="s">
        <v>169</v>
      </c>
    </row>
    <row r="70" spans="1:31" x14ac:dyDescent="0.15">
      <c r="A70" s="67">
        <v>67</v>
      </c>
      <c r="B70" s="54"/>
      <c r="C70" s="57"/>
      <c r="D70" s="57"/>
      <c r="E70" s="54"/>
      <c r="F70" s="54"/>
      <c r="G70" s="58"/>
      <c r="H70" s="59"/>
      <c r="I70" s="61"/>
      <c r="J70" s="12" t="str">
        <f t="shared" si="5"/>
        <v xml:space="preserve"> </v>
      </c>
      <c r="K70" s="18" t="str">
        <f t="shared" si="6"/>
        <v/>
      </c>
      <c r="L70" s="18" t="str">
        <f t="shared" si="7"/>
        <v/>
      </c>
      <c r="M70" s="66"/>
      <c r="N70" s="66"/>
      <c r="O70" s="66"/>
      <c r="P70" s="66"/>
      <c r="Q70" s="11" t="str">
        <f>IF($B70="", "",ﾄｰﾀﾙ!$B$3 )</f>
        <v/>
      </c>
      <c r="R70" s="12" t="str">
        <f t="shared" si="8"/>
        <v xml:space="preserve"> </v>
      </c>
      <c r="S70" s="11" t="str">
        <f>IF(I70="","",VLOOKUP(U70,連盟使用!$AB$3:$AC$22,2,FALSE))</f>
        <v/>
      </c>
      <c r="T70" s="11" t="str">
        <f>IF($B70="", "",ﾄｰﾀﾙ!$B$4)</f>
        <v/>
      </c>
      <c r="U70" s="35" t="str">
        <f>IF(G70="","",DATEDIF(G70,連盟使用!$AS$3,"Y"))</f>
        <v/>
      </c>
      <c r="V70" s="35" t="str">
        <f>IF(G70="","",DATEDIF(G70,連盟使用!$AT$3,"Y"))</f>
        <v/>
      </c>
      <c r="W70" s="36" t="str">
        <f>IF($U70="","",IF($H70=1,VLOOKUP($U70,連盟使用!$A$3:$C$100,3,FALSE),VLOOKUP($U70,連盟使用!$D$3:$F$100,3,FALSE)))</f>
        <v/>
      </c>
      <c r="X70" s="36" t="str">
        <f>IF($U70="","",IF($H70=1,VLOOKUP($U70,連盟使用!$G$3:$I$100,3,FALSE),VLOOKUP($U70,連盟使用!$J$3:$L$100,3,FALSE)))</f>
        <v/>
      </c>
      <c r="Y70" s="36" t="str">
        <f>IF($U70="","",IF($H70=1,VLOOKUP($U70,連盟使用!$M$3:$O$100,3,FALSE),VLOOKUP($U70,連盟使用!$P$3:$R$100,3,FALSE)))</f>
        <v/>
      </c>
      <c r="Z70" s="36" t="str">
        <f>IF($U70="","",VLOOKUP($U70,連盟使用!$S$3:$U$100,3,FALSE))</f>
        <v/>
      </c>
      <c r="AA70" s="36" t="str">
        <f>IF($V70="","",IF($H70=1,VLOOKUP($V70,連盟使用!$V$3:$X$100,3,FALSE),VLOOKUP($V70,連盟使用!$Y$3:$AA$100,3,FALSE)))</f>
        <v/>
      </c>
      <c r="AB70" s="86" t="str">
        <f t="shared" si="9"/>
        <v/>
      </c>
      <c r="AC70" s="54"/>
      <c r="AD70" s="109"/>
      <c r="AE70" s="112" t="s">
        <v>169</v>
      </c>
    </row>
    <row r="71" spans="1:31" x14ac:dyDescent="0.15">
      <c r="A71" s="67">
        <v>68</v>
      </c>
      <c r="B71" s="54"/>
      <c r="C71" s="57"/>
      <c r="D71" s="57"/>
      <c r="E71" s="54"/>
      <c r="F71" s="54"/>
      <c r="G71" s="58"/>
      <c r="H71" s="59"/>
      <c r="I71" s="61"/>
      <c r="J71" s="12" t="str">
        <f t="shared" si="5"/>
        <v xml:space="preserve"> </v>
      </c>
      <c r="K71" s="18" t="str">
        <f t="shared" si="6"/>
        <v/>
      </c>
      <c r="L71" s="18" t="str">
        <f t="shared" si="7"/>
        <v/>
      </c>
      <c r="M71" s="66"/>
      <c r="N71" s="66"/>
      <c r="O71" s="66"/>
      <c r="P71" s="66"/>
      <c r="Q71" s="11" t="str">
        <f>IF($B71="", "",ﾄｰﾀﾙ!$B$3 )</f>
        <v/>
      </c>
      <c r="R71" s="12" t="str">
        <f t="shared" si="8"/>
        <v xml:space="preserve"> </v>
      </c>
      <c r="S71" s="11" t="str">
        <f>IF(I71="","",VLOOKUP(U71,連盟使用!$AB$3:$AC$22,2,FALSE))</f>
        <v/>
      </c>
      <c r="T71" s="11" t="str">
        <f>IF($B71="", "",ﾄｰﾀﾙ!$B$4)</f>
        <v/>
      </c>
      <c r="U71" s="35" t="str">
        <f>IF(G71="","",DATEDIF(G71,連盟使用!$AS$3,"Y"))</f>
        <v/>
      </c>
      <c r="V71" s="35" t="str">
        <f>IF(G71="","",DATEDIF(G71,連盟使用!$AT$3,"Y"))</f>
        <v/>
      </c>
      <c r="W71" s="36" t="str">
        <f>IF($U71="","",IF($H71=1,VLOOKUP($U71,連盟使用!$A$3:$C$100,3,FALSE),VLOOKUP($U71,連盟使用!$D$3:$F$100,3,FALSE)))</f>
        <v/>
      </c>
      <c r="X71" s="36" t="str">
        <f>IF($U71="","",IF($H71=1,VLOOKUP($U71,連盟使用!$G$3:$I$100,3,FALSE),VLOOKUP($U71,連盟使用!$J$3:$L$100,3,FALSE)))</f>
        <v/>
      </c>
      <c r="Y71" s="36" t="str">
        <f>IF($U71="","",IF($H71=1,VLOOKUP($U71,連盟使用!$M$3:$O$100,3,FALSE),VLOOKUP($U71,連盟使用!$P$3:$R$100,3,FALSE)))</f>
        <v/>
      </c>
      <c r="Z71" s="36" t="str">
        <f>IF($U71="","",VLOOKUP($U71,連盟使用!$S$3:$U$100,3,FALSE))</f>
        <v/>
      </c>
      <c r="AA71" s="36" t="str">
        <f>IF($V71="","",IF($H71=1,VLOOKUP($V71,連盟使用!$V$3:$X$100,3,FALSE),VLOOKUP($V71,連盟使用!$Y$3:$AA$100,3,FALSE)))</f>
        <v/>
      </c>
      <c r="AB71" s="86" t="str">
        <f t="shared" si="9"/>
        <v/>
      </c>
      <c r="AC71" s="54"/>
      <c r="AD71" s="109"/>
      <c r="AE71" s="112" t="s">
        <v>169</v>
      </c>
    </row>
    <row r="72" spans="1:31" x14ac:dyDescent="0.15">
      <c r="A72" s="67">
        <v>69</v>
      </c>
      <c r="B72" s="54"/>
      <c r="C72" s="57"/>
      <c r="D72" s="57"/>
      <c r="E72" s="54"/>
      <c r="F72" s="54"/>
      <c r="G72" s="58"/>
      <c r="H72" s="59"/>
      <c r="I72" s="61"/>
      <c r="J72" s="12" t="str">
        <f t="shared" si="5"/>
        <v xml:space="preserve"> </v>
      </c>
      <c r="K72" s="18" t="str">
        <f t="shared" si="6"/>
        <v/>
      </c>
      <c r="L72" s="18" t="str">
        <f t="shared" si="7"/>
        <v/>
      </c>
      <c r="M72" s="66"/>
      <c r="N72" s="66"/>
      <c r="O72" s="66"/>
      <c r="P72" s="66"/>
      <c r="Q72" s="11" t="str">
        <f>IF($B72="", "",ﾄｰﾀﾙ!$B$3 )</f>
        <v/>
      </c>
      <c r="R72" s="12" t="str">
        <f t="shared" si="8"/>
        <v xml:space="preserve"> </v>
      </c>
      <c r="S72" s="11" t="str">
        <f>IF(I72="","",VLOOKUP(U72,連盟使用!$AB$3:$AC$22,2,FALSE))</f>
        <v/>
      </c>
      <c r="T72" s="11" t="str">
        <f>IF($B72="", "",ﾄｰﾀﾙ!$B$4)</f>
        <v/>
      </c>
      <c r="U72" s="35" t="str">
        <f>IF(G72="","",DATEDIF(G72,連盟使用!$AS$3,"Y"))</f>
        <v/>
      </c>
      <c r="V72" s="35" t="str">
        <f>IF(G72="","",DATEDIF(G72,連盟使用!$AT$3,"Y"))</f>
        <v/>
      </c>
      <c r="W72" s="36" t="str">
        <f>IF($U72="","",IF($H72=1,VLOOKUP($U72,連盟使用!$A$3:$C$100,3,FALSE),VLOOKUP($U72,連盟使用!$D$3:$F$100,3,FALSE)))</f>
        <v/>
      </c>
      <c r="X72" s="36" t="str">
        <f>IF($U72="","",IF($H72=1,VLOOKUP($U72,連盟使用!$G$3:$I$100,3,FALSE),VLOOKUP($U72,連盟使用!$J$3:$L$100,3,FALSE)))</f>
        <v/>
      </c>
      <c r="Y72" s="36" t="str">
        <f>IF($U72="","",IF($H72=1,VLOOKUP($U72,連盟使用!$M$3:$O$100,3,FALSE),VLOOKUP($U72,連盟使用!$P$3:$R$100,3,FALSE)))</f>
        <v/>
      </c>
      <c r="Z72" s="36" t="str">
        <f>IF($U72="","",VLOOKUP($U72,連盟使用!$S$3:$U$100,3,FALSE))</f>
        <v/>
      </c>
      <c r="AA72" s="36" t="str">
        <f>IF($V72="","",IF($H72=1,VLOOKUP($V72,連盟使用!$V$3:$X$100,3,FALSE),VLOOKUP($V72,連盟使用!$Y$3:$AA$100,3,FALSE)))</f>
        <v/>
      </c>
      <c r="AB72" s="86" t="str">
        <f t="shared" si="9"/>
        <v/>
      </c>
      <c r="AC72" s="54"/>
      <c r="AD72" s="109"/>
      <c r="AE72" s="112" t="s">
        <v>169</v>
      </c>
    </row>
    <row r="73" spans="1:31" x14ac:dyDescent="0.15">
      <c r="A73" s="67">
        <v>70</v>
      </c>
      <c r="B73" s="54"/>
      <c r="C73" s="57"/>
      <c r="D73" s="57"/>
      <c r="E73" s="54"/>
      <c r="F73" s="54"/>
      <c r="G73" s="58"/>
      <c r="H73" s="59"/>
      <c r="I73" s="61"/>
      <c r="J73" s="12" t="str">
        <f t="shared" si="5"/>
        <v xml:space="preserve"> </v>
      </c>
      <c r="K73" s="18" t="str">
        <f t="shared" si="6"/>
        <v/>
      </c>
      <c r="L73" s="18" t="str">
        <f t="shared" si="7"/>
        <v/>
      </c>
      <c r="M73" s="66"/>
      <c r="N73" s="66"/>
      <c r="O73" s="66"/>
      <c r="P73" s="66"/>
      <c r="Q73" s="11" t="str">
        <f>IF($B73="", "",ﾄｰﾀﾙ!$B$3 )</f>
        <v/>
      </c>
      <c r="R73" s="12" t="str">
        <f t="shared" si="8"/>
        <v xml:space="preserve"> </v>
      </c>
      <c r="S73" s="11" t="str">
        <f>IF(I73="","",VLOOKUP(U73,連盟使用!$AB$3:$AC$22,2,FALSE))</f>
        <v/>
      </c>
      <c r="T73" s="11" t="str">
        <f>IF($B73="", "",ﾄｰﾀﾙ!$B$4)</f>
        <v/>
      </c>
      <c r="U73" s="35" t="str">
        <f>IF(G73="","",DATEDIF(G73,連盟使用!$AS$3,"Y"))</f>
        <v/>
      </c>
      <c r="V73" s="35" t="str">
        <f>IF(G73="","",DATEDIF(G73,連盟使用!$AT$3,"Y"))</f>
        <v/>
      </c>
      <c r="W73" s="36" t="str">
        <f>IF($U73="","",IF($H73=1,VLOOKUP($U73,連盟使用!$A$3:$C$100,3,FALSE),VLOOKUP($U73,連盟使用!$D$3:$F$100,3,FALSE)))</f>
        <v/>
      </c>
      <c r="X73" s="36" t="str">
        <f>IF($U73="","",IF($H73=1,VLOOKUP($U73,連盟使用!$G$3:$I$100,3,FALSE),VLOOKUP($U73,連盟使用!$J$3:$L$100,3,FALSE)))</f>
        <v/>
      </c>
      <c r="Y73" s="36" t="str">
        <f>IF($U73="","",IF($H73=1,VLOOKUP($U73,連盟使用!$M$3:$O$100,3,FALSE),VLOOKUP($U73,連盟使用!$P$3:$R$100,3,FALSE)))</f>
        <v/>
      </c>
      <c r="Z73" s="36" t="str">
        <f>IF($U73="","",VLOOKUP($U73,連盟使用!$S$3:$U$100,3,FALSE))</f>
        <v/>
      </c>
      <c r="AA73" s="36" t="str">
        <f>IF($V73="","",IF($H73=1,VLOOKUP($V73,連盟使用!$V$3:$X$100,3,FALSE),VLOOKUP($V73,連盟使用!$Y$3:$AA$100,3,FALSE)))</f>
        <v/>
      </c>
      <c r="AB73" s="86" t="str">
        <f t="shared" si="9"/>
        <v/>
      </c>
      <c r="AC73" s="54"/>
      <c r="AD73" s="109"/>
      <c r="AE73" s="112" t="s">
        <v>169</v>
      </c>
    </row>
    <row r="74" spans="1:31" x14ac:dyDescent="0.15">
      <c r="A74" s="67">
        <v>71</v>
      </c>
      <c r="B74" s="54"/>
      <c r="C74" s="57"/>
      <c r="D74" s="57"/>
      <c r="E74" s="54"/>
      <c r="F74" s="54"/>
      <c r="G74" s="58"/>
      <c r="H74" s="59"/>
      <c r="I74" s="61"/>
      <c r="J74" s="12" t="str">
        <f t="shared" si="5"/>
        <v xml:space="preserve"> </v>
      </c>
      <c r="K74" s="18" t="str">
        <f t="shared" si="6"/>
        <v/>
      </c>
      <c r="L74" s="18" t="str">
        <f t="shared" si="7"/>
        <v/>
      </c>
      <c r="M74" s="66"/>
      <c r="N74" s="66"/>
      <c r="O74" s="66"/>
      <c r="P74" s="66"/>
      <c r="Q74" s="11" t="str">
        <f>IF($B74="", "",ﾄｰﾀﾙ!$B$3 )</f>
        <v/>
      </c>
      <c r="R74" s="12" t="str">
        <f t="shared" si="8"/>
        <v xml:space="preserve"> </v>
      </c>
      <c r="S74" s="11" t="str">
        <f>IF(I74="","",VLOOKUP(U74,連盟使用!$AB$3:$AC$22,2,FALSE))</f>
        <v/>
      </c>
      <c r="T74" s="11" t="str">
        <f>IF($B74="", "",ﾄｰﾀﾙ!$B$4)</f>
        <v/>
      </c>
      <c r="U74" s="35" t="str">
        <f>IF(G74="","",DATEDIF(G74,連盟使用!$AS$3,"Y"))</f>
        <v/>
      </c>
      <c r="V74" s="35" t="str">
        <f>IF(G74="","",DATEDIF(G74,連盟使用!$AT$3,"Y"))</f>
        <v/>
      </c>
      <c r="W74" s="36" t="str">
        <f>IF($U74="","",IF($H74=1,VLOOKUP($U74,連盟使用!$A$3:$C$100,3,FALSE),VLOOKUP($U74,連盟使用!$D$3:$F$100,3,FALSE)))</f>
        <v/>
      </c>
      <c r="X74" s="36" t="str">
        <f>IF($U74="","",IF($H74=1,VLOOKUP($U74,連盟使用!$G$3:$I$100,3,FALSE),VLOOKUP($U74,連盟使用!$J$3:$L$100,3,FALSE)))</f>
        <v/>
      </c>
      <c r="Y74" s="36" t="str">
        <f>IF($U74="","",IF($H74=1,VLOOKUP($U74,連盟使用!$M$3:$O$100,3,FALSE),VLOOKUP($U74,連盟使用!$P$3:$R$100,3,FALSE)))</f>
        <v/>
      </c>
      <c r="Z74" s="36" t="str">
        <f>IF($U74="","",VLOOKUP($U74,連盟使用!$S$3:$U$100,3,FALSE))</f>
        <v/>
      </c>
      <c r="AA74" s="36" t="str">
        <f>IF($V74="","",IF($H74=1,VLOOKUP($V74,連盟使用!$V$3:$X$100,3,FALSE),VLOOKUP($V74,連盟使用!$Y$3:$AA$100,3,FALSE)))</f>
        <v/>
      </c>
      <c r="AB74" s="86" t="str">
        <f t="shared" si="9"/>
        <v/>
      </c>
      <c r="AC74" s="54"/>
      <c r="AD74" s="109"/>
      <c r="AE74" s="112" t="s">
        <v>169</v>
      </c>
    </row>
    <row r="75" spans="1:31" x14ac:dyDescent="0.15">
      <c r="A75" s="67">
        <v>72</v>
      </c>
      <c r="B75" s="54"/>
      <c r="C75" s="57"/>
      <c r="D75" s="57"/>
      <c r="E75" s="54"/>
      <c r="F75" s="54"/>
      <c r="G75" s="58"/>
      <c r="H75" s="59"/>
      <c r="I75" s="61"/>
      <c r="J75" s="12" t="str">
        <f t="shared" si="5"/>
        <v xml:space="preserve"> </v>
      </c>
      <c r="K75" s="18" t="str">
        <f t="shared" si="6"/>
        <v/>
      </c>
      <c r="L75" s="18" t="str">
        <f t="shared" si="7"/>
        <v/>
      </c>
      <c r="M75" s="66"/>
      <c r="N75" s="66"/>
      <c r="O75" s="66"/>
      <c r="P75" s="66"/>
      <c r="Q75" s="11" t="str">
        <f>IF($B75="", "",ﾄｰﾀﾙ!$B$3 )</f>
        <v/>
      </c>
      <c r="R75" s="12" t="str">
        <f t="shared" si="8"/>
        <v xml:space="preserve"> </v>
      </c>
      <c r="S75" s="11" t="str">
        <f>IF(I75="","",VLOOKUP(U75,連盟使用!$AB$3:$AC$22,2,FALSE))</f>
        <v/>
      </c>
      <c r="T75" s="11" t="str">
        <f>IF($B75="", "",ﾄｰﾀﾙ!$B$4)</f>
        <v/>
      </c>
      <c r="U75" s="35" t="str">
        <f>IF(G75="","",DATEDIF(G75,連盟使用!$AS$3,"Y"))</f>
        <v/>
      </c>
      <c r="V75" s="35" t="str">
        <f>IF(G75="","",DATEDIF(G75,連盟使用!$AT$3,"Y"))</f>
        <v/>
      </c>
      <c r="W75" s="36" t="str">
        <f>IF($U75="","",IF($H75=1,VLOOKUP($U75,連盟使用!$A$3:$C$100,3,FALSE),VLOOKUP($U75,連盟使用!$D$3:$F$100,3,FALSE)))</f>
        <v/>
      </c>
      <c r="X75" s="36" t="str">
        <f>IF($U75="","",IF($H75=1,VLOOKUP($U75,連盟使用!$G$3:$I$100,3,FALSE),VLOOKUP($U75,連盟使用!$J$3:$L$100,3,FALSE)))</f>
        <v/>
      </c>
      <c r="Y75" s="36" t="str">
        <f>IF($U75="","",IF($H75=1,VLOOKUP($U75,連盟使用!$M$3:$O$100,3,FALSE),VLOOKUP($U75,連盟使用!$P$3:$R$100,3,FALSE)))</f>
        <v/>
      </c>
      <c r="Z75" s="36" t="str">
        <f>IF($U75="","",VLOOKUP($U75,連盟使用!$S$3:$U$100,3,FALSE))</f>
        <v/>
      </c>
      <c r="AA75" s="36" t="str">
        <f>IF($V75="","",IF($H75=1,VLOOKUP($V75,連盟使用!$V$3:$X$100,3,FALSE),VLOOKUP($V75,連盟使用!$Y$3:$AA$100,3,FALSE)))</f>
        <v/>
      </c>
      <c r="AB75" s="86" t="str">
        <f t="shared" si="9"/>
        <v/>
      </c>
      <c r="AC75" s="54"/>
      <c r="AD75" s="109"/>
      <c r="AE75" s="112" t="s">
        <v>169</v>
      </c>
    </row>
    <row r="76" spans="1:31" x14ac:dyDescent="0.15">
      <c r="A76" s="67">
        <v>73</v>
      </c>
      <c r="B76" s="54"/>
      <c r="C76" s="57"/>
      <c r="D76" s="57"/>
      <c r="E76" s="54"/>
      <c r="F76" s="54"/>
      <c r="G76" s="58"/>
      <c r="H76" s="59"/>
      <c r="I76" s="61"/>
      <c r="J76" s="12" t="str">
        <f t="shared" si="5"/>
        <v xml:space="preserve"> </v>
      </c>
      <c r="K76" s="18" t="str">
        <f t="shared" si="6"/>
        <v/>
      </c>
      <c r="L76" s="18" t="str">
        <f t="shared" si="7"/>
        <v/>
      </c>
      <c r="M76" s="66"/>
      <c r="N76" s="66"/>
      <c r="O76" s="66"/>
      <c r="P76" s="66"/>
      <c r="Q76" s="11" t="str">
        <f>IF($B76="", "",ﾄｰﾀﾙ!$B$3 )</f>
        <v/>
      </c>
      <c r="R76" s="12" t="str">
        <f t="shared" si="8"/>
        <v xml:space="preserve"> </v>
      </c>
      <c r="S76" s="11" t="str">
        <f>IF(I76="","",VLOOKUP(U76,連盟使用!$AB$3:$AC$22,2,FALSE))</f>
        <v/>
      </c>
      <c r="T76" s="11" t="str">
        <f>IF($B76="", "",ﾄｰﾀﾙ!$B$4)</f>
        <v/>
      </c>
      <c r="U76" s="35" t="str">
        <f>IF(G76="","",DATEDIF(G76,連盟使用!$AS$3,"Y"))</f>
        <v/>
      </c>
      <c r="V76" s="35" t="str">
        <f>IF(G76="","",DATEDIF(G76,連盟使用!$AT$3,"Y"))</f>
        <v/>
      </c>
      <c r="W76" s="36" t="str">
        <f>IF($U76="","",IF($H76=1,VLOOKUP($U76,連盟使用!$A$3:$C$100,3,FALSE),VLOOKUP($U76,連盟使用!$D$3:$F$100,3,FALSE)))</f>
        <v/>
      </c>
      <c r="X76" s="36" t="str">
        <f>IF($U76="","",IF($H76=1,VLOOKUP($U76,連盟使用!$G$3:$I$100,3,FALSE),VLOOKUP($U76,連盟使用!$J$3:$L$100,3,FALSE)))</f>
        <v/>
      </c>
      <c r="Y76" s="36" t="str">
        <f>IF($U76="","",IF($H76=1,VLOOKUP($U76,連盟使用!$M$3:$O$100,3,FALSE),VLOOKUP($U76,連盟使用!$P$3:$R$100,3,FALSE)))</f>
        <v/>
      </c>
      <c r="Z76" s="36" t="str">
        <f>IF($U76="","",VLOOKUP($U76,連盟使用!$S$3:$U$100,3,FALSE))</f>
        <v/>
      </c>
      <c r="AA76" s="36" t="str">
        <f>IF($V76="","",IF($H76=1,VLOOKUP($V76,連盟使用!$V$3:$X$100,3,FALSE),VLOOKUP($V76,連盟使用!$Y$3:$AA$100,3,FALSE)))</f>
        <v/>
      </c>
      <c r="AB76" s="86" t="str">
        <f t="shared" si="9"/>
        <v/>
      </c>
      <c r="AC76" s="54"/>
      <c r="AD76" s="109"/>
      <c r="AE76" s="112" t="s">
        <v>169</v>
      </c>
    </row>
    <row r="77" spans="1:31" x14ac:dyDescent="0.15">
      <c r="A77" s="67">
        <v>74</v>
      </c>
      <c r="B77" s="54"/>
      <c r="C77" s="57"/>
      <c r="D77" s="57"/>
      <c r="E77" s="54"/>
      <c r="F77" s="54"/>
      <c r="G77" s="58"/>
      <c r="H77" s="59"/>
      <c r="I77" s="61"/>
      <c r="J77" s="12" t="str">
        <f t="shared" si="5"/>
        <v xml:space="preserve"> </v>
      </c>
      <c r="K77" s="18" t="str">
        <f t="shared" si="6"/>
        <v/>
      </c>
      <c r="L77" s="18" t="str">
        <f t="shared" si="7"/>
        <v/>
      </c>
      <c r="M77" s="66"/>
      <c r="N77" s="66"/>
      <c r="O77" s="66"/>
      <c r="P77" s="66"/>
      <c r="Q77" s="11" t="str">
        <f>IF($B77="", "",ﾄｰﾀﾙ!$B$3 )</f>
        <v/>
      </c>
      <c r="R77" s="12" t="str">
        <f t="shared" si="8"/>
        <v xml:space="preserve"> </v>
      </c>
      <c r="S77" s="11" t="str">
        <f>IF(I77="","",VLOOKUP(U77,連盟使用!$AB$3:$AC$22,2,FALSE))</f>
        <v/>
      </c>
      <c r="T77" s="11" t="str">
        <f>IF($B77="", "",ﾄｰﾀﾙ!$B$4)</f>
        <v/>
      </c>
      <c r="U77" s="35" t="str">
        <f>IF(G77="","",DATEDIF(G77,連盟使用!$AS$3,"Y"))</f>
        <v/>
      </c>
      <c r="V77" s="35" t="str">
        <f>IF(G77="","",DATEDIF(G77,連盟使用!$AT$3,"Y"))</f>
        <v/>
      </c>
      <c r="W77" s="36" t="str">
        <f>IF($U77="","",IF($H77=1,VLOOKUP($U77,連盟使用!$A$3:$C$100,3,FALSE),VLOOKUP($U77,連盟使用!$D$3:$F$100,3,FALSE)))</f>
        <v/>
      </c>
      <c r="X77" s="36" t="str">
        <f>IF($U77="","",IF($H77=1,VLOOKUP($U77,連盟使用!$G$3:$I$100,3,FALSE),VLOOKUP($U77,連盟使用!$J$3:$L$100,3,FALSE)))</f>
        <v/>
      </c>
      <c r="Y77" s="36" t="str">
        <f>IF($U77="","",IF($H77=1,VLOOKUP($U77,連盟使用!$M$3:$O$100,3,FALSE),VLOOKUP($U77,連盟使用!$P$3:$R$100,3,FALSE)))</f>
        <v/>
      </c>
      <c r="Z77" s="36" t="str">
        <f>IF($U77="","",VLOOKUP($U77,連盟使用!$S$3:$U$100,3,FALSE))</f>
        <v/>
      </c>
      <c r="AA77" s="36" t="str">
        <f>IF($V77="","",IF($H77=1,VLOOKUP($V77,連盟使用!$V$3:$X$100,3,FALSE),VLOOKUP($V77,連盟使用!$Y$3:$AA$100,3,FALSE)))</f>
        <v/>
      </c>
      <c r="AB77" s="86" t="str">
        <f t="shared" si="9"/>
        <v/>
      </c>
      <c r="AC77" s="54"/>
      <c r="AD77" s="109"/>
      <c r="AE77" s="112" t="s">
        <v>169</v>
      </c>
    </row>
    <row r="78" spans="1:31" ht="15" thickBot="1" x14ac:dyDescent="0.2">
      <c r="A78" s="67">
        <v>75</v>
      </c>
      <c r="B78" s="54"/>
      <c r="C78" s="57"/>
      <c r="D78" s="57"/>
      <c r="E78" s="54"/>
      <c r="F78" s="54"/>
      <c r="G78" s="58"/>
      <c r="H78" s="59"/>
      <c r="I78" s="61"/>
      <c r="J78" s="12" t="str">
        <f t="shared" si="5"/>
        <v xml:space="preserve"> </v>
      </c>
      <c r="K78" s="18" t="str">
        <f t="shared" si="6"/>
        <v/>
      </c>
      <c r="L78" s="18" t="str">
        <f t="shared" si="7"/>
        <v/>
      </c>
      <c r="M78" s="66"/>
      <c r="N78" s="66"/>
      <c r="O78" s="66"/>
      <c r="P78" s="66"/>
      <c r="Q78" s="11" t="str">
        <f>IF($B78="", "",ﾄｰﾀﾙ!$B$3 )</f>
        <v/>
      </c>
      <c r="R78" s="12" t="str">
        <f t="shared" si="8"/>
        <v xml:space="preserve"> </v>
      </c>
      <c r="S78" s="11" t="str">
        <f>IF(I78="","",VLOOKUP(U78,連盟使用!$AB$3:$AC$22,2,FALSE))</f>
        <v/>
      </c>
      <c r="T78" s="11" t="str">
        <f>IF($B78="", "",ﾄｰﾀﾙ!$B$4)</f>
        <v/>
      </c>
      <c r="U78" s="35" t="str">
        <f>IF(G78="","",DATEDIF(G78,連盟使用!$AS$3,"Y"))</f>
        <v/>
      </c>
      <c r="V78" s="35" t="str">
        <f>IF(G78="","",DATEDIF(G78,連盟使用!$AT$3,"Y"))</f>
        <v/>
      </c>
      <c r="W78" s="36" t="str">
        <f>IF($U78="","",IF($H78=1,VLOOKUP($U78,連盟使用!$A$3:$C$100,3,FALSE),VLOOKUP($U78,連盟使用!$D$3:$F$100,3,FALSE)))</f>
        <v/>
      </c>
      <c r="X78" s="36" t="str">
        <f>IF($U78="","",IF($H78=1,VLOOKUP($U78,連盟使用!$G$3:$I$100,3,FALSE),VLOOKUP($U78,連盟使用!$J$3:$L$100,3,FALSE)))</f>
        <v/>
      </c>
      <c r="Y78" s="36" t="str">
        <f>IF($U78="","",IF($H78=1,VLOOKUP($U78,連盟使用!$M$3:$O$100,3,FALSE),VLOOKUP($U78,連盟使用!$P$3:$R$100,3,FALSE)))</f>
        <v/>
      </c>
      <c r="Z78" s="36" t="str">
        <f>IF($U78="","",VLOOKUP($U78,連盟使用!$S$3:$U$100,3,FALSE))</f>
        <v/>
      </c>
      <c r="AA78" s="36" t="str">
        <f>IF($V78="","",IF($H78=1,VLOOKUP($V78,連盟使用!$V$3:$X$100,3,FALSE),VLOOKUP($V78,連盟使用!$Y$3:$AA$100,3,FALSE)))</f>
        <v/>
      </c>
      <c r="AB78" s="86" t="str">
        <f t="shared" si="9"/>
        <v/>
      </c>
      <c r="AC78" s="87"/>
      <c r="AD78" s="110"/>
      <c r="AE78" s="113" t="s">
        <v>169</v>
      </c>
    </row>
    <row r="79" spans="1:31" ht="15" thickBot="1" x14ac:dyDescent="0.2">
      <c r="A79" s="89"/>
      <c r="B79" s="53"/>
      <c r="C79" s="53"/>
      <c r="D79" s="53"/>
      <c r="E79" s="53"/>
      <c r="F79" s="53"/>
      <c r="G79" s="53"/>
      <c r="H79" s="53"/>
      <c r="I79" s="53"/>
      <c r="J79" s="49"/>
      <c r="K79" s="49"/>
      <c r="L79" s="49"/>
      <c r="M79" s="53"/>
      <c r="N79" s="53"/>
      <c r="O79" s="53"/>
      <c r="P79" s="53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50"/>
      <c r="AB79" s="51">
        <f>SUM(AB4:AB78)</f>
        <v>0</v>
      </c>
    </row>
  </sheetData>
  <sheetProtection password="CD22" sheet="1" objects="1" scenarios="1"/>
  <mergeCells count="32">
    <mergeCell ref="AE2:AE3"/>
    <mergeCell ref="AC2:AC3"/>
    <mergeCell ref="AD2:AD3"/>
    <mergeCell ref="A1:B1"/>
    <mergeCell ref="W2:W3"/>
    <mergeCell ref="AA2:AA3"/>
    <mergeCell ref="AB2:AB3"/>
    <mergeCell ref="K2:K3"/>
    <mergeCell ref="L2:L3"/>
    <mergeCell ref="X2:X3"/>
    <mergeCell ref="Z2:Z3"/>
    <mergeCell ref="V2:V3"/>
    <mergeCell ref="Y2:Y3"/>
    <mergeCell ref="M2:M3"/>
    <mergeCell ref="N2:N3"/>
    <mergeCell ref="R2:R3"/>
    <mergeCell ref="S2:S3"/>
    <mergeCell ref="U2:U3"/>
    <mergeCell ref="T2:T3"/>
    <mergeCell ref="P2:P3"/>
    <mergeCell ref="Q2:Q3"/>
    <mergeCell ref="O2:O3"/>
    <mergeCell ref="A2:A3"/>
    <mergeCell ref="C2:C3"/>
    <mergeCell ref="D2:D3"/>
    <mergeCell ref="E2:E3"/>
    <mergeCell ref="B2:B3"/>
    <mergeCell ref="F2:F3"/>
    <mergeCell ref="I2:I3"/>
    <mergeCell ref="G2:G3"/>
    <mergeCell ref="H2:H3"/>
    <mergeCell ref="J2:J3"/>
  </mergeCells>
  <phoneticPr fontId="1"/>
  <dataValidations count="4">
    <dataValidation type="custom" imeMode="halfKatakana" allowBlank="1" showInputMessage="1" showErrorMessage="1" errorTitle="入力方法" error="半角カタカナのみです。" promptTitle="入力方法" prompt="半角カタカナでお願いします。" sqref="E4:F78" xr:uid="{00000000-0002-0000-0200-000000000000}">
      <formula1>LENB(E4)=LEN(E4)</formula1>
    </dataValidation>
    <dataValidation type="date" imeMode="halfAlpha" operator="greaterThanOrEqual" allowBlank="1" showInputMessage="1" showErrorMessage="1" errorTitle="入力値" error="2000/1/1の形式で入力してください" promptTitle="入力値" prompt="2000/1/1、Ｈ12/1/1、もしくは平成12年1月1日形式で入力してください。" sqref="G4:G78" xr:uid="{00000000-0002-0000-0200-000001000000}">
      <formula1>1</formula1>
    </dataValidation>
    <dataValidation errorStyle="warning" allowBlank="1" showInputMessage="1" showErrorMessage="1" promptTitle="入力注意" prompt="小学生・大学生はそのまま入力してください。_x000a_中学生・高校生に限っては、中体連・高体連加盟選手のみ記入ください。_x000a_" sqref="I4:I78" xr:uid="{00000000-0002-0000-0200-000002000000}"/>
    <dataValidation type="whole" imeMode="halfAlpha" operator="greaterThanOrEqual" allowBlank="1" showInputMessage="1" showErrorMessage="1" errorTitle="入力" error="半角数字を記入ください。" promptTitle="入力" prompt="半角数字です。" sqref="B4:B78" xr:uid="{00000000-0002-0000-0200-000003000000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選択してください" prompt="男子：1_x000a_女子：2" xr:uid="{00000000-0002-0000-0200-000004000000}">
          <x14:formula1>
            <xm:f>連盟使用!$AR$3:$AR$5</xm:f>
          </x14:formula1>
          <xm:sqref>H4:H78</xm:sqref>
        </x14:dataValidation>
        <x14:dataValidation type="list" allowBlank="1" showInputMessage="1" showErrorMessage="1" xr:uid="{00000000-0002-0000-0200-000005000000}">
          <x14:formula1>
            <xm:f>連盟使用!$AR$7:$AR$8</xm:f>
          </x14:formula1>
          <xm:sqref>AE4:AE78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CH81"/>
  <sheetViews>
    <sheetView tabSelected="1" workbookViewId="0">
      <pane xSplit="5" ySplit="5" topLeftCell="AS6" activePane="bottomRight" state="frozen"/>
      <selection pane="topRight" activeCell="F1" sqref="F1"/>
      <selection pane="bottomLeft" activeCell="A6" sqref="A6"/>
      <selection pane="bottomRight" activeCell="AT2" sqref="AT2:AU2"/>
    </sheetView>
  </sheetViews>
  <sheetFormatPr defaultColWidth="13" defaultRowHeight="14.25" x14ac:dyDescent="0.15"/>
  <cols>
    <col min="1" max="1" width="6.375" bestFit="1" customWidth="1"/>
    <col min="2" max="2" width="10" customWidth="1"/>
    <col min="3" max="4" width="9.25" customWidth="1"/>
    <col min="6" max="18" width="9.25" customWidth="1"/>
    <col min="20" max="85" width="9.25" customWidth="1"/>
  </cols>
  <sheetData>
    <row r="1" spans="1:86" ht="36" customHeight="1" x14ac:dyDescent="0.15">
      <c r="A1" s="182" t="s">
        <v>134</v>
      </c>
      <c r="B1" s="183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  <c r="Q1" s="91"/>
      <c r="R1" s="90"/>
      <c r="S1" s="90"/>
      <c r="T1" s="92"/>
      <c r="U1" s="90"/>
      <c r="V1" s="90"/>
      <c r="W1" s="90"/>
      <c r="X1" s="90"/>
      <c r="Y1" s="90"/>
      <c r="Z1" s="90"/>
      <c r="AA1" s="90"/>
      <c r="AB1" s="90"/>
      <c r="AC1" s="90"/>
      <c r="AD1" s="90"/>
      <c r="AE1" s="91"/>
      <c r="AF1" s="90"/>
      <c r="AG1" s="90"/>
      <c r="AH1" s="90"/>
      <c r="AI1" s="91"/>
      <c r="AJ1" s="90"/>
      <c r="AK1" s="90"/>
      <c r="AL1" s="91"/>
      <c r="AM1" s="91"/>
      <c r="AN1" s="91"/>
      <c r="AO1" s="91"/>
      <c r="AP1" s="91"/>
      <c r="AQ1" s="91"/>
      <c r="AR1" s="91"/>
      <c r="AS1" s="93"/>
      <c r="AT1" s="118" t="s">
        <v>92</v>
      </c>
      <c r="AU1" s="117"/>
      <c r="AV1" s="119"/>
      <c r="AW1" s="117"/>
      <c r="AX1" s="119"/>
      <c r="AY1" s="117"/>
      <c r="AZ1" s="119"/>
      <c r="BA1" s="117"/>
      <c r="BB1" s="119"/>
      <c r="BC1" s="117"/>
      <c r="BD1" s="119"/>
      <c r="BE1" s="117"/>
      <c r="BF1" s="119"/>
      <c r="BG1" s="117"/>
      <c r="BH1" s="119"/>
      <c r="BI1" s="117"/>
      <c r="BJ1" s="119"/>
      <c r="BK1" s="117"/>
      <c r="BL1" s="119"/>
      <c r="BM1" s="117"/>
      <c r="BN1" s="119"/>
      <c r="BO1" s="117"/>
      <c r="BP1" s="119"/>
      <c r="BQ1" s="117"/>
      <c r="BR1" s="119"/>
      <c r="BS1" s="117"/>
      <c r="BT1" s="119"/>
      <c r="BU1" s="117"/>
      <c r="BV1" s="119"/>
      <c r="BW1" s="117"/>
      <c r="BX1" s="119"/>
      <c r="BY1" s="117"/>
      <c r="BZ1" s="119"/>
      <c r="CA1" s="117"/>
      <c r="CB1" s="119"/>
      <c r="CC1" s="117"/>
      <c r="CD1" s="119"/>
      <c r="CE1" s="117"/>
      <c r="CF1" s="119"/>
      <c r="CG1" s="116"/>
      <c r="CH1" s="101"/>
    </row>
    <row r="2" spans="1:86" ht="25.5" customHeight="1" x14ac:dyDescent="0.15">
      <c r="A2" s="94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5"/>
      <c r="Q2" s="5"/>
      <c r="R2" s="19"/>
      <c r="S2" s="19"/>
      <c r="T2" s="20"/>
      <c r="U2" s="19"/>
      <c r="V2" s="19"/>
      <c r="W2" s="19"/>
      <c r="X2" s="19"/>
      <c r="Y2" s="19"/>
      <c r="Z2" s="19"/>
      <c r="AA2" s="19"/>
      <c r="AB2" s="19"/>
      <c r="AC2" s="19"/>
      <c r="AD2" s="19"/>
      <c r="AE2" s="5"/>
      <c r="AF2" s="19"/>
      <c r="AG2" s="19"/>
      <c r="AH2" s="19"/>
      <c r="AI2" s="5"/>
      <c r="AJ2" s="19"/>
      <c r="AK2" s="19"/>
      <c r="AL2" s="5"/>
      <c r="AM2" s="5"/>
      <c r="AN2" s="5"/>
      <c r="AO2" s="5"/>
      <c r="AP2" s="5"/>
      <c r="AQ2" s="5"/>
      <c r="AR2" s="5"/>
      <c r="AS2" s="95"/>
      <c r="AT2" s="177">
        <v>46033</v>
      </c>
      <c r="AU2" s="170"/>
      <c r="AV2" s="169">
        <v>46034</v>
      </c>
      <c r="AW2" s="170"/>
      <c r="AX2" s="169"/>
      <c r="AY2" s="170"/>
      <c r="AZ2" s="169"/>
      <c r="BA2" s="170"/>
      <c r="BB2" s="169"/>
      <c r="BC2" s="170"/>
      <c r="BD2" s="169"/>
      <c r="BE2" s="170"/>
      <c r="BF2" s="169"/>
      <c r="BG2" s="170"/>
      <c r="BH2" s="169"/>
      <c r="BI2" s="170"/>
      <c r="BJ2" s="169"/>
      <c r="BK2" s="170"/>
      <c r="BL2" s="169"/>
      <c r="BM2" s="170"/>
      <c r="BN2" s="169"/>
      <c r="BO2" s="170"/>
      <c r="BP2" s="169"/>
      <c r="BQ2" s="170"/>
      <c r="BR2" s="169"/>
      <c r="BS2" s="17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02"/>
    </row>
    <row r="3" spans="1:86" ht="25.5" customHeight="1" x14ac:dyDescent="0.15">
      <c r="A3" s="96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22"/>
      <c r="R3" s="21"/>
      <c r="S3" s="21"/>
      <c r="T3" s="23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  <c r="AF3" s="21"/>
      <c r="AG3" s="21"/>
      <c r="AH3" s="21"/>
      <c r="AI3" s="22"/>
      <c r="AJ3" s="21"/>
      <c r="AK3" s="21"/>
      <c r="AL3" s="22"/>
      <c r="AM3" s="22"/>
      <c r="AN3" s="22"/>
      <c r="AO3" s="22"/>
      <c r="AP3" s="22"/>
      <c r="AQ3" s="22"/>
      <c r="AR3" s="22"/>
      <c r="AS3" s="24"/>
      <c r="AT3" s="63" t="s">
        <v>97</v>
      </c>
      <c r="AU3" s="117" t="s">
        <v>106</v>
      </c>
      <c r="AV3" s="64" t="s">
        <v>97</v>
      </c>
      <c r="AW3" s="117" t="s">
        <v>106</v>
      </c>
      <c r="AX3" s="64" t="s">
        <v>97</v>
      </c>
      <c r="AY3" s="117"/>
      <c r="AZ3" s="64" t="s">
        <v>97</v>
      </c>
      <c r="BA3" s="117"/>
      <c r="BB3" s="64" t="s">
        <v>97</v>
      </c>
      <c r="BC3" s="117"/>
      <c r="BD3" s="64" t="s">
        <v>97</v>
      </c>
      <c r="BE3" s="117"/>
      <c r="BF3" s="64" t="s">
        <v>97</v>
      </c>
      <c r="BG3" s="117"/>
      <c r="BH3" s="64" t="s">
        <v>97</v>
      </c>
      <c r="BI3" s="117"/>
      <c r="BJ3" s="64" t="s">
        <v>97</v>
      </c>
      <c r="BK3" s="117"/>
      <c r="BL3" s="64" t="s">
        <v>97</v>
      </c>
      <c r="BM3" s="117"/>
      <c r="BN3" s="64" t="s">
        <v>97</v>
      </c>
      <c r="BO3" s="117"/>
      <c r="BP3" s="64" t="s">
        <v>97</v>
      </c>
      <c r="BQ3" s="117"/>
      <c r="BR3" s="64" t="s">
        <v>97</v>
      </c>
      <c r="BS3" s="117"/>
      <c r="BT3" s="64" t="s">
        <v>97</v>
      </c>
      <c r="BU3" s="117"/>
      <c r="BV3" s="64" t="s">
        <v>97</v>
      </c>
      <c r="BW3" s="117"/>
      <c r="BX3" s="64" t="s">
        <v>97</v>
      </c>
      <c r="BY3" s="117"/>
      <c r="BZ3" s="64" t="s">
        <v>97</v>
      </c>
      <c r="CA3" s="117"/>
      <c r="CB3" s="64" t="s">
        <v>97</v>
      </c>
      <c r="CC3" s="117"/>
      <c r="CD3" s="64" t="s">
        <v>97</v>
      </c>
      <c r="CE3" s="117"/>
      <c r="CF3" s="64" t="s">
        <v>97</v>
      </c>
      <c r="CG3" s="117"/>
      <c r="CH3" s="102"/>
    </row>
    <row r="4" spans="1:86" ht="25.5" customHeight="1" x14ac:dyDescent="0.15">
      <c r="A4" s="167" t="s">
        <v>1</v>
      </c>
      <c r="B4" s="147" t="s">
        <v>146</v>
      </c>
      <c r="C4" s="147" t="s">
        <v>71</v>
      </c>
      <c r="D4" s="147" t="s">
        <v>71</v>
      </c>
      <c r="E4" s="147" t="s">
        <v>85</v>
      </c>
      <c r="F4" s="147" t="s">
        <v>84</v>
      </c>
      <c r="G4" s="147" t="s">
        <v>83</v>
      </c>
      <c r="H4" s="147" t="s">
        <v>71</v>
      </c>
      <c r="I4" s="147" t="s">
        <v>71</v>
      </c>
      <c r="J4" s="147" t="s">
        <v>71</v>
      </c>
      <c r="K4" s="147" t="s">
        <v>71</v>
      </c>
      <c r="L4" s="147" t="s">
        <v>139</v>
      </c>
      <c r="M4" s="147" t="s">
        <v>140</v>
      </c>
      <c r="N4" s="147" t="s">
        <v>141</v>
      </c>
      <c r="O4" s="147" t="s">
        <v>142</v>
      </c>
      <c r="P4" s="147" t="s">
        <v>79</v>
      </c>
      <c r="Q4" s="147" t="s">
        <v>138</v>
      </c>
      <c r="R4" s="147" t="s">
        <v>71</v>
      </c>
      <c r="S4" s="162" t="s">
        <v>78</v>
      </c>
      <c r="T4" s="149" t="s">
        <v>72</v>
      </c>
      <c r="U4" s="147" t="s">
        <v>71</v>
      </c>
      <c r="V4" s="147" t="s">
        <v>147</v>
      </c>
      <c r="W4" s="147" t="s">
        <v>148</v>
      </c>
      <c r="X4" s="147" t="s">
        <v>143</v>
      </c>
      <c r="Y4" s="147" t="s">
        <v>144</v>
      </c>
      <c r="Z4" s="147" t="s">
        <v>71</v>
      </c>
      <c r="AA4" s="147" t="s">
        <v>71</v>
      </c>
      <c r="AB4" s="147" t="s">
        <v>71</v>
      </c>
      <c r="AC4" s="147" t="s">
        <v>71</v>
      </c>
      <c r="AD4" s="147" t="s">
        <v>71</v>
      </c>
      <c r="AE4" s="162" t="s">
        <v>73</v>
      </c>
      <c r="AF4" s="147" t="s">
        <v>71</v>
      </c>
      <c r="AG4" s="147" t="s">
        <v>71</v>
      </c>
      <c r="AH4" s="147" t="s">
        <v>71</v>
      </c>
      <c r="AI4" s="147" t="s">
        <v>91</v>
      </c>
      <c r="AJ4" s="147" t="s">
        <v>71</v>
      </c>
      <c r="AK4" s="147" t="s">
        <v>71</v>
      </c>
      <c r="AL4" s="147" t="s">
        <v>149</v>
      </c>
      <c r="AM4" s="151" t="s">
        <v>86</v>
      </c>
      <c r="AN4" s="160" t="s">
        <v>87</v>
      </c>
      <c r="AO4" s="160" t="s">
        <v>88</v>
      </c>
      <c r="AP4" s="160" t="s">
        <v>111</v>
      </c>
      <c r="AQ4" s="151" t="s">
        <v>132</v>
      </c>
      <c r="AR4" s="160" t="s">
        <v>89</v>
      </c>
      <c r="AS4" s="173" t="s">
        <v>90</v>
      </c>
      <c r="AT4" s="175" t="s">
        <v>165</v>
      </c>
      <c r="AU4" s="176"/>
      <c r="AV4" s="171" t="s">
        <v>166</v>
      </c>
      <c r="AW4" s="172"/>
      <c r="AX4" s="181"/>
      <c r="AY4" s="179"/>
      <c r="AZ4" s="171"/>
      <c r="BA4" s="172"/>
      <c r="BB4" s="171"/>
      <c r="BC4" s="172"/>
      <c r="BD4" s="171"/>
      <c r="BE4" s="172"/>
      <c r="BF4" s="171"/>
      <c r="BG4" s="172"/>
      <c r="BH4" s="178"/>
      <c r="BI4" s="176"/>
      <c r="BJ4" s="171"/>
      <c r="BK4" s="172"/>
      <c r="BL4" s="181"/>
      <c r="BM4" s="179"/>
      <c r="BN4" s="171"/>
      <c r="BO4" s="179"/>
      <c r="BP4" s="171"/>
      <c r="BQ4" s="179"/>
      <c r="BR4" s="171"/>
      <c r="BS4" s="172"/>
      <c r="BT4" s="181"/>
      <c r="BU4" s="179"/>
      <c r="BV4" s="181"/>
      <c r="BW4" s="179"/>
      <c r="BX4" s="181"/>
      <c r="BY4" s="179"/>
      <c r="BZ4" s="181"/>
      <c r="CA4" s="179"/>
      <c r="CB4" s="181"/>
      <c r="CC4" s="179"/>
      <c r="CD4" s="181"/>
      <c r="CE4" s="179"/>
      <c r="CF4" s="181"/>
      <c r="CG4" s="179"/>
      <c r="CH4" s="102"/>
    </row>
    <row r="5" spans="1:86" ht="25.5" customHeight="1" x14ac:dyDescent="0.15">
      <c r="A5" s="16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63"/>
      <c r="T5" s="150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68"/>
      <c r="AF5" s="148"/>
      <c r="AG5" s="148"/>
      <c r="AH5" s="148"/>
      <c r="AI5" s="148"/>
      <c r="AJ5" s="148"/>
      <c r="AK5" s="148"/>
      <c r="AL5" s="148"/>
      <c r="AM5" s="152"/>
      <c r="AN5" s="161"/>
      <c r="AO5" s="161"/>
      <c r="AP5" s="161"/>
      <c r="AQ5" s="152"/>
      <c r="AR5" s="161"/>
      <c r="AS5" s="174"/>
      <c r="AT5" s="26" t="s">
        <v>93</v>
      </c>
      <c r="AU5" s="27" t="s">
        <v>96</v>
      </c>
      <c r="AV5" s="28" t="s">
        <v>93</v>
      </c>
      <c r="AW5" s="27" t="s">
        <v>96</v>
      </c>
      <c r="AX5" s="28" t="s">
        <v>93</v>
      </c>
      <c r="AY5" s="27" t="s">
        <v>96</v>
      </c>
      <c r="AZ5" s="28" t="s">
        <v>93</v>
      </c>
      <c r="BA5" s="27" t="s">
        <v>96</v>
      </c>
      <c r="BB5" s="28" t="s">
        <v>93</v>
      </c>
      <c r="BC5" s="27" t="s">
        <v>96</v>
      </c>
      <c r="BD5" s="28" t="s">
        <v>93</v>
      </c>
      <c r="BE5" s="27" t="s">
        <v>96</v>
      </c>
      <c r="BF5" s="28" t="s">
        <v>93</v>
      </c>
      <c r="BG5" s="27" t="s">
        <v>96</v>
      </c>
      <c r="BH5" s="28" t="s">
        <v>93</v>
      </c>
      <c r="BI5" s="27" t="s">
        <v>96</v>
      </c>
      <c r="BJ5" s="28" t="s">
        <v>93</v>
      </c>
      <c r="BK5" s="27" t="s">
        <v>96</v>
      </c>
      <c r="BL5" s="28" t="s">
        <v>93</v>
      </c>
      <c r="BM5" s="27" t="s">
        <v>96</v>
      </c>
      <c r="BN5" s="28" t="s">
        <v>93</v>
      </c>
      <c r="BO5" s="27" t="s">
        <v>96</v>
      </c>
      <c r="BP5" s="28" t="s">
        <v>93</v>
      </c>
      <c r="BQ5" s="27" t="s">
        <v>96</v>
      </c>
      <c r="BR5" s="28" t="s">
        <v>93</v>
      </c>
      <c r="BS5" s="27" t="s">
        <v>96</v>
      </c>
      <c r="BT5" s="28" t="s">
        <v>93</v>
      </c>
      <c r="BU5" s="27" t="s">
        <v>96</v>
      </c>
      <c r="BV5" s="28" t="s">
        <v>93</v>
      </c>
      <c r="BW5" s="27" t="s">
        <v>96</v>
      </c>
      <c r="BX5" s="28" t="s">
        <v>93</v>
      </c>
      <c r="BY5" s="27" t="s">
        <v>96</v>
      </c>
      <c r="BZ5" s="28" t="s">
        <v>93</v>
      </c>
      <c r="CA5" s="27" t="s">
        <v>96</v>
      </c>
      <c r="CB5" s="28" t="s">
        <v>93</v>
      </c>
      <c r="CC5" s="27" t="s">
        <v>96</v>
      </c>
      <c r="CD5" s="28" t="s">
        <v>93</v>
      </c>
      <c r="CE5" s="27" t="s">
        <v>96</v>
      </c>
      <c r="CF5" s="28" t="s">
        <v>93</v>
      </c>
      <c r="CG5" s="27" t="s">
        <v>96</v>
      </c>
      <c r="CH5" s="103" t="s">
        <v>3</v>
      </c>
    </row>
    <row r="6" spans="1:86" ht="20.100000000000001" customHeight="1" x14ac:dyDescent="0.15">
      <c r="A6" s="97">
        <f>IF(個表!A4="","",個表!A4)</f>
        <v>1</v>
      </c>
      <c r="B6" s="12" t="str">
        <f>IF(個表!B4="","",個表!B4)</f>
        <v/>
      </c>
      <c r="C6" s="12"/>
      <c r="D6" s="12"/>
      <c r="E6" s="12" t="str">
        <f>IF(個表!J4="","",個表!J4)</f>
        <v xml:space="preserve"> </v>
      </c>
      <c r="F6" s="12" t="str">
        <f>IF(個表!K4="","",個表!K4)</f>
        <v/>
      </c>
      <c r="G6" s="12" t="str">
        <f>IF(個表!L4="","",個表!L4)</f>
        <v/>
      </c>
      <c r="H6" s="12"/>
      <c r="I6" s="12"/>
      <c r="J6" s="12"/>
      <c r="K6" s="12"/>
      <c r="L6" s="12" t="str">
        <f>IF(個表!M4="","",個表!M4)</f>
        <v/>
      </c>
      <c r="M6" s="12" t="str">
        <f>IF(個表!N4="","",個表!N4)</f>
        <v/>
      </c>
      <c r="N6" s="12" t="str">
        <f>IF(個表!O4="","",個表!O4)</f>
        <v/>
      </c>
      <c r="O6" s="12" t="str">
        <f>IF(個表!P4="","",個表!P4)</f>
        <v/>
      </c>
      <c r="P6" s="12" t="str">
        <f>IF(個表!Q4="","",個表!Q4)</f>
        <v/>
      </c>
      <c r="Q6" s="34" t="str">
        <f>IF(個表!G4="","",個表!G4)</f>
        <v/>
      </c>
      <c r="R6" s="12"/>
      <c r="S6" s="12" t="str">
        <f>IF(個表!R4="","",個表!R4)</f>
        <v xml:space="preserve"> </v>
      </c>
      <c r="T6" s="12" t="str">
        <f>IF(個表!S4="","",個表!S4)</f>
        <v/>
      </c>
      <c r="U6" s="12"/>
      <c r="V6" s="12" t="str">
        <f>IF(個表!C4="","",個表!C4)</f>
        <v/>
      </c>
      <c r="W6" s="12" t="str">
        <f>IF(個表!D4="","",個表!D4)</f>
        <v/>
      </c>
      <c r="X6" s="12" t="str">
        <f>IF(個表!E4="","",個表!E4)</f>
        <v/>
      </c>
      <c r="Y6" s="12" t="str">
        <f>IF(個表!F4="","",個表!F4)</f>
        <v/>
      </c>
      <c r="Z6" s="12"/>
      <c r="AA6" s="12"/>
      <c r="AB6" s="12"/>
      <c r="AC6" s="12"/>
      <c r="AD6" s="12"/>
      <c r="AE6" s="12" t="str">
        <f>IF(個表!H4="","",個表!H4)</f>
        <v/>
      </c>
      <c r="AF6" s="12"/>
      <c r="AG6" s="12"/>
      <c r="AH6" s="12"/>
      <c r="AI6" s="12" t="str">
        <f>IF(個表!T4="","",個表!T4)</f>
        <v/>
      </c>
      <c r="AJ6" s="12"/>
      <c r="AK6" s="12"/>
      <c r="AL6" s="12" t="str">
        <f>IF(個表!I4="","",個表!I4)</f>
        <v/>
      </c>
      <c r="AM6" s="12" t="str">
        <f>IF(個表!U4="","",個表!U4)</f>
        <v/>
      </c>
      <c r="AN6" s="12" t="str">
        <f>IF(個表!V4="","",個表!V4)</f>
        <v/>
      </c>
      <c r="AO6" s="12" t="str">
        <f>IF(個表!W4="","",個表!W4)</f>
        <v/>
      </c>
      <c r="AP6" s="12" t="str">
        <f>IF(個表!X4="","",個表!X4)</f>
        <v/>
      </c>
      <c r="AQ6" s="12" t="str">
        <f>IF(個表!Y4="","",個表!Y4)</f>
        <v/>
      </c>
      <c r="AR6" s="12" t="str">
        <f>IF(個表!Z4="","",個表!Z4)</f>
        <v/>
      </c>
      <c r="AS6" s="98" t="str">
        <f>IF(個表!AA4="","",個表!AA4)</f>
        <v/>
      </c>
      <c r="AT6" s="62"/>
      <c r="AU6" s="25" t="str">
        <f>IF(AT6="","",IF(AND(AT6="○",AU$3="国体"),VLOOKUP($AM6,連盟使用!$AN$3:$AO$100,2,FALSE),IF(AND(AT6="○",AU$3="通常",AU$1="通常・OPEN"),VLOOKUP($AM6,連盟使用!$AF$3:$AG$100,2,FALSE),IF(AND(AT6="○",AU$3="通常"),VLOOKUP($AM6,連盟使用!$AD$3:$AE$100,2,FALSE),IF(AT6="△",10000,IF(AND(AT6="○",AU$3="OPEN"),VLOOKUP($AM6,連盟使用!$AF$3:$AG$100,2,FALSE),IF(AND(AT6="○",AU$3="Jr",AU$1="Jrふじてん"),VLOOKUP($AM6,連盟使用!$AP$3:$AQ$100,2,FALSE),IF(AND(AT6="○",AU$3="Jr"),VLOOKUP($AM6,連盟使用!$AH$3:$AI$100,2,FALSE),IF(AND(AT6="○",AU$3="MS",$AE6=1),VLOOKUP($AN6,連盟使用!$AJ$3:$AK$100,2,FALSE),VLOOKUP($AN6,連盟使用!$AL$3:$AM$100,2,FALSE))))))))))</f>
        <v/>
      </c>
      <c r="AV6" s="62"/>
      <c r="AW6" s="25" t="str">
        <f>IF(AV6="","",IF(AND(AV6="○",AW$3="国体"),VLOOKUP($AM6,連盟使用!$AN$3:$AO$100,2,FALSE),IF(AND(AV6="○",AW$3="通常",AW$1="通常・OPEN"),VLOOKUP($AM6,連盟使用!$AF$3:$AG$100,2,FALSE),IF(AND(AV6="○",AW$3="通常"),VLOOKUP($AM6,連盟使用!$AD$3:$AE$100,2,FALSE),IF(AV6="△",10000,IF(AND(AV6="○",AW$3="OPEN"),VLOOKUP($AM6,連盟使用!$AF$3:$AG$100,2,FALSE),IF(AND(AV6="○",AW$3="Jr",AW$1="Jrふじてん"),VLOOKUP($AM6,連盟使用!$AP$3:$AQ$100,2,FALSE),IF(AND(AV6="○",AW$3="Jr"),VLOOKUP($AM6,連盟使用!$AH$3:$AI$100,2,FALSE),IF(AND(AV6="○",AW$3="MS",$AE6=1),VLOOKUP($AN6,連盟使用!$AJ$3:$AK$100,2,FALSE),VLOOKUP($AN6,連盟使用!$AL$3:$AM$100,2,FALSE))))))))))</f>
        <v/>
      </c>
      <c r="AX6" s="62"/>
      <c r="AY6" s="25" t="str">
        <f>IF(AX6="","",IF(AND(AX6="○",AY$3="国体"),VLOOKUP($AM6,連盟使用!$AN$3:$AO$100,2,FALSE),IF(AND(AX6="○",AY$3="通常",AY$1="通常・OPEN"),VLOOKUP($AM6,連盟使用!$AF$3:$AG$100,2,FALSE),IF(AND(AX6="○",AY$3="通常"),VLOOKUP($AM6,連盟使用!$AD$3:$AE$100,2,FALSE),IF(AX6="△",10000,IF(AND(AX6="○",AY$3="OPEN"),VLOOKUP($AM6,連盟使用!$AF$3:$AG$100,2,FALSE),IF(AND(AX6="○",AY$3="Jr",AY$1="Jrふじてん"),VLOOKUP($AM6,連盟使用!$AP$3:$AQ$100,2,FALSE),IF(AND(AX6="○",AY$3="Jr"),VLOOKUP($AM6,連盟使用!$AH$3:$AI$100,2,FALSE),IF(AND(AX6="○",AY$3="MS",$AE6=1),VLOOKUP($AN6,連盟使用!$AJ$3:$AK$100,2,FALSE),VLOOKUP($AN6,連盟使用!$AL$3:$AM$100,2,FALSE))))))))))</f>
        <v/>
      </c>
      <c r="AZ6" s="62"/>
      <c r="BA6" s="25" t="str">
        <f>IF(AZ6="","",IF(AND(AZ6="○",BA$3="国体"),VLOOKUP($AM6,連盟使用!$AN$3:$AO$100,2,FALSE),IF(AND(AZ6="○",BA$3="通常",BA$1="通常・OPEN"),VLOOKUP($AM6,連盟使用!$AF$3:$AG$100,2,FALSE),IF(AND(AZ6="○",BA$3="通常"),VLOOKUP($AM6,連盟使用!$AD$3:$AE$100,2,FALSE),IF(AZ6="△",10000,IF(AND(AZ6="○",BA$3="OPEN"),VLOOKUP($AM6,連盟使用!$AF$3:$AG$100,2,FALSE),IF(AND(AZ6="○",BA$3="Jr",BA$1="Jrふじてん"),VLOOKUP($AM6,連盟使用!$AP$3:$AQ$100,2,FALSE),IF(AND(AZ6="○",BA$3="Jr"),VLOOKUP($AM6,連盟使用!$AH$3:$AI$100,2,FALSE),IF(AND(AZ6="○",BA$3="MS",$AE6=1),VLOOKUP($AN6,連盟使用!$AJ$3:$AK$100,2,FALSE),VLOOKUP($AN6,連盟使用!$AL$3:$AM$100,2,FALSE))))))))))</f>
        <v/>
      </c>
      <c r="BB6" s="62"/>
      <c r="BC6" s="25" t="str">
        <f>IF(BB6="","",IF(AND(BB6="○",BC$3="国体"),VLOOKUP($AM6,連盟使用!$AN$3:$AO$100,2,FALSE),IF(AND(BB6="○",BC$3="通常",BC$1="通常・OPEN"),VLOOKUP($AM6,連盟使用!$AF$3:$AG$100,2,FALSE),IF(AND(BB6="○",BC$3="通常"),VLOOKUP($AM6,連盟使用!$AD$3:$AE$100,2,FALSE),IF(BB6="△",10000,IF(AND(BB6="○",BC$3="OPEN"),VLOOKUP($AM6,連盟使用!$AF$3:$AG$100,2,FALSE),IF(AND(BB6="○",BC$3="Jr",BC$1="Jrふじてん"),VLOOKUP($AM6,連盟使用!$AP$3:$AQ$100,2,FALSE),IF(AND(BB6="○",BC$3="Jr"),VLOOKUP($AM6,連盟使用!$AH$3:$AI$100,2,FALSE),IF(AND(BB6="○",BC$3="MS",$AE6=1),VLOOKUP($AN6,連盟使用!$AJ$3:$AK$100,2,FALSE),VLOOKUP($AN6,連盟使用!$AL$3:$AM$100,2,FALSE))))))))))</f>
        <v/>
      </c>
      <c r="BD6" s="62"/>
      <c r="BE6" s="25" t="str">
        <f>IF(BD6="","",IF(AND(BD6="○",BE$3="国体"),VLOOKUP($AM6,連盟使用!$AN$3:$AO$100,2,FALSE),IF(AND(BD6="○",BE$3="通常",BE$1="通常・OPEN"),VLOOKUP($AM6,連盟使用!$AF$3:$AG$100,2,FALSE),IF(AND(BD6="○",BE$3="通常"),VLOOKUP($AM6,連盟使用!$AD$3:$AE$100,2,FALSE),IF(BD6="△",10000,IF(AND(BD6="○",BE$3="OPEN"),VLOOKUP($AM6,連盟使用!$AF$3:$AG$100,2,FALSE),IF(AND(BD6="○",BE$3="Jr",BE$1="Jrふじてん"),VLOOKUP($AM6,連盟使用!$AP$3:$AQ$100,2,FALSE),IF(AND(BD6="○",BE$3="Jr"),VLOOKUP($AM6,連盟使用!$AH$3:$AI$100,2,FALSE),IF(AND(BD6="○",BE$3="MS",$AE6=1),VLOOKUP($AN6,連盟使用!$AJ$3:$AK$100,2,FALSE),VLOOKUP($AN6,連盟使用!$AL$3:$AM$100,2,FALSE))))))))))</f>
        <v/>
      </c>
      <c r="BF6" s="62"/>
      <c r="BG6" s="25" t="str">
        <f>IF(BF6="","",IF(AND(BF6="○",BG$3="国体"),VLOOKUP($AM6,連盟使用!$AN$3:$AO$100,2,FALSE),IF(AND(BF6="○",BG$3="通常",BG$1="通常・OPEN"),VLOOKUP($AM6,連盟使用!$AF$3:$AG$100,2,FALSE),IF(AND(BF6="○",BG$3="通常"),VLOOKUP($AM6,連盟使用!$AD$3:$AE$100,2,FALSE),IF(BF6="△",10000,IF(AND(BF6="○",BG$3="OPEN"),VLOOKUP($AM6,連盟使用!$AF$3:$AG$100,2,FALSE),IF(AND(BF6="○",BG$3="Jr",BG$1="Jrふじてん"),VLOOKUP($AM6,連盟使用!$AP$3:$AQ$100,2,FALSE),IF(AND(BF6="○",BG$3="Jr"),VLOOKUP($AM6,連盟使用!$AH$3:$AI$100,2,FALSE),IF(AND(BF6="○",BG$3="MS",$AE6=1),VLOOKUP($AN6,連盟使用!$AJ$3:$AK$100,2,FALSE),VLOOKUP($AN6,連盟使用!$AL$3:$AM$100,2,FALSE))))))))))</f>
        <v/>
      </c>
      <c r="BH6" s="62"/>
      <c r="BI6" s="25" t="str">
        <f>IF(BH6="","",IF(AND(BH6="○",BI$3="国体"),VLOOKUP($AM6,連盟使用!$AN$3:$AO$100,2,FALSE),IF(AND(BH6="○",BI$3="通常",BI$1="通常・OPEN"),VLOOKUP($AM6,連盟使用!$AF$3:$AG$100,2,FALSE),IF(AND(BH6="○",BI$3="通常"),VLOOKUP($AM6,連盟使用!$AD$3:$AE$100,2,FALSE),IF(BH6="△",10000,IF(AND(BH6="○",BI$3="OPEN"),VLOOKUP($AM6,連盟使用!$AF$3:$AG$100,2,FALSE),IF(AND(BH6="○",BI$3="Jr",BI$1="Jrふじてん"),VLOOKUP($AM6,連盟使用!$AP$3:$AQ$100,2,FALSE),IF(AND(BH6="○",BI$3="Jr"),VLOOKUP($AM6,連盟使用!$AH$3:$AI$100,2,FALSE),IF(AND(BH6="○",BI$3="MS",$AE6=1),VLOOKUP($AN6,連盟使用!$AJ$3:$AK$100,2,FALSE),VLOOKUP($AN6,連盟使用!$AL$3:$AM$100,2,FALSE))))))))))</f>
        <v/>
      </c>
      <c r="BJ6" s="62"/>
      <c r="BK6" s="25" t="str">
        <f>IF(BJ6="","",IF(AND(BJ6="○",BK$3="国体"),VLOOKUP($AM6,連盟使用!$AN$3:$AO$100,2,FALSE),IF(AND(BJ6="○",BK$3="通常",BK$1="通常・OPEN"),VLOOKUP($AM6,連盟使用!$AF$3:$AG$100,2,FALSE),IF(AND(BJ6="○",BK$3="通常"),VLOOKUP($AM6,連盟使用!$AD$3:$AE$100,2,FALSE),IF(BJ6="△",10000,IF(AND(BJ6="○",BK$3="OPEN"),VLOOKUP($AM6,連盟使用!$AF$3:$AG$100,2,FALSE),IF(AND(BJ6="○",BK$3="Jr",BK$1="Jrふじてん"),VLOOKUP($AM6,連盟使用!$AP$3:$AQ$100,2,FALSE),IF(AND(BJ6="○",BK$3="Jr"),VLOOKUP($AM6,連盟使用!$AH$3:$AI$100,2,FALSE),IF(AND(BJ6="○",BK$3="MS",$AE6=1),VLOOKUP($AN6,連盟使用!$AJ$3:$AK$100,2,FALSE),VLOOKUP($AN6,連盟使用!$AL$3:$AM$100,2,FALSE))))))))))</f>
        <v/>
      </c>
      <c r="BL6" s="62"/>
      <c r="BM6" s="25" t="str">
        <f>IF(BL6="","",IF(AND(BL6="○",BM$3="国体"),VLOOKUP($AM6,連盟使用!$AN$3:$AO$100,2,FALSE),IF(AND(BL6="○",BM$3="通常",BM$1="通常・OPEN"),VLOOKUP($AM6,連盟使用!$AF$3:$AG$100,2,FALSE),IF(AND(BL6="○",BM$3="通常"),VLOOKUP($AM6,連盟使用!$AD$3:$AE$100,2,FALSE),IF(BL6="△",10000,IF(AND(BL6="○",BM$3="OPEN"),VLOOKUP($AM6,連盟使用!$AF$3:$AG$100,2,FALSE),IF(AND(BL6="○",BM$3="Jr",BM$1="Jrふじてん"),VLOOKUP($AM6,連盟使用!$AP$3:$AQ$100,2,FALSE),IF(AND(BL6="○",BM$3="Jr"),VLOOKUP($AM6,連盟使用!$AH$3:$AI$100,2,FALSE),IF(AND(BL6="○",BM$3="MS",$AE6=1),VLOOKUP($AN6,連盟使用!$AJ$3:$AK$100,2,FALSE),VLOOKUP($AN6,連盟使用!$AL$3:$AM$100,2,FALSE))))))))))</f>
        <v/>
      </c>
      <c r="BN6" s="62"/>
      <c r="BO6" s="25" t="str">
        <f>IF(BN6="","",IF(AND(BN6="○",BO$3="国体"),VLOOKUP($AM6,連盟使用!$AN$3:$AO$100,2,FALSE),IF(AND(BN6="○",BO$3="通常",BO$1="通常・OPEN"),VLOOKUP($AM6,連盟使用!$AF$3:$AG$100,2,FALSE),IF(AND(BN6="○",BO$3="通常"),VLOOKUP($AM6,連盟使用!$AD$3:$AE$100,2,FALSE),IF(BN6="△",10000,IF(AND(BN6="○",BO$3="OPEN"),VLOOKUP($AM6,連盟使用!$AF$3:$AG$100,2,FALSE),IF(AND(BN6="○",BO$3="Jr",BO$1="Jrふじてん"),VLOOKUP($AM6,連盟使用!$AP$3:$AQ$100,2,FALSE),IF(AND(BN6="○",BO$3="Jr"),VLOOKUP($AM6,連盟使用!$AH$3:$AI$100,2,FALSE),IF(AND(BN6="○",BO$3="MS",$AE6=1),VLOOKUP($AN6,連盟使用!$AJ$3:$AK$100,2,FALSE),VLOOKUP($AN6,連盟使用!$AL$3:$AM$100,2,FALSE))))))))))</f>
        <v/>
      </c>
      <c r="BP6" s="62"/>
      <c r="BQ6" s="25" t="str">
        <f>IF(BP6="","",IF(AND(BP6="○",BQ$3="国体"),VLOOKUP($AM6,連盟使用!$AN$3:$AO$100,2,FALSE),IF(AND(BP6="○",BQ$3="通常",BQ$1="通常・OPEN"),VLOOKUP($AM6,連盟使用!$AF$3:$AG$100,2,FALSE),IF(AND(BP6="○",BQ$3="通常"),VLOOKUP($AM6,連盟使用!$AD$3:$AE$100,2,FALSE),IF(BP6="△",10000,IF(AND(BP6="○",BQ$3="OPEN"),VLOOKUP($AM6,連盟使用!$AF$3:$AG$100,2,FALSE),IF(AND(BP6="○",BQ$3="Jr",BQ$1="Jrふじてん"),VLOOKUP($AM6,連盟使用!$AP$3:$AQ$100,2,FALSE),IF(AND(BP6="○",BQ$3="Jr"),VLOOKUP($AM6,連盟使用!$AH$3:$AI$100,2,FALSE),IF(AND(BP6="○",BQ$3="MS",$AE6=1),VLOOKUP($AN6,連盟使用!$AJ$3:$AK$100,2,FALSE),VLOOKUP($AN6,連盟使用!$AL$3:$AM$100,2,FALSE))))))))))</f>
        <v/>
      </c>
      <c r="BR6" s="62"/>
      <c r="BS6" s="25" t="str">
        <f>IF(BR6="","",IF(AND(BR6="○",BS$3="国体"),VLOOKUP($AM6,連盟使用!$AN$3:$AO$100,2,FALSE),IF(AND(BR6="○",BS$3="通常",BS$1="通常・OPEN"),VLOOKUP($AM6,連盟使用!$AF$3:$AG$100,2,FALSE),IF(AND(BR6="○",BS$3="通常"),VLOOKUP($AM6,連盟使用!$AD$3:$AE$100,2,FALSE),IF(BR6="△",10000,IF(AND(BR6="○",BS$3="OPEN"),VLOOKUP($AM6,連盟使用!$AF$3:$AG$100,2,FALSE),IF(AND(BR6="○",BS$3="Jr",BS$1="Jrふじてん"),VLOOKUP($AM6,連盟使用!$AP$3:$AQ$100,2,FALSE),IF(AND(BR6="○",BS$3="Jr"),VLOOKUP($AM6,連盟使用!$AH$3:$AI$100,2,FALSE),IF(AND(BR6="○",BS$3="MS",$AE6=1),VLOOKUP($AN6,連盟使用!$AJ$3:$AK$100,2,FALSE),VLOOKUP($AN6,連盟使用!$AL$3:$AM$100,2,FALSE))))))))))</f>
        <v/>
      </c>
      <c r="BT6" s="62"/>
      <c r="BU6" s="25" t="str">
        <f>IF(BT6="","",IF(AND(BT6="○",BU$3="国体"),VLOOKUP($AM6,連盟使用!$AN$3:$AO$100,2,FALSE),IF(AND(BT6="○",BU$3="通常",BU$1="通常・OPEN"),VLOOKUP($AM6,連盟使用!$AF$3:$AG$100,2,FALSE),IF(AND(BT6="○",BU$3="通常"),VLOOKUP($AM6,連盟使用!$AD$3:$AE$100,2,FALSE),IF(BT6="△",10000,IF(AND(BT6="○",BU$3="OPEN"),VLOOKUP($AM6,連盟使用!$AF$3:$AG$100,2,FALSE),IF(AND(BT6="○",BU$3="Jr",BU$1="Jrふじてん"),VLOOKUP($AM6,連盟使用!$AP$3:$AQ$100,2,FALSE),IF(AND(BT6="○",BU$3="Jr"),VLOOKUP($AM6,連盟使用!$AH$3:$AI$100,2,FALSE),IF(AND(BT6="○",BU$3="MS",$AE6=1),VLOOKUP($AN6,連盟使用!$AJ$3:$AK$100,2,FALSE),VLOOKUP($AN6,連盟使用!$AL$3:$AM$100,2,FALSE))))))))))</f>
        <v/>
      </c>
      <c r="BV6" s="62"/>
      <c r="BW6" s="25" t="str">
        <f>IF(BV6="","",IF(AND(BV6="○",BW$3="国体"),VLOOKUP($AM6,連盟使用!$AN$3:$AO$100,2,FALSE),IF(AND(BV6="○",BW$3="通常",BW$1="通常・OPEN"),VLOOKUP($AM6,連盟使用!$AF$3:$AG$100,2,FALSE),IF(AND(BV6="○",BW$3="通常"),VLOOKUP($AM6,連盟使用!$AD$3:$AE$100,2,FALSE),IF(BV6="△",10000,IF(AND(BV6="○",BW$3="OPEN"),VLOOKUP($AM6,連盟使用!$AF$3:$AG$100,2,FALSE),IF(AND(BV6="○",BW$3="Jr",BW$1="Jrふじてん"),VLOOKUP($AM6,連盟使用!$AP$3:$AQ$100,2,FALSE),IF(AND(BV6="○",BW$3="Jr"),VLOOKUP($AM6,連盟使用!$AH$3:$AI$100,2,FALSE),IF(AND(BV6="○",BW$3="MS",$AE6=1),VLOOKUP($AN6,連盟使用!$AJ$3:$AK$100,2,FALSE),VLOOKUP($AN6,連盟使用!$AL$3:$AM$100,2,FALSE))))))))))</f>
        <v/>
      </c>
      <c r="BX6" s="62"/>
      <c r="BY6" s="25" t="str">
        <f>IF(BX6="","",IF(AND(BX6="○",BY$3="国体"),VLOOKUP($AM6,連盟使用!$AN$3:$AO$100,2,FALSE),IF(AND(BX6="○",BY$3="通常",BY$1="通常・OPEN"),VLOOKUP($AM6,連盟使用!$AF$3:$AG$100,2,FALSE),IF(AND(BX6="○",BY$3="通常"),VLOOKUP($AM6,連盟使用!$AD$3:$AE$100,2,FALSE),IF(BX6="△",10000,IF(AND(BX6="○",BY$3="OPEN"),VLOOKUP($AM6,連盟使用!$AF$3:$AG$100,2,FALSE),IF(AND(BX6="○",BY$3="Jr",BY$1="Jrふじてん"),VLOOKUP($AM6,連盟使用!$AP$3:$AQ$100,2,FALSE),IF(AND(BX6="○",BY$3="Jr"),VLOOKUP($AM6,連盟使用!$AH$3:$AI$100,2,FALSE),IF(AND(BX6="○",BY$3="MS",$AE6=1),VLOOKUP($AN6,連盟使用!$AJ$3:$AK$100,2,FALSE),VLOOKUP($AN6,連盟使用!$AL$3:$AM$100,2,FALSE))))))))))</f>
        <v/>
      </c>
      <c r="BZ6" s="62"/>
      <c r="CA6" s="25" t="str">
        <f>IF(BZ6="","",IF(AND(BZ6="○",CA$3="国体"),VLOOKUP($AM6,連盟使用!$AN$3:$AO$100,2,FALSE),IF(AND(BZ6="○",CA$3="通常",CA$1="通常・OPEN"),VLOOKUP($AM6,連盟使用!$AF$3:$AG$100,2,FALSE),IF(AND(BZ6="○",CA$3="通常"),VLOOKUP($AM6,連盟使用!$AD$3:$AE$100,2,FALSE),IF(BZ6="△",10000,IF(AND(BZ6="○",CA$3="OPEN"),VLOOKUP($AM6,連盟使用!$AF$3:$AG$100,2,FALSE),IF(AND(BZ6="○",CA$3="Jr",CA$1="Jrふじてん"),VLOOKUP($AM6,連盟使用!$AP$3:$AQ$100,2,FALSE),IF(AND(BZ6="○",CA$3="Jr"),VLOOKUP($AM6,連盟使用!$AH$3:$AI$100,2,FALSE),IF(AND(BZ6="○",CA$3="MS",$AE6=1),VLOOKUP($AN6,連盟使用!$AJ$3:$AK$100,2,FALSE),VLOOKUP($AN6,連盟使用!$AL$3:$AM$100,2,FALSE))))))))))</f>
        <v/>
      </c>
      <c r="CB6" s="62"/>
      <c r="CC6" s="25" t="str">
        <f>IF(CB6="","",IF(AND(CB6="○",CC$3="国体"),VLOOKUP($AM6,連盟使用!$AN$3:$AO$100,2,FALSE),IF(AND(CB6="○",CC$3="通常",CC$1="通常・OPEN"),VLOOKUP($AM6,連盟使用!$AF$3:$AG$100,2,FALSE),IF(AND(CB6="○",CC$3="通常"),VLOOKUP($AM6,連盟使用!$AD$3:$AE$100,2,FALSE),IF(CB6="△",10000,IF(AND(CB6="○",CC$3="OPEN"),VLOOKUP($AM6,連盟使用!$AF$3:$AG$100,2,FALSE),IF(AND(CB6="○",CC$3="Jr",CC$1="Jrふじてん"),VLOOKUP($AM6,連盟使用!$AP$3:$AQ$100,2,FALSE),IF(AND(CB6="○",CC$3="Jr"),VLOOKUP($AM6,連盟使用!$AH$3:$AI$100,2,FALSE),IF(AND(CB6="○",CC$3="MS",$AE6=1),VLOOKUP($AN6,連盟使用!$AJ$3:$AK$100,2,FALSE),VLOOKUP($AN6,連盟使用!$AL$3:$AM$100,2,FALSE))))))))))</f>
        <v/>
      </c>
      <c r="CD6" s="62"/>
      <c r="CE6" s="25" t="str">
        <f>IF(CD6="","",IF(AND(CD6="○",CE$3="国体"),VLOOKUP($AM6,連盟使用!$AN$3:$AO$100,2,FALSE),IF(AND(CD6="○",CE$3="通常",CE$1="通常・OPEN"),VLOOKUP($AM6,連盟使用!$AF$3:$AG$100,2,FALSE),IF(AND(CD6="○",CE$3="通常"),VLOOKUP($AM6,連盟使用!$AD$3:$AE$100,2,FALSE),IF(CD6="△",10000,IF(AND(CD6="○",CE$3="OPEN"),VLOOKUP($AM6,連盟使用!$AF$3:$AG$100,2,FALSE),IF(AND(CD6="○",CE$3="Jr",CE$1="Jrふじてん"),VLOOKUP($AM6,連盟使用!$AP$3:$AQ$100,2,FALSE),IF(AND(CD6="○",CE$3="Jr"),VLOOKUP($AM6,連盟使用!$AH$3:$AI$100,2,FALSE),IF(AND(CD6="○",CE$3="MS",$AE6=1),VLOOKUP($AN6,連盟使用!$AJ$3:$AK$100,2,FALSE),VLOOKUP($AN6,連盟使用!$AL$3:$AM$100,2,FALSE))))))))))</f>
        <v/>
      </c>
      <c r="CF6" s="62"/>
      <c r="CG6" s="120" t="str">
        <f>IF(CF6="","",IF(AND(CF6="○",CG$3="国体"),VLOOKUP($AM6,連盟使用!$AN$3:$AO$100,2,FALSE),IF(AND(CF6="○",CG$3="通常",CG$1="通常・OPEN"),VLOOKUP($AM6,連盟使用!$AF$3:$AG$100,2,FALSE),IF(AND(CF6="○",CG$3="通常"),VLOOKUP($AM6,連盟使用!$AD$3:$AE$100,2,FALSE),IF(CF6="△",10000,IF(AND(CF6="○",CG$3="OPEN"),VLOOKUP($AM6,連盟使用!$AF$3:$AG$100,2,FALSE),IF(AND(CF6="○",CG$3="Jr",CG$1="Jrふじてん"),VLOOKUP($AM6,連盟使用!$AP$3:$AQ$100,2,FALSE),IF(AND(CF6="○",CG$3="Jr"),VLOOKUP($AM6,連盟使用!$AH$3:$AI$100,2,FALSE),IF(AND(CF6="○",CG$3="MS",$AE6=1),VLOOKUP($AN6,連盟使用!$AJ$3:$AK$100,2,FALSE),VLOOKUP($AN6,連盟使用!$AL$3:$AM$100,2,FALSE))))))))))</f>
        <v/>
      </c>
      <c r="CH6" s="106">
        <f>SUM(AT6:CG6)</f>
        <v>0</v>
      </c>
    </row>
    <row r="7" spans="1:86" ht="20.100000000000001" customHeight="1" x14ac:dyDescent="0.15">
      <c r="A7" s="97">
        <f>IF(個表!A5="","",個表!A5)</f>
        <v>2</v>
      </c>
      <c r="B7" s="12" t="str">
        <f>IF(個表!B5="","",個表!B5)</f>
        <v/>
      </c>
      <c r="C7" s="12"/>
      <c r="D7" s="12"/>
      <c r="E7" s="12" t="str">
        <f>IF(個表!J5="","",個表!J5)</f>
        <v xml:space="preserve"> </v>
      </c>
      <c r="F7" s="12" t="str">
        <f>IF(個表!K5="","",個表!K5)</f>
        <v/>
      </c>
      <c r="G7" s="12" t="str">
        <f>IF(個表!L5="","",個表!L5)</f>
        <v/>
      </c>
      <c r="H7" s="12"/>
      <c r="I7" s="12"/>
      <c r="J7" s="12"/>
      <c r="K7" s="12"/>
      <c r="L7" s="12" t="str">
        <f>IF(個表!M5="","",個表!M5)</f>
        <v/>
      </c>
      <c r="M7" s="12" t="str">
        <f>IF(個表!N5="","",個表!N5)</f>
        <v/>
      </c>
      <c r="N7" s="12" t="str">
        <f>IF(個表!O5="","",個表!O5)</f>
        <v/>
      </c>
      <c r="O7" s="12" t="str">
        <f>IF(個表!P5="","",個表!P5)</f>
        <v/>
      </c>
      <c r="P7" s="12" t="str">
        <f>IF(個表!Q5="","",個表!Q5)</f>
        <v/>
      </c>
      <c r="Q7" s="34" t="str">
        <f>IF(個表!G5="","",個表!G5)</f>
        <v/>
      </c>
      <c r="R7" s="12"/>
      <c r="S7" s="12" t="str">
        <f>IF(個表!R5="","",個表!R5)</f>
        <v xml:space="preserve"> </v>
      </c>
      <c r="T7" s="12" t="str">
        <f>IF(個表!S5="","",個表!S5)</f>
        <v/>
      </c>
      <c r="U7" s="12"/>
      <c r="V7" s="12" t="str">
        <f>IF(個表!C5="","",個表!C5)</f>
        <v/>
      </c>
      <c r="W7" s="12" t="str">
        <f>IF(個表!D5="","",個表!D5)</f>
        <v/>
      </c>
      <c r="X7" s="12" t="str">
        <f>IF(個表!E5="","",個表!E5)</f>
        <v/>
      </c>
      <c r="Y7" s="12" t="str">
        <f>IF(個表!F5="","",個表!F5)</f>
        <v/>
      </c>
      <c r="Z7" s="12"/>
      <c r="AA7" s="12"/>
      <c r="AB7" s="12"/>
      <c r="AC7" s="12"/>
      <c r="AD7" s="12"/>
      <c r="AE7" s="12" t="str">
        <f>IF(個表!H5="","",個表!H5)</f>
        <v/>
      </c>
      <c r="AF7" s="12"/>
      <c r="AG7" s="12"/>
      <c r="AH7" s="12"/>
      <c r="AI7" s="12" t="str">
        <f>IF(個表!T5="","",個表!T5)</f>
        <v/>
      </c>
      <c r="AJ7" s="12"/>
      <c r="AK7" s="12"/>
      <c r="AL7" s="12" t="str">
        <f>IF(個表!I5="","",個表!I5)</f>
        <v/>
      </c>
      <c r="AM7" s="12" t="str">
        <f>IF(個表!U5="","",個表!U5)</f>
        <v/>
      </c>
      <c r="AN7" s="12" t="str">
        <f>IF(個表!V5="","",個表!V5)</f>
        <v/>
      </c>
      <c r="AO7" s="12" t="str">
        <f>IF(個表!W5="","",個表!W5)</f>
        <v/>
      </c>
      <c r="AP7" s="12" t="str">
        <f>IF(個表!X5="","",個表!X5)</f>
        <v/>
      </c>
      <c r="AQ7" s="12" t="str">
        <f>IF(個表!Y5="","",個表!Y5)</f>
        <v/>
      </c>
      <c r="AR7" s="12" t="str">
        <f>IF(個表!Z5="","",個表!Z5)</f>
        <v/>
      </c>
      <c r="AS7" s="98" t="str">
        <f>IF(個表!AA5="","",個表!AA5)</f>
        <v/>
      </c>
      <c r="AT7" s="62"/>
      <c r="AU7" s="25" t="str">
        <f>IF(AT7="","",IF(AND(AT7="○",AU$3="国体"),VLOOKUP($AM7,連盟使用!$AN$3:$AO$100,2,FALSE),IF(AND(AT7="○",AU$3="通常",AU$1="通常・OPEN"),VLOOKUP($AM7,連盟使用!$AF$3:$AG$100,2,FALSE),IF(AND(AT7="○",AU$3="通常"),VLOOKUP($AM7,連盟使用!$AD$3:$AE$100,2,FALSE),IF(AT7="△",10000,IF(AND(AT7="○",AU$3="OPEN"),VLOOKUP($AM7,連盟使用!$AF$3:$AG$100,2,FALSE),IF(AND(AT7="○",AU$3="Jr",AU$1="Jrふじてん"),VLOOKUP($AM7,連盟使用!$AP$3:$AQ$100,2,FALSE),IF(AND(AT7="○",AU$3="Jr"),VLOOKUP($AM7,連盟使用!$AH$3:$AI$100,2,FALSE),IF(AND(AT7="○",AU$3="MS",$AE7=1),VLOOKUP($AN7,連盟使用!$AJ$3:$AK$100,2,FALSE),VLOOKUP($AN7,連盟使用!$AL$3:$AM$100,2,FALSE))))))))))</f>
        <v/>
      </c>
      <c r="AV7" s="62"/>
      <c r="AW7" s="25" t="str">
        <f>IF(AV7="","",IF(AND(AV7="○",AW$3="国体"),VLOOKUP($AM7,連盟使用!$AN$3:$AO$100,2,FALSE),IF(AND(AV7="○",AW$3="通常",AW$1="通常・OPEN"),VLOOKUP($AM7,連盟使用!$AF$3:$AG$100,2,FALSE),IF(AND(AV7="○",AW$3="通常"),VLOOKUP($AM7,連盟使用!$AD$3:$AE$100,2,FALSE),IF(AV7="△",10000,IF(AND(AV7="○",AW$3="OPEN"),VLOOKUP($AM7,連盟使用!$AF$3:$AG$100,2,FALSE),IF(AND(AV7="○",AW$3="Jr",AW$1="Jrふじてん"),VLOOKUP($AM7,連盟使用!$AP$3:$AQ$100,2,FALSE),IF(AND(AV7="○",AW$3="Jr"),VLOOKUP($AM7,連盟使用!$AH$3:$AI$100,2,FALSE),IF(AND(AV7="○",AW$3="MS",$AE7=1),VLOOKUP($AN7,連盟使用!$AJ$3:$AK$100,2,FALSE),VLOOKUP($AN7,連盟使用!$AL$3:$AM$100,2,FALSE))))))))))</f>
        <v/>
      </c>
      <c r="AX7" s="62"/>
      <c r="AY7" s="25" t="str">
        <f>IF(AX7="","",IF(AND(AX7="○",AY$3="国体"),VLOOKUP($AM7,連盟使用!$AN$3:$AO$100,2,FALSE),IF(AND(AX7="○",AY$3="通常",AY$1="通常・OPEN"),VLOOKUP($AM7,連盟使用!$AF$3:$AG$100,2,FALSE),IF(AND(AX7="○",AY$3="通常"),VLOOKUP($AM7,連盟使用!$AD$3:$AE$100,2,FALSE),IF(AX7="△",10000,IF(AND(AX7="○",AY$3="OPEN"),VLOOKUP($AM7,連盟使用!$AF$3:$AG$100,2,FALSE),IF(AND(AX7="○",AY$3="Jr",AY$1="Jrふじてん"),VLOOKUP($AM7,連盟使用!$AP$3:$AQ$100,2,FALSE),IF(AND(AX7="○",AY$3="Jr"),VLOOKUP($AM7,連盟使用!$AH$3:$AI$100,2,FALSE),IF(AND(AX7="○",AY$3="MS",$AE7=1),VLOOKUP($AN7,連盟使用!$AJ$3:$AK$100,2,FALSE),VLOOKUP($AN7,連盟使用!$AL$3:$AM$100,2,FALSE))))))))))</f>
        <v/>
      </c>
      <c r="AZ7" s="62"/>
      <c r="BA7" s="25" t="str">
        <f>IF(AZ7="","",IF(AND(AZ7="○",BA$3="国体"),VLOOKUP($AM7,連盟使用!$AN$3:$AO$100,2,FALSE),IF(AND(AZ7="○",BA$3="通常",BA$1="通常・OPEN"),VLOOKUP($AM7,連盟使用!$AF$3:$AG$100,2,FALSE),IF(AND(AZ7="○",BA$3="通常"),VLOOKUP($AM7,連盟使用!$AD$3:$AE$100,2,FALSE),IF(AZ7="△",10000,IF(AND(AZ7="○",BA$3="OPEN"),VLOOKUP($AM7,連盟使用!$AF$3:$AG$100,2,FALSE),IF(AND(AZ7="○",BA$3="Jr",BA$1="Jrふじてん"),VLOOKUP($AM7,連盟使用!$AP$3:$AQ$100,2,FALSE),IF(AND(AZ7="○",BA$3="Jr"),VLOOKUP($AM7,連盟使用!$AH$3:$AI$100,2,FALSE),IF(AND(AZ7="○",BA$3="MS",$AE7=1),VLOOKUP($AN7,連盟使用!$AJ$3:$AK$100,2,FALSE),VLOOKUP($AN7,連盟使用!$AL$3:$AM$100,2,FALSE))))))))))</f>
        <v/>
      </c>
      <c r="BB7" s="62"/>
      <c r="BC7" s="25" t="str">
        <f>IF(BB7="","",IF(AND(BB7="○",BC$3="国体"),VLOOKUP($AM7,連盟使用!$AN$3:$AO$100,2,FALSE),IF(AND(BB7="○",BC$3="通常",BC$1="通常・OPEN"),VLOOKUP($AM7,連盟使用!$AF$3:$AG$100,2,FALSE),IF(AND(BB7="○",BC$3="通常"),VLOOKUP($AM7,連盟使用!$AD$3:$AE$100,2,FALSE),IF(BB7="△",10000,IF(AND(BB7="○",BC$3="OPEN"),VLOOKUP($AM7,連盟使用!$AF$3:$AG$100,2,FALSE),IF(AND(BB7="○",BC$3="Jr",BC$1="Jrふじてん"),VLOOKUP($AM7,連盟使用!$AP$3:$AQ$100,2,FALSE),IF(AND(BB7="○",BC$3="Jr"),VLOOKUP($AM7,連盟使用!$AH$3:$AI$100,2,FALSE),IF(AND(BB7="○",BC$3="MS",$AE7=1),VLOOKUP($AN7,連盟使用!$AJ$3:$AK$100,2,FALSE),VLOOKUP($AN7,連盟使用!$AL$3:$AM$100,2,FALSE))))))))))</f>
        <v/>
      </c>
      <c r="BD7" s="62"/>
      <c r="BE7" s="25" t="str">
        <f>IF(BD7="","",IF(AND(BD7="○",BE$3="国体"),VLOOKUP($AM7,連盟使用!$AN$3:$AO$100,2,FALSE),IF(AND(BD7="○",BE$3="通常",BE$1="通常・OPEN"),VLOOKUP($AM7,連盟使用!$AF$3:$AG$100,2,FALSE),IF(AND(BD7="○",BE$3="通常"),VLOOKUP($AM7,連盟使用!$AD$3:$AE$100,2,FALSE),IF(BD7="△",10000,IF(AND(BD7="○",BE$3="OPEN"),VLOOKUP($AM7,連盟使用!$AF$3:$AG$100,2,FALSE),IF(AND(BD7="○",BE$3="Jr",BE$1="Jrふじてん"),VLOOKUP($AM7,連盟使用!$AP$3:$AQ$100,2,FALSE),IF(AND(BD7="○",BE$3="Jr"),VLOOKUP($AM7,連盟使用!$AH$3:$AI$100,2,FALSE),IF(AND(BD7="○",BE$3="MS",$AE7=1),VLOOKUP($AN7,連盟使用!$AJ$3:$AK$100,2,FALSE),VLOOKUP($AN7,連盟使用!$AL$3:$AM$100,2,FALSE))))))))))</f>
        <v/>
      </c>
      <c r="BF7" s="62"/>
      <c r="BG7" s="25" t="str">
        <f>IF(BF7="","",IF(AND(BF7="○",BG$3="国体"),VLOOKUP($AM7,連盟使用!$AN$3:$AO$100,2,FALSE),IF(AND(BF7="○",BG$3="通常",BG$1="通常・OPEN"),VLOOKUP($AM7,連盟使用!$AF$3:$AG$100,2,FALSE),IF(AND(BF7="○",BG$3="通常"),VLOOKUP($AM7,連盟使用!$AD$3:$AE$100,2,FALSE),IF(BF7="△",10000,IF(AND(BF7="○",BG$3="OPEN"),VLOOKUP($AM7,連盟使用!$AF$3:$AG$100,2,FALSE),IF(AND(BF7="○",BG$3="Jr",BG$1="Jrふじてん"),VLOOKUP($AM7,連盟使用!$AP$3:$AQ$100,2,FALSE),IF(AND(BF7="○",BG$3="Jr"),VLOOKUP($AM7,連盟使用!$AH$3:$AI$100,2,FALSE),IF(AND(BF7="○",BG$3="MS",$AE7=1),VLOOKUP($AN7,連盟使用!$AJ$3:$AK$100,2,FALSE),VLOOKUP($AN7,連盟使用!$AL$3:$AM$100,2,FALSE))))))))))</f>
        <v/>
      </c>
      <c r="BH7" s="62"/>
      <c r="BI7" s="25" t="str">
        <f>IF(BH7="","",IF(AND(BH7="○",BI$3="国体"),VLOOKUP($AM7,連盟使用!$AN$3:$AO$100,2,FALSE),IF(AND(BH7="○",BI$3="通常",BI$1="通常・OPEN"),VLOOKUP($AM7,連盟使用!$AF$3:$AG$100,2,FALSE),IF(AND(BH7="○",BI$3="通常"),VLOOKUP($AM7,連盟使用!$AD$3:$AE$100,2,FALSE),IF(BH7="△",10000,IF(AND(BH7="○",BI$3="OPEN"),VLOOKUP($AM7,連盟使用!$AF$3:$AG$100,2,FALSE),IF(AND(BH7="○",BI$3="Jr",BI$1="Jrふじてん"),VLOOKUP($AM7,連盟使用!$AP$3:$AQ$100,2,FALSE),IF(AND(BH7="○",BI$3="Jr"),VLOOKUP($AM7,連盟使用!$AH$3:$AI$100,2,FALSE),IF(AND(BH7="○",BI$3="MS",$AE7=1),VLOOKUP($AN7,連盟使用!$AJ$3:$AK$100,2,FALSE),VLOOKUP($AN7,連盟使用!$AL$3:$AM$100,2,FALSE))))))))))</f>
        <v/>
      </c>
      <c r="BJ7" s="62"/>
      <c r="BK7" s="25" t="str">
        <f>IF(BJ7="","",IF(AND(BJ7="○",BK$3="国体"),VLOOKUP($AM7,連盟使用!$AN$3:$AO$100,2,FALSE),IF(AND(BJ7="○",BK$3="通常",BK$1="通常・OPEN"),VLOOKUP($AM7,連盟使用!$AF$3:$AG$100,2,FALSE),IF(AND(BJ7="○",BK$3="通常"),VLOOKUP($AM7,連盟使用!$AD$3:$AE$100,2,FALSE),IF(BJ7="△",10000,IF(AND(BJ7="○",BK$3="OPEN"),VLOOKUP($AM7,連盟使用!$AF$3:$AG$100,2,FALSE),IF(AND(BJ7="○",BK$3="Jr",BK$1="Jrふじてん"),VLOOKUP($AM7,連盟使用!$AP$3:$AQ$100,2,FALSE),IF(AND(BJ7="○",BK$3="Jr"),VLOOKUP($AM7,連盟使用!$AH$3:$AI$100,2,FALSE),IF(AND(BJ7="○",BK$3="MS",$AE7=1),VLOOKUP($AN7,連盟使用!$AJ$3:$AK$100,2,FALSE),VLOOKUP($AN7,連盟使用!$AL$3:$AM$100,2,FALSE))))))))))</f>
        <v/>
      </c>
      <c r="BL7" s="62"/>
      <c r="BM7" s="25" t="str">
        <f>IF(BL7="","",IF(AND(BL7="○",BM$3="国体"),VLOOKUP($AM7,連盟使用!$AN$3:$AO$100,2,FALSE),IF(AND(BL7="○",BM$3="通常",BM$1="通常・OPEN"),VLOOKUP($AM7,連盟使用!$AF$3:$AG$100,2,FALSE),IF(AND(BL7="○",BM$3="通常"),VLOOKUP($AM7,連盟使用!$AD$3:$AE$100,2,FALSE),IF(BL7="△",10000,IF(AND(BL7="○",BM$3="OPEN"),VLOOKUP($AM7,連盟使用!$AF$3:$AG$100,2,FALSE),IF(AND(BL7="○",BM$3="Jr",BM$1="Jrふじてん"),VLOOKUP($AM7,連盟使用!$AP$3:$AQ$100,2,FALSE),IF(AND(BL7="○",BM$3="Jr"),VLOOKUP($AM7,連盟使用!$AH$3:$AI$100,2,FALSE),IF(AND(BL7="○",BM$3="MS",$AE7=1),VLOOKUP($AN7,連盟使用!$AJ$3:$AK$100,2,FALSE),VLOOKUP($AN7,連盟使用!$AL$3:$AM$100,2,FALSE))))))))))</f>
        <v/>
      </c>
      <c r="BN7" s="62"/>
      <c r="BO7" s="25" t="str">
        <f>IF(BN7="","",IF(AND(BN7="○",BO$3="国体"),VLOOKUP($AM7,連盟使用!$AN$3:$AO$100,2,FALSE),IF(AND(BN7="○",BO$3="通常",BO$1="通常・OPEN"),VLOOKUP($AM7,連盟使用!$AF$3:$AG$100,2,FALSE),IF(AND(BN7="○",BO$3="通常"),VLOOKUP($AM7,連盟使用!$AD$3:$AE$100,2,FALSE),IF(BN7="△",10000,IF(AND(BN7="○",BO$3="OPEN"),VLOOKUP($AM7,連盟使用!$AF$3:$AG$100,2,FALSE),IF(AND(BN7="○",BO$3="Jr",BO$1="Jrふじてん"),VLOOKUP($AM7,連盟使用!$AP$3:$AQ$100,2,FALSE),IF(AND(BN7="○",BO$3="Jr"),VLOOKUP($AM7,連盟使用!$AH$3:$AI$100,2,FALSE),IF(AND(BN7="○",BO$3="MS",$AE7=1),VLOOKUP($AN7,連盟使用!$AJ$3:$AK$100,2,FALSE),VLOOKUP($AN7,連盟使用!$AL$3:$AM$100,2,FALSE))))))))))</f>
        <v/>
      </c>
      <c r="BP7" s="62"/>
      <c r="BQ7" s="25" t="str">
        <f>IF(BP7="","",IF(AND(BP7="○",BQ$3="国体"),VLOOKUP($AM7,連盟使用!$AN$3:$AO$100,2,FALSE),IF(AND(BP7="○",BQ$3="通常",BQ$1="通常・OPEN"),VLOOKUP($AM7,連盟使用!$AF$3:$AG$100,2,FALSE),IF(AND(BP7="○",BQ$3="通常"),VLOOKUP($AM7,連盟使用!$AD$3:$AE$100,2,FALSE),IF(BP7="△",10000,IF(AND(BP7="○",BQ$3="OPEN"),VLOOKUP($AM7,連盟使用!$AF$3:$AG$100,2,FALSE),IF(AND(BP7="○",BQ$3="Jr",BQ$1="Jrふじてん"),VLOOKUP($AM7,連盟使用!$AP$3:$AQ$100,2,FALSE),IF(AND(BP7="○",BQ$3="Jr"),VLOOKUP($AM7,連盟使用!$AH$3:$AI$100,2,FALSE),IF(AND(BP7="○",BQ$3="MS",$AE7=1),VLOOKUP($AN7,連盟使用!$AJ$3:$AK$100,2,FALSE),VLOOKUP($AN7,連盟使用!$AL$3:$AM$100,2,FALSE))))))))))</f>
        <v/>
      </c>
      <c r="BR7" s="62"/>
      <c r="BS7" s="25" t="str">
        <f>IF(BR7="","",IF(AND(BR7="○",BS$3="国体"),VLOOKUP($AM7,連盟使用!$AN$3:$AO$100,2,FALSE),IF(AND(BR7="○",BS$3="通常",BS$1="通常・OPEN"),VLOOKUP($AM7,連盟使用!$AF$3:$AG$100,2,FALSE),IF(AND(BR7="○",BS$3="通常"),VLOOKUP($AM7,連盟使用!$AD$3:$AE$100,2,FALSE),IF(BR7="△",10000,IF(AND(BR7="○",BS$3="OPEN"),VLOOKUP($AM7,連盟使用!$AF$3:$AG$100,2,FALSE),IF(AND(BR7="○",BS$3="Jr",BS$1="Jrふじてん"),VLOOKUP($AM7,連盟使用!$AP$3:$AQ$100,2,FALSE),IF(AND(BR7="○",BS$3="Jr"),VLOOKUP($AM7,連盟使用!$AH$3:$AI$100,2,FALSE),IF(AND(BR7="○",BS$3="MS",$AE7=1),VLOOKUP($AN7,連盟使用!$AJ$3:$AK$100,2,FALSE),VLOOKUP($AN7,連盟使用!$AL$3:$AM$100,2,FALSE))))))))))</f>
        <v/>
      </c>
      <c r="BT7" s="62"/>
      <c r="BU7" s="25" t="str">
        <f>IF(BT7="","",IF(AND(BT7="○",BU$3="国体"),VLOOKUP($AM7,連盟使用!$AN$3:$AO$100,2,FALSE),IF(AND(BT7="○",BU$3="通常",BU$1="通常・OPEN"),VLOOKUP($AM7,連盟使用!$AF$3:$AG$100,2,FALSE),IF(AND(BT7="○",BU$3="通常"),VLOOKUP($AM7,連盟使用!$AD$3:$AE$100,2,FALSE),IF(BT7="△",10000,IF(AND(BT7="○",BU$3="OPEN"),VLOOKUP($AM7,連盟使用!$AF$3:$AG$100,2,FALSE),IF(AND(BT7="○",BU$3="Jr",BU$1="Jrふじてん"),VLOOKUP($AM7,連盟使用!$AP$3:$AQ$100,2,FALSE),IF(AND(BT7="○",BU$3="Jr"),VLOOKUP($AM7,連盟使用!$AH$3:$AI$100,2,FALSE),IF(AND(BT7="○",BU$3="MS",$AE7=1),VLOOKUP($AN7,連盟使用!$AJ$3:$AK$100,2,FALSE),VLOOKUP($AN7,連盟使用!$AL$3:$AM$100,2,FALSE))))))))))</f>
        <v/>
      </c>
      <c r="BV7" s="62"/>
      <c r="BW7" s="25" t="str">
        <f>IF(BV7="","",IF(AND(BV7="○",BW$3="国体"),VLOOKUP($AM7,連盟使用!$AN$3:$AO$100,2,FALSE),IF(AND(BV7="○",BW$3="通常",BW$1="通常・OPEN"),VLOOKUP($AM7,連盟使用!$AF$3:$AG$100,2,FALSE),IF(AND(BV7="○",BW$3="通常"),VLOOKUP($AM7,連盟使用!$AD$3:$AE$100,2,FALSE),IF(BV7="△",10000,IF(AND(BV7="○",BW$3="OPEN"),VLOOKUP($AM7,連盟使用!$AF$3:$AG$100,2,FALSE),IF(AND(BV7="○",BW$3="Jr",BW$1="Jrふじてん"),VLOOKUP($AM7,連盟使用!$AP$3:$AQ$100,2,FALSE),IF(AND(BV7="○",BW$3="Jr"),VLOOKUP($AM7,連盟使用!$AH$3:$AI$100,2,FALSE),IF(AND(BV7="○",BW$3="MS",$AE7=1),VLOOKUP($AN7,連盟使用!$AJ$3:$AK$100,2,FALSE),VLOOKUP($AN7,連盟使用!$AL$3:$AM$100,2,FALSE))))))))))</f>
        <v/>
      </c>
      <c r="BX7" s="62"/>
      <c r="BY7" s="25" t="str">
        <f>IF(BX7="","",IF(AND(BX7="○",BY$3="国体"),VLOOKUP($AM7,連盟使用!$AN$3:$AO$100,2,FALSE),IF(AND(BX7="○",BY$3="通常",BY$1="通常・OPEN"),VLOOKUP($AM7,連盟使用!$AF$3:$AG$100,2,FALSE),IF(AND(BX7="○",BY$3="通常"),VLOOKUP($AM7,連盟使用!$AD$3:$AE$100,2,FALSE),IF(BX7="△",10000,IF(AND(BX7="○",BY$3="OPEN"),VLOOKUP($AM7,連盟使用!$AF$3:$AG$100,2,FALSE),IF(AND(BX7="○",BY$3="Jr",BY$1="Jrふじてん"),VLOOKUP($AM7,連盟使用!$AP$3:$AQ$100,2,FALSE),IF(AND(BX7="○",BY$3="Jr"),VLOOKUP($AM7,連盟使用!$AH$3:$AI$100,2,FALSE),IF(AND(BX7="○",BY$3="MS",$AE7=1),VLOOKUP($AN7,連盟使用!$AJ$3:$AK$100,2,FALSE),VLOOKUP($AN7,連盟使用!$AL$3:$AM$100,2,FALSE))))))))))</f>
        <v/>
      </c>
      <c r="BZ7" s="62"/>
      <c r="CA7" s="25" t="str">
        <f>IF(BZ7="","",IF(AND(BZ7="○",CA$3="国体"),VLOOKUP($AM7,連盟使用!$AN$3:$AO$100,2,FALSE),IF(AND(BZ7="○",CA$3="通常",CA$1="通常・OPEN"),VLOOKUP($AM7,連盟使用!$AF$3:$AG$100,2,FALSE),IF(AND(BZ7="○",CA$3="通常"),VLOOKUP($AM7,連盟使用!$AD$3:$AE$100,2,FALSE),IF(BZ7="△",10000,IF(AND(BZ7="○",CA$3="OPEN"),VLOOKUP($AM7,連盟使用!$AF$3:$AG$100,2,FALSE),IF(AND(BZ7="○",CA$3="Jr",CA$1="Jrふじてん"),VLOOKUP($AM7,連盟使用!$AP$3:$AQ$100,2,FALSE),IF(AND(BZ7="○",CA$3="Jr"),VLOOKUP($AM7,連盟使用!$AH$3:$AI$100,2,FALSE),IF(AND(BZ7="○",CA$3="MS",$AE7=1),VLOOKUP($AN7,連盟使用!$AJ$3:$AK$100,2,FALSE),VLOOKUP($AN7,連盟使用!$AL$3:$AM$100,2,FALSE))))))))))</f>
        <v/>
      </c>
      <c r="CB7" s="62"/>
      <c r="CC7" s="25" t="str">
        <f>IF(CB7="","",IF(AND(CB7="○",CC$3="国体"),VLOOKUP($AM7,連盟使用!$AN$3:$AO$100,2,FALSE),IF(AND(CB7="○",CC$3="通常",CC$1="通常・OPEN"),VLOOKUP($AM7,連盟使用!$AF$3:$AG$100,2,FALSE),IF(AND(CB7="○",CC$3="通常"),VLOOKUP($AM7,連盟使用!$AD$3:$AE$100,2,FALSE),IF(CB7="△",10000,IF(AND(CB7="○",CC$3="OPEN"),VLOOKUP($AM7,連盟使用!$AF$3:$AG$100,2,FALSE),IF(AND(CB7="○",CC$3="Jr",CC$1="Jrふじてん"),VLOOKUP($AM7,連盟使用!$AP$3:$AQ$100,2,FALSE),IF(AND(CB7="○",CC$3="Jr"),VLOOKUP($AM7,連盟使用!$AH$3:$AI$100,2,FALSE),IF(AND(CB7="○",CC$3="MS",$AE7=1),VLOOKUP($AN7,連盟使用!$AJ$3:$AK$100,2,FALSE),VLOOKUP($AN7,連盟使用!$AL$3:$AM$100,2,FALSE))))))))))</f>
        <v/>
      </c>
      <c r="CD7" s="62"/>
      <c r="CE7" s="25" t="str">
        <f>IF(CD7="","",IF(AND(CD7="○",CE$3="国体"),VLOOKUP($AM7,連盟使用!$AN$3:$AO$100,2,FALSE),IF(AND(CD7="○",CE$3="通常",CE$1="通常・OPEN"),VLOOKUP($AM7,連盟使用!$AF$3:$AG$100,2,FALSE),IF(AND(CD7="○",CE$3="通常"),VLOOKUP($AM7,連盟使用!$AD$3:$AE$100,2,FALSE),IF(CD7="△",10000,IF(AND(CD7="○",CE$3="OPEN"),VLOOKUP($AM7,連盟使用!$AF$3:$AG$100,2,FALSE),IF(AND(CD7="○",CE$3="Jr",CE$1="Jrふじてん"),VLOOKUP($AM7,連盟使用!$AP$3:$AQ$100,2,FALSE),IF(AND(CD7="○",CE$3="Jr"),VLOOKUP($AM7,連盟使用!$AH$3:$AI$100,2,FALSE),IF(AND(CD7="○",CE$3="MS",$AE7=1),VLOOKUP($AN7,連盟使用!$AJ$3:$AK$100,2,FALSE),VLOOKUP($AN7,連盟使用!$AL$3:$AM$100,2,FALSE))))))))))</f>
        <v/>
      </c>
      <c r="CF7" s="62"/>
      <c r="CG7" s="120" t="str">
        <f>IF(CF7="","",IF(AND(CF7="○",CG$3="国体"),VLOOKUP($AM7,連盟使用!$AN$3:$AO$100,2,FALSE),IF(AND(CF7="○",CG$3="通常",CG$1="通常・OPEN"),VLOOKUP($AM7,連盟使用!$AF$3:$AG$100,2,FALSE),IF(AND(CF7="○",CG$3="通常"),VLOOKUP($AM7,連盟使用!$AD$3:$AE$100,2,FALSE),IF(CF7="△",10000,IF(AND(CF7="○",CG$3="OPEN"),VLOOKUP($AM7,連盟使用!$AF$3:$AG$100,2,FALSE),IF(AND(CF7="○",CG$3="Jr",CG$1="Jrふじてん"),VLOOKUP($AM7,連盟使用!$AP$3:$AQ$100,2,FALSE),IF(AND(CF7="○",CG$3="Jr"),VLOOKUP($AM7,連盟使用!$AH$3:$AI$100,2,FALSE),IF(AND(CF7="○",CG$3="MS",$AE7=1),VLOOKUP($AN7,連盟使用!$AJ$3:$AK$100,2,FALSE),VLOOKUP($AN7,連盟使用!$AL$3:$AM$100,2,FALSE))))))))))</f>
        <v/>
      </c>
      <c r="CH7" s="106">
        <f>SUM(AT7:CG7)</f>
        <v>0</v>
      </c>
    </row>
    <row r="8" spans="1:86" ht="20.100000000000001" customHeight="1" x14ac:dyDescent="0.15">
      <c r="A8" s="97">
        <f>IF(個表!A6="","",個表!A6)</f>
        <v>3</v>
      </c>
      <c r="B8" s="12" t="str">
        <f>IF(個表!B6="","",個表!B6)</f>
        <v/>
      </c>
      <c r="C8" s="12"/>
      <c r="D8" s="12"/>
      <c r="E8" s="12" t="str">
        <f>IF(個表!J6="","",個表!J6)</f>
        <v xml:space="preserve"> </v>
      </c>
      <c r="F8" s="12" t="str">
        <f>IF(個表!K6="","",個表!K6)</f>
        <v/>
      </c>
      <c r="G8" s="12" t="str">
        <f>IF(個表!L6="","",個表!L6)</f>
        <v/>
      </c>
      <c r="H8" s="12"/>
      <c r="I8" s="12"/>
      <c r="J8" s="12"/>
      <c r="K8" s="12"/>
      <c r="L8" s="12" t="str">
        <f>IF(個表!M6="","",個表!M6)</f>
        <v/>
      </c>
      <c r="M8" s="12" t="str">
        <f>IF(個表!N6="","",個表!N6)</f>
        <v/>
      </c>
      <c r="N8" s="12" t="str">
        <f>IF(個表!O6="","",個表!O6)</f>
        <v/>
      </c>
      <c r="O8" s="12" t="str">
        <f>IF(個表!P6="","",個表!P6)</f>
        <v/>
      </c>
      <c r="P8" s="12" t="str">
        <f>IF(個表!Q6="","",個表!Q6)</f>
        <v/>
      </c>
      <c r="Q8" s="34" t="str">
        <f>IF(個表!G6="","",個表!G6)</f>
        <v/>
      </c>
      <c r="R8" s="12"/>
      <c r="S8" s="12" t="str">
        <f>IF(個表!R6="","",個表!R6)</f>
        <v xml:space="preserve"> </v>
      </c>
      <c r="T8" s="12" t="str">
        <f>IF(個表!S6="","",個表!S6)</f>
        <v/>
      </c>
      <c r="U8" s="12"/>
      <c r="V8" s="12" t="str">
        <f>IF(個表!C6="","",個表!C6)</f>
        <v/>
      </c>
      <c r="W8" s="12" t="str">
        <f>IF(個表!D6="","",個表!D6)</f>
        <v/>
      </c>
      <c r="X8" s="12" t="str">
        <f>IF(個表!E6="","",個表!E6)</f>
        <v/>
      </c>
      <c r="Y8" s="12" t="str">
        <f>IF(個表!F6="","",個表!F6)</f>
        <v/>
      </c>
      <c r="Z8" s="12"/>
      <c r="AA8" s="12"/>
      <c r="AB8" s="12"/>
      <c r="AC8" s="12"/>
      <c r="AD8" s="12"/>
      <c r="AE8" s="12" t="str">
        <f>IF(個表!H6="","",個表!H6)</f>
        <v/>
      </c>
      <c r="AF8" s="12"/>
      <c r="AG8" s="12"/>
      <c r="AH8" s="12"/>
      <c r="AI8" s="12" t="str">
        <f>IF(個表!T6="","",個表!T6)</f>
        <v/>
      </c>
      <c r="AJ8" s="12"/>
      <c r="AK8" s="12"/>
      <c r="AL8" s="12" t="str">
        <f>IF(個表!I6="","",個表!I6)</f>
        <v/>
      </c>
      <c r="AM8" s="12" t="str">
        <f>IF(個表!U6="","",個表!U6)</f>
        <v/>
      </c>
      <c r="AN8" s="12" t="str">
        <f>IF(個表!V6="","",個表!V6)</f>
        <v/>
      </c>
      <c r="AO8" s="12" t="str">
        <f>IF(個表!W6="","",個表!W6)</f>
        <v/>
      </c>
      <c r="AP8" s="12" t="str">
        <f>IF(個表!X6="","",個表!X6)</f>
        <v/>
      </c>
      <c r="AQ8" s="12" t="str">
        <f>IF(個表!Y6="","",個表!Y6)</f>
        <v/>
      </c>
      <c r="AR8" s="12" t="str">
        <f>IF(個表!Z6="","",個表!Z6)</f>
        <v/>
      </c>
      <c r="AS8" s="98" t="str">
        <f>IF(個表!AA6="","",個表!AA6)</f>
        <v/>
      </c>
      <c r="AT8" s="62"/>
      <c r="AU8" s="25" t="str">
        <f>IF(AT8="","",IF(AND(AT8="○",AU$3="国体"),VLOOKUP($AM8,連盟使用!$AN$3:$AO$100,2,FALSE),IF(AND(AT8="○",AU$3="通常",AU$1="通常・OPEN"),VLOOKUP($AM8,連盟使用!$AF$3:$AG$100,2,FALSE),IF(AND(AT8="○",AU$3="通常"),VLOOKUP($AM8,連盟使用!$AD$3:$AE$100,2,FALSE),IF(AT8="△",10000,IF(AND(AT8="○",AU$3="OPEN"),VLOOKUP($AM8,連盟使用!$AF$3:$AG$100,2,FALSE),IF(AND(AT8="○",AU$3="Jr",AU$1="Jrふじてん"),VLOOKUP($AM8,連盟使用!$AP$3:$AQ$100,2,FALSE),IF(AND(AT8="○",AU$3="Jr"),VLOOKUP($AM8,連盟使用!$AH$3:$AI$100,2,FALSE),IF(AND(AT8="○",AU$3="MS",$AE8=1),VLOOKUP($AN8,連盟使用!$AJ$3:$AK$100,2,FALSE),VLOOKUP($AN8,連盟使用!$AL$3:$AM$100,2,FALSE))))))))))</f>
        <v/>
      </c>
      <c r="AV8" s="62"/>
      <c r="AW8" s="25" t="str">
        <f>IF(AV8="","",IF(AND(AV8="○",AW$3="国体"),VLOOKUP($AM8,連盟使用!$AN$3:$AO$100,2,FALSE),IF(AND(AV8="○",AW$3="通常",AW$1="通常・OPEN"),VLOOKUP($AM8,連盟使用!$AF$3:$AG$100,2,FALSE),IF(AND(AV8="○",AW$3="通常"),VLOOKUP($AM8,連盟使用!$AD$3:$AE$100,2,FALSE),IF(AV8="△",10000,IF(AND(AV8="○",AW$3="OPEN"),VLOOKUP($AM8,連盟使用!$AF$3:$AG$100,2,FALSE),IF(AND(AV8="○",AW$3="Jr",AW$1="Jrふじてん"),VLOOKUP($AM8,連盟使用!$AP$3:$AQ$100,2,FALSE),IF(AND(AV8="○",AW$3="Jr"),VLOOKUP($AM8,連盟使用!$AH$3:$AI$100,2,FALSE),IF(AND(AV8="○",AW$3="MS",$AE8=1),VLOOKUP($AN8,連盟使用!$AJ$3:$AK$100,2,FALSE),VLOOKUP($AN8,連盟使用!$AL$3:$AM$100,2,FALSE))))))))))</f>
        <v/>
      </c>
      <c r="AX8" s="62"/>
      <c r="AY8" s="25" t="str">
        <f>IF(AX8="","",IF(AND(AX8="○",AY$3="国体"),VLOOKUP($AM8,連盟使用!$AN$3:$AO$100,2,FALSE),IF(AND(AX8="○",AY$3="通常",AY$1="通常・OPEN"),VLOOKUP($AM8,連盟使用!$AF$3:$AG$100,2,FALSE),IF(AND(AX8="○",AY$3="通常"),VLOOKUP($AM8,連盟使用!$AD$3:$AE$100,2,FALSE),IF(AX8="△",10000,IF(AND(AX8="○",AY$3="OPEN"),VLOOKUP($AM8,連盟使用!$AF$3:$AG$100,2,FALSE),IF(AND(AX8="○",AY$3="Jr",AY$1="Jrふじてん"),VLOOKUP($AM8,連盟使用!$AP$3:$AQ$100,2,FALSE),IF(AND(AX8="○",AY$3="Jr"),VLOOKUP($AM8,連盟使用!$AH$3:$AI$100,2,FALSE),IF(AND(AX8="○",AY$3="MS",$AE8=1),VLOOKUP($AN8,連盟使用!$AJ$3:$AK$100,2,FALSE),VLOOKUP($AN8,連盟使用!$AL$3:$AM$100,2,FALSE))))))))))</f>
        <v/>
      </c>
      <c r="AZ8" s="62"/>
      <c r="BA8" s="25" t="str">
        <f>IF(AZ8="","",IF(AND(AZ8="○",BA$3="国体"),VLOOKUP($AM8,連盟使用!$AN$3:$AO$100,2,FALSE),IF(AND(AZ8="○",BA$3="通常",BA$1="通常・OPEN"),VLOOKUP($AM8,連盟使用!$AF$3:$AG$100,2,FALSE),IF(AND(AZ8="○",BA$3="通常"),VLOOKUP($AM8,連盟使用!$AD$3:$AE$100,2,FALSE),IF(AZ8="△",10000,IF(AND(AZ8="○",BA$3="OPEN"),VLOOKUP($AM8,連盟使用!$AF$3:$AG$100,2,FALSE),IF(AND(AZ8="○",BA$3="Jr",BA$1="Jrふじてん"),VLOOKUP($AM8,連盟使用!$AP$3:$AQ$100,2,FALSE),IF(AND(AZ8="○",BA$3="Jr"),VLOOKUP($AM8,連盟使用!$AH$3:$AI$100,2,FALSE),IF(AND(AZ8="○",BA$3="MS",$AE8=1),VLOOKUP($AN8,連盟使用!$AJ$3:$AK$100,2,FALSE),VLOOKUP($AN8,連盟使用!$AL$3:$AM$100,2,FALSE))))))))))</f>
        <v/>
      </c>
      <c r="BB8" s="62"/>
      <c r="BC8" s="25" t="str">
        <f>IF(BB8="","",IF(AND(BB8="○",BC$3="国体"),VLOOKUP($AM8,連盟使用!$AN$3:$AO$100,2,FALSE),IF(AND(BB8="○",BC$3="通常",BC$1="通常・OPEN"),VLOOKUP($AM8,連盟使用!$AF$3:$AG$100,2,FALSE),IF(AND(BB8="○",BC$3="通常"),VLOOKUP($AM8,連盟使用!$AD$3:$AE$100,2,FALSE),IF(BB8="△",10000,IF(AND(BB8="○",BC$3="OPEN"),VLOOKUP($AM8,連盟使用!$AF$3:$AG$100,2,FALSE),IF(AND(BB8="○",BC$3="Jr",BC$1="Jrふじてん"),VLOOKUP($AM8,連盟使用!$AP$3:$AQ$100,2,FALSE),IF(AND(BB8="○",BC$3="Jr"),VLOOKUP($AM8,連盟使用!$AH$3:$AI$100,2,FALSE),IF(AND(BB8="○",BC$3="MS",$AE8=1),VLOOKUP($AN8,連盟使用!$AJ$3:$AK$100,2,FALSE),VLOOKUP($AN8,連盟使用!$AL$3:$AM$100,2,FALSE))))))))))</f>
        <v/>
      </c>
      <c r="BD8" s="62"/>
      <c r="BE8" s="25" t="str">
        <f>IF(BD8="","",IF(AND(BD8="○",BE$3="国体"),VLOOKUP($AM8,連盟使用!$AN$3:$AO$100,2,FALSE),IF(AND(BD8="○",BE$3="通常",BE$1="通常・OPEN"),VLOOKUP($AM8,連盟使用!$AF$3:$AG$100,2,FALSE),IF(AND(BD8="○",BE$3="通常"),VLOOKUP($AM8,連盟使用!$AD$3:$AE$100,2,FALSE),IF(BD8="△",10000,IF(AND(BD8="○",BE$3="OPEN"),VLOOKUP($AM8,連盟使用!$AF$3:$AG$100,2,FALSE),IF(AND(BD8="○",BE$3="Jr",BE$1="Jrふじてん"),VLOOKUP($AM8,連盟使用!$AP$3:$AQ$100,2,FALSE),IF(AND(BD8="○",BE$3="Jr"),VLOOKUP($AM8,連盟使用!$AH$3:$AI$100,2,FALSE),IF(AND(BD8="○",BE$3="MS",$AE8=1),VLOOKUP($AN8,連盟使用!$AJ$3:$AK$100,2,FALSE),VLOOKUP($AN8,連盟使用!$AL$3:$AM$100,2,FALSE))))))))))</f>
        <v/>
      </c>
      <c r="BF8" s="62"/>
      <c r="BG8" s="25" t="str">
        <f>IF(BF8="","",IF(AND(BF8="○",BG$3="国体"),VLOOKUP($AM8,連盟使用!$AN$3:$AO$100,2,FALSE),IF(AND(BF8="○",BG$3="通常",BG$1="通常・OPEN"),VLOOKUP($AM8,連盟使用!$AF$3:$AG$100,2,FALSE),IF(AND(BF8="○",BG$3="通常"),VLOOKUP($AM8,連盟使用!$AD$3:$AE$100,2,FALSE),IF(BF8="△",10000,IF(AND(BF8="○",BG$3="OPEN"),VLOOKUP($AM8,連盟使用!$AF$3:$AG$100,2,FALSE),IF(AND(BF8="○",BG$3="Jr",BG$1="Jrふじてん"),VLOOKUP($AM8,連盟使用!$AP$3:$AQ$100,2,FALSE),IF(AND(BF8="○",BG$3="Jr"),VLOOKUP($AM8,連盟使用!$AH$3:$AI$100,2,FALSE),IF(AND(BF8="○",BG$3="MS",$AE8=1),VLOOKUP($AN8,連盟使用!$AJ$3:$AK$100,2,FALSE),VLOOKUP($AN8,連盟使用!$AL$3:$AM$100,2,FALSE))))))))))</f>
        <v/>
      </c>
      <c r="BH8" s="62"/>
      <c r="BI8" s="25" t="str">
        <f>IF(BH8="","",IF(AND(BH8="○",BI$3="国体"),VLOOKUP($AM8,連盟使用!$AN$3:$AO$100,2,FALSE),IF(AND(BH8="○",BI$3="通常",BI$1="通常・OPEN"),VLOOKUP($AM8,連盟使用!$AF$3:$AG$100,2,FALSE),IF(AND(BH8="○",BI$3="通常"),VLOOKUP($AM8,連盟使用!$AD$3:$AE$100,2,FALSE),IF(BH8="△",10000,IF(AND(BH8="○",BI$3="OPEN"),VLOOKUP($AM8,連盟使用!$AF$3:$AG$100,2,FALSE),IF(AND(BH8="○",BI$3="Jr",BI$1="Jrふじてん"),VLOOKUP($AM8,連盟使用!$AP$3:$AQ$100,2,FALSE),IF(AND(BH8="○",BI$3="Jr"),VLOOKUP($AM8,連盟使用!$AH$3:$AI$100,2,FALSE),IF(AND(BH8="○",BI$3="MS",$AE8=1),VLOOKUP($AN8,連盟使用!$AJ$3:$AK$100,2,FALSE),VLOOKUP($AN8,連盟使用!$AL$3:$AM$100,2,FALSE))))))))))</f>
        <v/>
      </c>
      <c r="BJ8" s="62"/>
      <c r="BK8" s="25" t="str">
        <f>IF(BJ8="","",IF(AND(BJ8="○",BK$3="国体"),VLOOKUP($AM8,連盟使用!$AN$3:$AO$100,2,FALSE),IF(AND(BJ8="○",BK$3="通常",BK$1="通常・OPEN"),VLOOKUP($AM8,連盟使用!$AF$3:$AG$100,2,FALSE),IF(AND(BJ8="○",BK$3="通常"),VLOOKUP($AM8,連盟使用!$AD$3:$AE$100,2,FALSE),IF(BJ8="△",10000,IF(AND(BJ8="○",BK$3="OPEN"),VLOOKUP($AM8,連盟使用!$AF$3:$AG$100,2,FALSE),IF(AND(BJ8="○",BK$3="Jr",BK$1="Jrふじてん"),VLOOKUP($AM8,連盟使用!$AP$3:$AQ$100,2,FALSE),IF(AND(BJ8="○",BK$3="Jr"),VLOOKUP($AM8,連盟使用!$AH$3:$AI$100,2,FALSE),IF(AND(BJ8="○",BK$3="MS",$AE8=1),VLOOKUP($AN8,連盟使用!$AJ$3:$AK$100,2,FALSE),VLOOKUP($AN8,連盟使用!$AL$3:$AM$100,2,FALSE))))))))))</f>
        <v/>
      </c>
      <c r="BL8" s="62"/>
      <c r="BM8" s="25" t="str">
        <f>IF(BL8="","",IF(AND(BL8="○",BM$3="国体"),VLOOKUP($AM8,連盟使用!$AN$3:$AO$100,2,FALSE),IF(AND(BL8="○",BM$3="通常",BM$1="通常・OPEN"),VLOOKUP($AM8,連盟使用!$AF$3:$AG$100,2,FALSE),IF(AND(BL8="○",BM$3="通常"),VLOOKUP($AM8,連盟使用!$AD$3:$AE$100,2,FALSE),IF(BL8="△",10000,IF(AND(BL8="○",BM$3="OPEN"),VLOOKUP($AM8,連盟使用!$AF$3:$AG$100,2,FALSE),IF(AND(BL8="○",BM$3="Jr",BM$1="Jrふじてん"),VLOOKUP($AM8,連盟使用!$AP$3:$AQ$100,2,FALSE),IF(AND(BL8="○",BM$3="Jr"),VLOOKUP($AM8,連盟使用!$AH$3:$AI$100,2,FALSE),IF(AND(BL8="○",BM$3="MS",$AE8=1),VLOOKUP($AN8,連盟使用!$AJ$3:$AK$100,2,FALSE),VLOOKUP($AN8,連盟使用!$AL$3:$AM$100,2,FALSE))))))))))</f>
        <v/>
      </c>
      <c r="BN8" s="62"/>
      <c r="BO8" s="25" t="str">
        <f>IF(BN8="","",IF(AND(BN8="○",BO$3="国体"),VLOOKUP($AM8,連盟使用!$AN$3:$AO$100,2,FALSE),IF(AND(BN8="○",BO$3="通常",BO$1="通常・OPEN"),VLOOKUP($AM8,連盟使用!$AF$3:$AG$100,2,FALSE),IF(AND(BN8="○",BO$3="通常"),VLOOKUP($AM8,連盟使用!$AD$3:$AE$100,2,FALSE),IF(BN8="△",10000,IF(AND(BN8="○",BO$3="OPEN"),VLOOKUP($AM8,連盟使用!$AF$3:$AG$100,2,FALSE),IF(AND(BN8="○",BO$3="Jr",BO$1="Jrふじてん"),VLOOKUP($AM8,連盟使用!$AP$3:$AQ$100,2,FALSE),IF(AND(BN8="○",BO$3="Jr"),VLOOKUP($AM8,連盟使用!$AH$3:$AI$100,2,FALSE),IF(AND(BN8="○",BO$3="MS",$AE8=1),VLOOKUP($AN8,連盟使用!$AJ$3:$AK$100,2,FALSE),VLOOKUP($AN8,連盟使用!$AL$3:$AM$100,2,FALSE))))))))))</f>
        <v/>
      </c>
      <c r="BP8" s="62"/>
      <c r="BQ8" s="25" t="str">
        <f>IF(BP8="","",IF(AND(BP8="○",BQ$3="国体"),VLOOKUP($AM8,連盟使用!$AN$3:$AO$100,2,FALSE),IF(AND(BP8="○",BQ$3="通常",BQ$1="通常・OPEN"),VLOOKUP($AM8,連盟使用!$AF$3:$AG$100,2,FALSE),IF(AND(BP8="○",BQ$3="通常"),VLOOKUP($AM8,連盟使用!$AD$3:$AE$100,2,FALSE),IF(BP8="△",10000,IF(AND(BP8="○",BQ$3="OPEN"),VLOOKUP($AM8,連盟使用!$AF$3:$AG$100,2,FALSE),IF(AND(BP8="○",BQ$3="Jr",BQ$1="Jrふじてん"),VLOOKUP($AM8,連盟使用!$AP$3:$AQ$100,2,FALSE),IF(AND(BP8="○",BQ$3="Jr"),VLOOKUP($AM8,連盟使用!$AH$3:$AI$100,2,FALSE),IF(AND(BP8="○",BQ$3="MS",$AE8=1),VLOOKUP($AN8,連盟使用!$AJ$3:$AK$100,2,FALSE),VLOOKUP($AN8,連盟使用!$AL$3:$AM$100,2,FALSE))))))))))</f>
        <v/>
      </c>
      <c r="BR8" s="62"/>
      <c r="BS8" s="25" t="str">
        <f>IF(BR8="","",IF(AND(BR8="○",BS$3="国体"),VLOOKUP($AM8,連盟使用!$AN$3:$AO$100,2,FALSE),IF(AND(BR8="○",BS$3="通常",BS$1="通常・OPEN"),VLOOKUP($AM8,連盟使用!$AF$3:$AG$100,2,FALSE),IF(AND(BR8="○",BS$3="通常"),VLOOKUP($AM8,連盟使用!$AD$3:$AE$100,2,FALSE),IF(BR8="△",10000,IF(AND(BR8="○",BS$3="OPEN"),VLOOKUP($AM8,連盟使用!$AF$3:$AG$100,2,FALSE),IF(AND(BR8="○",BS$3="Jr",BS$1="Jrふじてん"),VLOOKUP($AM8,連盟使用!$AP$3:$AQ$100,2,FALSE),IF(AND(BR8="○",BS$3="Jr"),VLOOKUP($AM8,連盟使用!$AH$3:$AI$100,2,FALSE),IF(AND(BR8="○",BS$3="MS",$AE8=1),VLOOKUP($AN8,連盟使用!$AJ$3:$AK$100,2,FALSE),VLOOKUP($AN8,連盟使用!$AL$3:$AM$100,2,FALSE))))))))))</f>
        <v/>
      </c>
      <c r="BT8" s="62"/>
      <c r="BU8" s="25" t="str">
        <f>IF(BT8="","",IF(AND(BT8="○",BU$3="国体"),VLOOKUP($AM8,連盟使用!$AN$3:$AO$100,2,FALSE),IF(AND(BT8="○",BU$3="通常",BU$1="通常・OPEN"),VLOOKUP($AM8,連盟使用!$AF$3:$AG$100,2,FALSE),IF(AND(BT8="○",BU$3="通常"),VLOOKUP($AM8,連盟使用!$AD$3:$AE$100,2,FALSE),IF(BT8="△",10000,IF(AND(BT8="○",BU$3="OPEN"),VLOOKUP($AM8,連盟使用!$AF$3:$AG$100,2,FALSE),IF(AND(BT8="○",BU$3="Jr",BU$1="Jrふじてん"),VLOOKUP($AM8,連盟使用!$AP$3:$AQ$100,2,FALSE),IF(AND(BT8="○",BU$3="Jr"),VLOOKUP($AM8,連盟使用!$AH$3:$AI$100,2,FALSE),IF(AND(BT8="○",BU$3="MS",$AE8=1),VLOOKUP($AN8,連盟使用!$AJ$3:$AK$100,2,FALSE),VLOOKUP($AN8,連盟使用!$AL$3:$AM$100,2,FALSE))))))))))</f>
        <v/>
      </c>
      <c r="BV8" s="62"/>
      <c r="BW8" s="25" t="str">
        <f>IF(BV8="","",IF(AND(BV8="○",BW$3="国体"),VLOOKUP($AM8,連盟使用!$AN$3:$AO$100,2,FALSE),IF(AND(BV8="○",BW$3="通常",BW$1="通常・OPEN"),VLOOKUP($AM8,連盟使用!$AF$3:$AG$100,2,FALSE),IF(AND(BV8="○",BW$3="通常"),VLOOKUP($AM8,連盟使用!$AD$3:$AE$100,2,FALSE),IF(BV8="△",10000,IF(AND(BV8="○",BW$3="OPEN"),VLOOKUP($AM8,連盟使用!$AF$3:$AG$100,2,FALSE),IF(AND(BV8="○",BW$3="Jr",BW$1="Jrふじてん"),VLOOKUP($AM8,連盟使用!$AP$3:$AQ$100,2,FALSE),IF(AND(BV8="○",BW$3="Jr"),VLOOKUP($AM8,連盟使用!$AH$3:$AI$100,2,FALSE),IF(AND(BV8="○",BW$3="MS",$AE8=1),VLOOKUP($AN8,連盟使用!$AJ$3:$AK$100,2,FALSE),VLOOKUP($AN8,連盟使用!$AL$3:$AM$100,2,FALSE))))))))))</f>
        <v/>
      </c>
      <c r="BX8" s="62"/>
      <c r="BY8" s="25" t="str">
        <f>IF(BX8="","",IF(AND(BX8="○",BY$3="国体"),VLOOKUP($AM8,連盟使用!$AN$3:$AO$100,2,FALSE),IF(AND(BX8="○",BY$3="通常",BY$1="通常・OPEN"),VLOOKUP($AM8,連盟使用!$AF$3:$AG$100,2,FALSE),IF(AND(BX8="○",BY$3="通常"),VLOOKUP($AM8,連盟使用!$AD$3:$AE$100,2,FALSE),IF(BX8="△",10000,IF(AND(BX8="○",BY$3="OPEN"),VLOOKUP($AM8,連盟使用!$AF$3:$AG$100,2,FALSE),IF(AND(BX8="○",BY$3="Jr",BY$1="Jrふじてん"),VLOOKUP($AM8,連盟使用!$AP$3:$AQ$100,2,FALSE),IF(AND(BX8="○",BY$3="Jr"),VLOOKUP($AM8,連盟使用!$AH$3:$AI$100,2,FALSE),IF(AND(BX8="○",BY$3="MS",$AE8=1),VLOOKUP($AN8,連盟使用!$AJ$3:$AK$100,2,FALSE),VLOOKUP($AN8,連盟使用!$AL$3:$AM$100,2,FALSE))))))))))</f>
        <v/>
      </c>
      <c r="BZ8" s="62"/>
      <c r="CA8" s="25" t="str">
        <f>IF(BZ8="","",IF(AND(BZ8="○",CA$3="国体"),VLOOKUP($AM8,連盟使用!$AN$3:$AO$100,2,FALSE),IF(AND(BZ8="○",CA$3="通常",CA$1="通常・OPEN"),VLOOKUP($AM8,連盟使用!$AF$3:$AG$100,2,FALSE),IF(AND(BZ8="○",CA$3="通常"),VLOOKUP($AM8,連盟使用!$AD$3:$AE$100,2,FALSE),IF(BZ8="△",10000,IF(AND(BZ8="○",CA$3="OPEN"),VLOOKUP($AM8,連盟使用!$AF$3:$AG$100,2,FALSE),IF(AND(BZ8="○",CA$3="Jr",CA$1="Jrふじてん"),VLOOKUP($AM8,連盟使用!$AP$3:$AQ$100,2,FALSE),IF(AND(BZ8="○",CA$3="Jr"),VLOOKUP($AM8,連盟使用!$AH$3:$AI$100,2,FALSE),IF(AND(BZ8="○",CA$3="MS",$AE8=1),VLOOKUP($AN8,連盟使用!$AJ$3:$AK$100,2,FALSE),VLOOKUP($AN8,連盟使用!$AL$3:$AM$100,2,FALSE))))))))))</f>
        <v/>
      </c>
      <c r="CB8" s="62"/>
      <c r="CC8" s="25" t="str">
        <f>IF(CB8="","",IF(AND(CB8="○",CC$3="国体"),VLOOKUP($AM8,連盟使用!$AN$3:$AO$100,2,FALSE),IF(AND(CB8="○",CC$3="通常",CC$1="通常・OPEN"),VLOOKUP($AM8,連盟使用!$AF$3:$AG$100,2,FALSE),IF(AND(CB8="○",CC$3="通常"),VLOOKUP($AM8,連盟使用!$AD$3:$AE$100,2,FALSE),IF(CB8="△",10000,IF(AND(CB8="○",CC$3="OPEN"),VLOOKUP($AM8,連盟使用!$AF$3:$AG$100,2,FALSE),IF(AND(CB8="○",CC$3="Jr",CC$1="Jrふじてん"),VLOOKUP($AM8,連盟使用!$AP$3:$AQ$100,2,FALSE),IF(AND(CB8="○",CC$3="Jr"),VLOOKUP($AM8,連盟使用!$AH$3:$AI$100,2,FALSE),IF(AND(CB8="○",CC$3="MS",$AE8=1),VLOOKUP($AN8,連盟使用!$AJ$3:$AK$100,2,FALSE),VLOOKUP($AN8,連盟使用!$AL$3:$AM$100,2,FALSE))))))))))</f>
        <v/>
      </c>
      <c r="CD8" s="62"/>
      <c r="CE8" s="25" t="str">
        <f>IF(CD8="","",IF(AND(CD8="○",CE$3="国体"),VLOOKUP($AM8,連盟使用!$AN$3:$AO$100,2,FALSE),IF(AND(CD8="○",CE$3="通常",CE$1="通常・OPEN"),VLOOKUP($AM8,連盟使用!$AF$3:$AG$100,2,FALSE),IF(AND(CD8="○",CE$3="通常"),VLOOKUP($AM8,連盟使用!$AD$3:$AE$100,2,FALSE),IF(CD8="△",10000,IF(AND(CD8="○",CE$3="OPEN"),VLOOKUP($AM8,連盟使用!$AF$3:$AG$100,2,FALSE),IF(AND(CD8="○",CE$3="Jr",CE$1="Jrふじてん"),VLOOKUP($AM8,連盟使用!$AP$3:$AQ$100,2,FALSE),IF(AND(CD8="○",CE$3="Jr"),VLOOKUP($AM8,連盟使用!$AH$3:$AI$100,2,FALSE),IF(AND(CD8="○",CE$3="MS",$AE8=1),VLOOKUP($AN8,連盟使用!$AJ$3:$AK$100,2,FALSE),VLOOKUP($AN8,連盟使用!$AL$3:$AM$100,2,FALSE))))))))))</f>
        <v/>
      </c>
      <c r="CF8" s="62"/>
      <c r="CG8" s="120" t="str">
        <f>IF(CF8="","",IF(AND(CF8="○",CG$3="国体"),VLOOKUP($AM8,連盟使用!$AN$3:$AO$100,2,FALSE),IF(AND(CF8="○",CG$3="通常",CG$1="通常・OPEN"),VLOOKUP($AM8,連盟使用!$AF$3:$AG$100,2,FALSE),IF(AND(CF8="○",CG$3="通常"),VLOOKUP($AM8,連盟使用!$AD$3:$AE$100,2,FALSE),IF(CF8="△",10000,IF(AND(CF8="○",CG$3="OPEN"),VLOOKUP($AM8,連盟使用!$AF$3:$AG$100,2,FALSE),IF(AND(CF8="○",CG$3="Jr",CG$1="Jrふじてん"),VLOOKUP($AM8,連盟使用!$AP$3:$AQ$100,2,FALSE),IF(AND(CF8="○",CG$3="Jr"),VLOOKUP($AM8,連盟使用!$AH$3:$AI$100,2,FALSE),IF(AND(CF8="○",CG$3="MS",$AE8=1),VLOOKUP($AN8,連盟使用!$AJ$3:$AK$100,2,FALSE),VLOOKUP($AN8,連盟使用!$AL$3:$AM$100,2,FALSE))))))))))</f>
        <v/>
      </c>
      <c r="CH8" s="106">
        <f t="shared" ref="CH8:CH71" si="0">SUM(AT8:CG8)</f>
        <v>0</v>
      </c>
    </row>
    <row r="9" spans="1:86" ht="20.100000000000001" customHeight="1" x14ac:dyDescent="0.15">
      <c r="A9" s="97">
        <f>IF(個表!A7="","",個表!A7)</f>
        <v>4</v>
      </c>
      <c r="B9" s="12" t="str">
        <f>IF(個表!B7="","",個表!B7)</f>
        <v/>
      </c>
      <c r="C9" s="12"/>
      <c r="D9" s="12"/>
      <c r="E9" s="12" t="str">
        <f>IF(個表!J7="","",個表!J7)</f>
        <v xml:space="preserve"> </v>
      </c>
      <c r="F9" s="12" t="str">
        <f>IF(個表!K7="","",個表!K7)</f>
        <v/>
      </c>
      <c r="G9" s="12" t="str">
        <f>IF(個表!L7="","",個表!L7)</f>
        <v/>
      </c>
      <c r="H9" s="12"/>
      <c r="I9" s="12"/>
      <c r="J9" s="12"/>
      <c r="K9" s="12"/>
      <c r="L9" s="12" t="str">
        <f>IF(個表!M7="","",個表!M7)</f>
        <v/>
      </c>
      <c r="M9" s="12" t="str">
        <f>IF(個表!N7="","",個表!N7)</f>
        <v/>
      </c>
      <c r="N9" s="12" t="str">
        <f>IF(個表!O7="","",個表!O7)</f>
        <v/>
      </c>
      <c r="O9" s="12" t="str">
        <f>IF(個表!P7="","",個表!P7)</f>
        <v/>
      </c>
      <c r="P9" s="12" t="str">
        <f>IF(個表!Q7="","",個表!Q7)</f>
        <v/>
      </c>
      <c r="Q9" s="34" t="str">
        <f>IF(個表!G7="","",個表!G7)</f>
        <v/>
      </c>
      <c r="R9" s="12"/>
      <c r="S9" s="12" t="str">
        <f>IF(個表!R7="","",個表!R7)</f>
        <v xml:space="preserve"> </v>
      </c>
      <c r="T9" s="12" t="str">
        <f>IF(個表!S7="","",個表!S7)</f>
        <v/>
      </c>
      <c r="U9" s="12"/>
      <c r="V9" s="12" t="str">
        <f>IF(個表!C7="","",個表!C7)</f>
        <v/>
      </c>
      <c r="W9" s="12" t="str">
        <f>IF(個表!D7="","",個表!D7)</f>
        <v/>
      </c>
      <c r="X9" s="12" t="str">
        <f>IF(個表!E7="","",個表!E7)</f>
        <v/>
      </c>
      <c r="Y9" s="12" t="str">
        <f>IF(個表!F7="","",個表!F7)</f>
        <v/>
      </c>
      <c r="Z9" s="12"/>
      <c r="AA9" s="12"/>
      <c r="AB9" s="12"/>
      <c r="AC9" s="12"/>
      <c r="AD9" s="12"/>
      <c r="AE9" s="12" t="str">
        <f>IF(個表!H7="","",個表!H7)</f>
        <v/>
      </c>
      <c r="AF9" s="12"/>
      <c r="AG9" s="12"/>
      <c r="AH9" s="12"/>
      <c r="AI9" s="12" t="str">
        <f>IF(個表!T7="","",個表!T7)</f>
        <v/>
      </c>
      <c r="AJ9" s="12"/>
      <c r="AK9" s="12"/>
      <c r="AL9" s="12" t="str">
        <f>IF(個表!I7="","",個表!I7)</f>
        <v/>
      </c>
      <c r="AM9" s="12" t="str">
        <f>IF(個表!U7="","",個表!U7)</f>
        <v/>
      </c>
      <c r="AN9" s="12" t="str">
        <f>IF(個表!V7="","",個表!V7)</f>
        <v/>
      </c>
      <c r="AO9" s="12" t="str">
        <f>IF(個表!W7="","",個表!W7)</f>
        <v/>
      </c>
      <c r="AP9" s="12" t="str">
        <f>IF(個表!X7="","",個表!X7)</f>
        <v/>
      </c>
      <c r="AQ9" s="12" t="str">
        <f>IF(個表!Y7="","",個表!Y7)</f>
        <v/>
      </c>
      <c r="AR9" s="12" t="str">
        <f>IF(個表!Z7="","",個表!Z7)</f>
        <v/>
      </c>
      <c r="AS9" s="98" t="str">
        <f>IF(個表!AA7="","",個表!AA7)</f>
        <v/>
      </c>
      <c r="AT9" s="62"/>
      <c r="AU9" s="25" t="str">
        <f>IF(AT9="","",IF(AND(AT9="○",AU$3="国体"),VLOOKUP($AM9,連盟使用!$AN$3:$AO$100,2,FALSE),IF(AND(AT9="○",AU$3="通常",AU$1="通常・OPEN"),VLOOKUP($AM9,連盟使用!$AF$3:$AG$100,2,FALSE),IF(AND(AT9="○",AU$3="通常"),VLOOKUP($AM9,連盟使用!$AD$3:$AE$100,2,FALSE),IF(AT9="△",10000,IF(AND(AT9="○",AU$3="OPEN"),VLOOKUP($AM9,連盟使用!$AF$3:$AG$100,2,FALSE),IF(AND(AT9="○",AU$3="Jr",AU$1="Jrふじてん"),VLOOKUP($AM9,連盟使用!$AP$3:$AQ$100,2,FALSE),IF(AND(AT9="○",AU$3="Jr"),VLOOKUP($AM9,連盟使用!$AH$3:$AI$100,2,FALSE),IF(AND(AT9="○",AU$3="MS",$AE9=1),VLOOKUP($AN9,連盟使用!$AJ$3:$AK$100,2,FALSE),VLOOKUP($AN9,連盟使用!$AL$3:$AM$100,2,FALSE))))))))))</f>
        <v/>
      </c>
      <c r="AV9" s="62"/>
      <c r="AW9" s="25" t="str">
        <f>IF(AV9="","",IF(AND(AV9="○",AW$3="国体"),VLOOKUP($AM9,連盟使用!$AN$3:$AO$100,2,FALSE),IF(AND(AV9="○",AW$3="通常",AW$1="通常・OPEN"),VLOOKUP($AM9,連盟使用!$AF$3:$AG$100,2,FALSE),IF(AND(AV9="○",AW$3="通常"),VLOOKUP($AM9,連盟使用!$AD$3:$AE$100,2,FALSE),IF(AV9="△",10000,IF(AND(AV9="○",AW$3="OPEN"),VLOOKUP($AM9,連盟使用!$AF$3:$AG$100,2,FALSE),IF(AND(AV9="○",AW$3="Jr",AW$1="Jrふじてん"),VLOOKUP($AM9,連盟使用!$AP$3:$AQ$100,2,FALSE),IF(AND(AV9="○",AW$3="Jr"),VLOOKUP($AM9,連盟使用!$AH$3:$AI$100,2,FALSE),IF(AND(AV9="○",AW$3="MS",$AE9=1),VLOOKUP($AN9,連盟使用!$AJ$3:$AK$100,2,FALSE),VLOOKUP($AN9,連盟使用!$AL$3:$AM$100,2,FALSE))))))))))</f>
        <v/>
      </c>
      <c r="AX9" s="62"/>
      <c r="AY9" s="25" t="str">
        <f>IF(AX9="","",IF(AND(AX9="○",AY$3="国体"),VLOOKUP($AM9,連盟使用!$AN$3:$AO$100,2,FALSE),IF(AND(AX9="○",AY$3="通常",AY$1="通常・OPEN"),VLOOKUP($AM9,連盟使用!$AF$3:$AG$100,2,FALSE),IF(AND(AX9="○",AY$3="通常"),VLOOKUP($AM9,連盟使用!$AD$3:$AE$100,2,FALSE),IF(AX9="△",10000,IF(AND(AX9="○",AY$3="OPEN"),VLOOKUP($AM9,連盟使用!$AF$3:$AG$100,2,FALSE),IF(AND(AX9="○",AY$3="Jr",AY$1="Jrふじてん"),VLOOKUP($AM9,連盟使用!$AP$3:$AQ$100,2,FALSE),IF(AND(AX9="○",AY$3="Jr"),VLOOKUP($AM9,連盟使用!$AH$3:$AI$100,2,FALSE),IF(AND(AX9="○",AY$3="MS",$AE9=1),VLOOKUP($AN9,連盟使用!$AJ$3:$AK$100,2,FALSE),VLOOKUP($AN9,連盟使用!$AL$3:$AM$100,2,FALSE))))))))))</f>
        <v/>
      </c>
      <c r="AZ9" s="62"/>
      <c r="BA9" s="25" t="str">
        <f>IF(AZ9="","",IF(AND(AZ9="○",BA$3="国体"),VLOOKUP($AM9,連盟使用!$AN$3:$AO$100,2,FALSE),IF(AND(AZ9="○",BA$3="通常",BA$1="通常・OPEN"),VLOOKUP($AM9,連盟使用!$AF$3:$AG$100,2,FALSE),IF(AND(AZ9="○",BA$3="通常"),VLOOKUP($AM9,連盟使用!$AD$3:$AE$100,2,FALSE),IF(AZ9="△",10000,IF(AND(AZ9="○",BA$3="OPEN"),VLOOKUP($AM9,連盟使用!$AF$3:$AG$100,2,FALSE),IF(AND(AZ9="○",BA$3="Jr",BA$1="Jrふじてん"),VLOOKUP($AM9,連盟使用!$AP$3:$AQ$100,2,FALSE),IF(AND(AZ9="○",BA$3="Jr"),VLOOKUP($AM9,連盟使用!$AH$3:$AI$100,2,FALSE),IF(AND(AZ9="○",BA$3="MS",$AE9=1),VLOOKUP($AN9,連盟使用!$AJ$3:$AK$100,2,FALSE),VLOOKUP($AN9,連盟使用!$AL$3:$AM$100,2,FALSE))))))))))</f>
        <v/>
      </c>
      <c r="BB9" s="62"/>
      <c r="BC9" s="25" t="str">
        <f>IF(BB9="","",IF(AND(BB9="○",BC$3="国体"),VLOOKUP($AM9,連盟使用!$AN$3:$AO$100,2,FALSE),IF(AND(BB9="○",BC$3="通常",BC$1="通常・OPEN"),VLOOKUP($AM9,連盟使用!$AF$3:$AG$100,2,FALSE),IF(AND(BB9="○",BC$3="通常"),VLOOKUP($AM9,連盟使用!$AD$3:$AE$100,2,FALSE),IF(BB9="△",10000,IF(AND(BB9="○",BC$3="OPEN"),VLOOKUP($AM9,連盟使用!$AF$3:$AG$100,2,FALSE),IF(AND(BB9="○",BC$3="Jr",BC$1="Jrふじてん"),VLOOKUP($AM9,連盟使用!$AP$3:$AQ$100,2,FALSE),IF(AND(BB9="○",BC$3="Jr"),VLOOKUP($AM9,連盟使用!$AH$3:$AI$100,2,FALSE),IF(AND(BB9="○",BC$3="MS",$AE9=1),VLOOKUP($AN9,連盟使用!$AJ$3:$AK$100,2,FALSE),VLOOKUP($AN9,連盟使用!$AL$3:$AM$100,2,FALSE))))))))))</f>
        <v/>
      </c>
      <c r="BD9" s="62"/>
      <c r="BE9" s="25" t="str">
        <f>IF(BD9="","",IF(AND(BD9="○",BE$3="国体"),VLOOKUP($AM9,連盟使用!$AN$3:$AO$100,2,FALSE),IF(AND(BD9="○",BE$3="通常",BE$1="通常・OPEN"),VLOOKUP($AM9,連盟使用!$AF$3:$AG$100,2,FALSE),IF(AND(BD9="○",BE$3="通常"),VLOOKUP($AM9,連盟使用!$AD$3:$AE$100,2,FALSE),IF(BD9="△",10000,IF(AND(BD9="○",BE$3="OPEN"),VLOOKUP($AM9,連盟使用!$AF$3:$AG$100,2,FALSE),IF(AND(BD9="○",BE$3="Jr",BE$1="Jrふじてん"),VLOOKUP($AM9,連盟使用!$AP$3:$AQ$100,2,FALSE),IF(AND(BD9="○",BE$3="Jr"),VLOOKUP($AM9,連盟使用!$AH$3:$AI$100,2,FALSE),IF(AND(BD9="○",BE$3="MS",$AE9=1),VLOOKUP($AN9,連盟使用!$AJ$3:$AK$100,2,FALSE),VLOOKUP($AN9,連盟使用!$AL$3:$AM$100,2,FALSE))))))))))</f>
        <v/>
      </c>
      <c r="BF9" s="62"/>
      <c r="BG9" s="25" t="str">
        <f>IF(BF9="","",IF(AND(BF9="○",BG$3="国体"),VLOOKUP($AM9,連盟使用!$AN$3:$AO$100,2,FALSE),IF(AND(BF9="○",BG$3="通常",BG$1="通常・OPEN"),VLOOKUP($AM9,連盟使用!$AF$3:$AG$100,2,FALSE),IF(AND(BF9="○",BG$3="通常"),VLOOKUP($AM9,連盟使用!$AD$3:$AE$100,2,FALSE),IF(BF9="△",10000,IF(AND(BF9="○",BG$3="OPEN"),VLOOKUP($AM9,連盟使用!$AF$3:$AG$100,2,FALSE),IF(AND(BF9="○",BG$3="Jr",BG$1="Jrふじてん"),VLOOKUP($AM9,連盟使用!$AP$3:$AQ$100,2,FALSE),IF(AND(BF9="○",BG$3="Jr"),VLOOKUP($AM9,連盟使用!$AH$3:$AI$100,2,FALSE),IF(AND(BF9="○",BG$3="MS",$AE9=1),VLOOKUP($AN9,連盟使用!$AJ$3:$AK$100,2,FALSE),VLOOKUP($AN9,連盟使用!$AL$3:$AM$100,2,FALSE))))))))))</f>
        <v/>
      </c>
      <c r="BH9" s="62"/>
      <c r="BI9" s="25" t="str">
        <f>IF(BH9="","",IF(AND(BH9="○",BI$3="国体"),VLOOKUP($AM9,連盟使用!$AN$3:$AO$100,2,FALSE),IF(AND(BH9="○",BI$3="通常",BI$1="通常・OPEN"),VLOOKUP($AM9,連盟使用!$AF$3:$AG$100,2,FALSE),IF(AND(BH9="○",BI$3="通常"),VLOOKUP($AM9,連盟使用!$AD$3:$AE$100,2,FALSE),IF(BH9="△",10000,IF(AND(BH9="○",BI$3="OPEN"),VLOOKUP($AM9,連盟使用!$AF$3:$AG$100,2,FALSE),IF(AND(BH9="○",BI$3="Jr",BI$1="Jrふじてん"),VLOOKUP($AM9,連盟使用!$AP$3:$AQ$100,2,FALSE),IF(AND(BH9="○",BI$3="Jr"),VLOOKUP($AM9,連盟使用!$AH$3:$AI$100,2,FALSE),IF(AND(BH9="○",BI$3="MS",$AE9=1),VLOOKUP($AN9,連盟使用!$AJ$3:$AK$100,2,FALSE),VLOOKUP($AN9,連盟使用!$AL$3:$AM$100,2,FALSE))))))))))</f>
        <v/>
      </c>
      <c r="BJ9" s="62"/>
      <c r="BK9" s="25" t="str">
        <f>IF(BJ9="","",IF(AND(BJ9="○",BK$3="国体"),VLOOKUP($AM9,連盟使用!$AN$3:$AO$100,2,FALSE),IF(AND(BJ9="○",BK$3="通常",BK$1="通常・OPEN"),VLOOKUP($AM9,連盟使用!$AF$3:$AG$100,2,FALSE),IF(AND(BJ9="○",BK$3="通常"),VLOOKUP($AM9,連盟使用!$AD$3:$AE$100,2,FALSE),IF(BJ9="△",10000,IF(AND(BJ9="○",BK$3="OPEN"),VLOOKUP($AM9,連盟使用!$AF$3:$AG$100,2,FALSE),IF(AND(BJ9="○",BK$3="Jr",BK$1="Jrふじてん"),VLOOKUP($AM9,連盟使用!$AP$3:$AQ$100,2,FALSE),IF(AND(BJ9="○",BK$3="Jr"),VLOOKUP($AM9,連盟使用!$AH$3:$AI$100,2,FALSE),IF(AND(BJ9="○",BK$3="MS",$AE9=1),VLOOKUP($AN9,連盟使用!$AJ$3:$AK$100,2,FALSE),VLOOKUP($AN9,連盟使用!$AL$3:$AM$100,2,FALSE))))))))))</f>
        <v/>
      </c>
      <c r="BL9" s="62"/>
      <c r="BM9" s="25" t="str">
        <f>IF(BL9="","",IF(AND(BL9="○",BM$3="国体"),VLOOKUP($AM9,連盟使用!$AN$3:$AO$100,2,FALSE),IF(AND(BL9="○",BM$3="通常",BM$1="通常・OPEN"),VLOOKUP($AM9,連盟使用!$AF$3:$AG$100,2,FALSE),IF(AND(BL9="○",BM$3="通常"),VLOOKUP($AM9,連盟使用!$AD$3:$AE$100,2,FALSE),IF(BL9="△",10000,IF(AND(BL9="○",BM$3="OPEN"),VLOOKUP($AM9,連盟使用!$AF$3:$AG$100,2,FALSE),IF(AND(BL9="○",BM$3="Jr",BM$1="Jrふじてん"),VLOOKUP($AM9,連盟使用!$AP$3:$AQ$100,2,FALSE),IF(AND(BL9="○",BM$3="Jr"),VLOOKUP($AM9,連盟使用!$AH$3:$AI$100,2,FALSE),IF(AND(BL9="○",BM$3="MS",$AE9=1),VLOOKUP($AN9,連盟使用!$AJ$3:$AK$100,2,FALSE),VLOOKUP($AN9,連盟使用!$AL$3:$AM$100,2,FALSE))))))))))</f>
        <v/>
      </c>
      <c r="BN9" s="62"/>
      <c r="BO9" s="25" t="str">
        <f>IF(BN9="","",IF(AND(BN9="○",BO$3="国体"),VLOOKUP($AM9,連盟使用!$AN$3:$AO$100,2,FALSE),IF(AND(BN9="○",BO$3="通常",BO$1="通常・OPEN"),VLOOKUP($AM9,連盟使用!$AF$3:$AG$100,2,FALSE),IF(AND(BN9="○",BO$3="通常"),VLOOKUP($AM9,連盟使用!$AD$3:$AE$100,2,FALSE),IF(BN9="△",10000,IF(AND(BN9="○",BO$3="OPEN"),VLOOKUP($AM9,連盟使用!$AF$3:$AG$100,2,FALSE),IF(AND(BN9="○",BO$3="Jr",BO$1="Jrふじてん"),VLOOKUP($AM9,連盟使用!$AP$3:$AQ$100,2,FALSE),IF(AND(BN9="○",BO$3="Jr"),VLOOKUP($AM9,連盟使用!$AH$3:$AI$100,2,FALSE),IF(AND(BN9="○",BO$3="MS",$AE9=1),VLOOKUP($AN9,連盟使用!$AJ$3:$AK$100,2,FALSE),VLOOKUP($AN9,連盟使用!$AL$3:$AM$100,2,FALSE))))))))))</f>
        <v/>
      </c>
      <c r="BP9" s="62"/>
      <c r="BQ9" s="25" t="str">
        <f>IF(BP9="","",IF(AND(BP9="○",BQ$3="国体"),VLOOKUP($AM9,連盟使用!$AN$3:$AO$100,2,FALSE),IF(AND(BP9="○",BQ$3="通常",BQ$1="通常・OPEN"),VLOOKUP($AM9,連盟使用!$AF$3:$AG$100,2,FALSE),IF(AND(BP9="○",BQ$3="通常"),VLOOKUP($AM9,連盟使用!$AD$3:$AE$100,2,FALSE),IF(BP9="△",10000,IF(AND(BP9="○",BQ$3="OPEN"),VLOOKUP($AM9,連盟使用!$AF$3:$AG$100,2,FALSE),IF(AND(BP9="○",BQ$3="Jr",BQ$1="Jrふじてん"),VLOOKUP($AM9,連盟使用!$AP$3:$AQ$100,2,FALSE),IF(AND(BP9="○",BQ$3="Jr"),VLOOKUP($AM9,連盟使用!$AH$3:$AI$100,2,FALSE),IF(AND(BP9="○",BQ$3="MS",$AE9=1),VLOOKUP($AN9,連盟使用!$AJ$3:$AK$100,2,FALSE),VLOOKUP($AN9,連盟使用!$AL$3:$AM$100,2,FALSE))))))))))</f>
        <v/>
      </c>
      <c r="BR9" s="62"/>
      <c r="BS9" s="25" t="str">
        <f>IF(BR9="","",IF(AND(BR9="○",BS$3="国体"),VLOOKUP($AM9,連盟使用!$AN$3:$AO$100,2,FALSE),IF(AND(BR9="○",BS$3="通常",BS$1="通常・OPEN"),VLOOKUP($AM9,連盟使用!$AF$3:$AG$100,2,FALSE),IF(AND(BR9="○",BS$3="通常"),VLOOKUP($AM9,連盟使用!$AD$3:$AE$100,2,FALSE),IF(BR9="△",10000,IF(AND(BR9="○",BS$3="OPEN"),VLOOKUP($AM9,連盟使用!$AF$3:$AG$100,2,FALSE),IF(AND(BR9="○",BS$3="Jr",BS$1="Jrふじてん"),VLOOKUP($AM9,連盟使用!$AP$3:$AQ$100,2,FALSE),IF(AND(BR9="○",BS$3="Jr"),VLOOKUP($AM9,連盟使用!$AH$3:$AI$100,2,FALSE),IF(AND(BR9="○",BS$3="MS",$AE9=1),VLOOKUP($AN9,連盟使用!$AJ$3:$AK$100,2,FALSE),VLOOKUP($AN9,連盟使用!$AL$3:$AM$100,2,FALSE))))))))))</f>
        <v/>
      </c>
      <c r="BT9" s="62"/>
      <c r="BU9" s="25" t="str">
        <f>IF(BT9="","",IF(AND(BT9="○",BU$3="国体"),VLOOKUP($AM9,連盟使用!$AN$3:$AO$100,2,FALSE),IF(AND(BT9="○",BU$3="通常",BU$1="通常・OPEN"),VLOOKUP($AM9,連盟使用!$AF$3:$AG$100,2,FALSE),IF(AND(BT9="○",BU$3="通常"),VLOOKUP($AM9,連盟使用!$AD$3:$AE$100,2,FALSE),IF(BT9="△",10000,IF(AND(BT9="○",BU$3="OPEN"),VLOOKUP($AM9,連盟使用!$AF$3:$AG$100,2,FALSE),IF(AND(BT9="○",BU$3="Jr",BU$1="Jrふじてん"),VLOOKUP($AM9,連盟使用!$AP$3:$AQ$100,2,FALSE),IF(AND(BT9="○",BU$3="Jr"),VLOOKUP($AM9,連盟使用!$AH$3:$AI$100,2,FALSE),IF(AND(BT9="○",BU$3="MS",$AE9=1),VLOOKUP($AN9,連盟使用!$AJ$3:$AK$100,2,FALSE),VLOOKUP($AN9,連盟使用!$AL$3:$AM$100,2,FALSE))))))))))</f>
        <v/>
      </c>
      <c r="BV9" s="62"/>
      <c r="BW9" s="25" t="str">
        <f>IF(BV9="","",IF(AND(BV9="○",BW$3="国体"),VLOOKUP($AM9,連盟使用!$AN$3:$AO$100,2,FALSE),IF(AND(BV9="○",BW$3="通常",BW$1="通常・OPEN"),VLOOKUP($AM9,連盟使用!$AF$3:$AG$100,2,FALSE),IF(AND(BV9="○",BW$3="通常"),VLOOKUP($AM9,連盟使用!$AD$3:$AE$100,2,FALSE),IF(BV9="△",10000,IF(AND(BV9="○",BW$3="OPEN"),VLOOKUP($AM9,連盟使用!$AF$3:$AG$100,2,FALSE),IF(AND(BV9="○",BW$3="Jr",BW$1="Jrふじてん"),VLOOKUP($AM9,連盟使用!$AP$3:$AQ$100,2,FALSE),IF(AND(BV9="○",BW$3="Jr"),VLOOKUP($AM9,連盟使用!$AH$3:$AI$100,2,FALSE),IF(AND(BV9="○",BW$3="MS",$AE9=1),VLOOKUP($AN9,連盟使用!$AJ$3:$AK$100,2,FALSE),VLOOKUP($AN9,連盟使用!$AL$3:$AM$100,2,FALSE))))))))))</f>
        <v/>
      </c>
      <c r="BX9" s="62"/>
      <c r="BY9" s="25" t="str">
        <f>IF(BX9="","",IF(AND(BX9="○",BY$3="国体"),VLOOKUP($AM9,連盟使用!$AN$3:$AO$100,2,FALSE),IF(AND(BX9="○",BY$3="通常",BY$1="通常・OPEN"),VLOOKUP($AM9,連盟使用!$AF$3:$AG$100,2,FALSE),IF(AND(BX9="○",BY$3="通常"),VLOOKUP($AM9,連盟使用!$AD$3:$AE$100,2,FALSE),IF(BX9="△",10000,IF(AND(BX9="○",BY$3="OPEN"),VLOOKUP($AM9,連盟使用!$AF$3:$AG$100,2,FALSE),IF(AND(BX9="○",BY$3="Jr",BY$1="Jrふじてん"),VLOOKUP($AM9,連盟使用!$AP$3:$AQ$100,2,FALSE),IF(AND(BX9="○",BY$3="Jr"),VLOOKUP($AM9,連盟使用!$AH$3:$AI$100,2,FALSE),IF(AND(BX9="○",BY$3="MS",$AE9=1),VLOOKUP($AN9,連盟使用!$AJ$3:$AK$100,2,FALSE),VLOOKUP($AN9,連盟使用!$AL$3:$AM$100,2,FALSE))))))))))</f>
        <v/>
      </c>
      <c r="BZ9" s="62"/>
      <c r="CA9" s="25" t="str">
        <f>IF(BZ9="","",IF(AND(BZ9="○",CA$3="国体"),VLOOKUP($AM9,連盟使用!$AN$3:$AO$100,2,FALSE),IF(AND(BZ9="○",CA$3="通常",CA$1="通常・OPEN"),VLOOKUP($AM9,連盟使用!$AF$3:$AG$100,2,FALSE),IF(AND(BZ9="○",CA$3="通常"),VLOOKUP($AM9,連盟使用!$AD$3:$AE$100,2,FALSE),IF(BZ9="△",10000,IF(AND(BZ9="○",CA$3="OPEN"),VLOOKUP($AM9,連盟使用!$AF$3:$AG$100,2,FALSE),IF(AND(BZ9="○",CA$3="Jr",CA$1="Jrふじてん"),VLOOKUP($AM9,連盟使用!$AP$3:$AQ$100,2,FALSE),IF(AND(BZ9="○",CA$3="Jr"),VLOOKUP($AM9,連盟使用!$AH$3:$AI$100,2,FALSE),IF(AND(BZ9="○",CA$3="MS",$AE9=1),VLOOKUP($AN9,連盟使用!$AJ$3:$AK$100,2,FALSE),VLOOKUP($AN9,連盟使用!$AL$3:$AM$100,2,FALSE))))))))))</f>
        <v/>
      </c>
      <c r="CB9" s="62"/>
      <c r="CC9" s="25" t="str">
        <f>IF(CB9="","",IF(AND(CB9="○",CC$3="国体"),VLOOKUP($AM9,連盟使用!$AN$3:$AO$100,2,FALSE),IF(AND(CB9="○",CC$3="通常",CC$1="通常・OPEN"),VLOOKUP($AM9,連盟使用!$AF$3:$AG$100,2,FALSE),IF(AND(CB9="○",CC$3="通常"),VLOOKUP($AM9,連盟使用!$AD$3:$AE$100,2,FALSE),IF(CB9="△",10000,IF(AND(CB9="○",CC$3="OPEN"),VLOOKUP($AM9,連盟使用!$AF$3:$AG$100,2,FALSE),IF(AND(CB9="○",CC$3="Jr",CC$1="Jrふじてん"),VLOOKUP($AM9,連盟使用!$AP$3:$AQ$100,2,FALSE),IF(AND(CB9="○",CC$3="Jr"),VLOOKUP($AM9,連盟使用!$AH$3:$AI$100,2,FALSE),IF(AND(CB9="○",CC$3="MS",$AE9=1),VLOOKUP($AN9,連盟使用!$AJ$3:$AK$100,2,FALSE),VLOOKUP($AN9,連盟使用!$AL$3:$AM$100,2,FALSE))))))))))</f>
        <v/>
      </c>
      <c r="CD9" s="62"/>
      <c r="CE9" s="25" t="str">
        <f>IF(CD9="","",IF(AND(CD9="○",CE$3="国体"),VLOOKUP($AM9,連盟使用!$AN$3:$AO$100,2,FALSE),IF(AND(CD9="○",CE$3="通常",CE$1="通常・OPEN"),VLOOKUP($AM9,連盟使用!$AF$3:$AG$100,2,FALSE),IF(AND(CD9="○",CE$3="通常"),VLOOKUP($AM9,連盟使用!$AD$3:$AE$100,2,FALSE),IF(CD9="△",10000,IF(AND(CD9="○",CE$3="OPEN"),VLOOKUP($AM9,連盟使用!$AF$3:$AG$100,2,FALSE),IF(AND(CD9="○",CE$3="Jr",CE$1="Jrふじてん"),VLOOKUP($AM9,連盟使用!$AP$3:$AQ$100,2,FALSE),IF(AND(CD9="○",CE$3="Jr"),VLOOKUP($AM9,連盟使用!$AH$3:$AI$100,2,FALSE),IF(AND(CD9="○",CE$3="MS",$AE9=1),VLOOKUP($AN9,連盟使用!$AJ$3:$AK$100,2,FALSE),VLOOKUP($AN9,連盟使用!$AL$3:$AM$100,2,FALSE))))))))))</f>
        <v/>
      </c>
      <c r="CF9" s="62"/>
      <c r="CG9" s="120" t="str">
        <f>IF(CF9="","",IF(AND(CF9="○",CG$3="国体"),VLOOKUP($AM9,連盟使用!$AN$3:$AO$100,2,FALSE),IF(AND(CF9="○",CG$3="通常",CG$1="通常・OPEN"),VLOOKUP($AM9,連盟使用!$AF$3:$AG$100,2,FALSE),IF(AND(CF9="○",CG$3="通常"),VLOOKUP($AM9,連盟使用!$AD$3:$AE$100,2,FALSE),IF(CF9="△",10000,IF(AND(CF9="○",CG$3="OPEN"),VLOOKUP($AM9,連盟使用!$AF$3:$AG$100,2,FALSE),IF(AND(CF9="○",CG$3="Jr",CG$1="Jrふじてん"),VLOOKUP($AM9,連盟使用!$AP$3:$AQ$100,2,FALSE),IF(AND(CF9="○",CG$3="Jr"),VLOOKUP($AM9,連盟使用!$AH$3:$AI$100,2,FALSE),IF(AND(CF9="○",CG$3="MS",$AE9=1),VLOOKUP($AN9,連盟使用!$AJ$3:$AK$100,2,FALSE),VLOOKUP($AN9,連盟使用!$AL$3:$AM$100,2,FALSE))))))))))</f>
        <v/>
      </c>
      <c r="CH9" s="106">
        <f t="shared" si="0"/>
        <v>0</v>
      </c>
    </row>
    <row r="10" spans="1:86" ht="20.100000000000001" customHeight="1" x14ac:dyDescent="0.15">
      <c r="A10" s="97">
        <f>IF(個表!A8="","",個表!A8)</f>
        <v>5</v>
      </c>
      <c r="B10" s="12" t="str">
        <f>IF(個表!B8="","",個表!B8)</f>
        <v/>
      </c>
      <c r="C10" s="12"/>
      <c r="D10" s="12"/>
      <c r="E10" s="12" t="str">
        <f>IF(個表!J8="","",個表!J8)</f>
        <v xml:space="preserve"> </v>
      </c>
      <c r="F10" s="12" t="str">
        <f>IF(個表!K8="","",個表!K8)</f>
        <v/>
      </c>
      <c r="G10" s="12" t="str">
        <f>IF(個表!L8="","",個表!L8)</f>
        <v/>
      </c>
      <c r="H10" s="12"/>
      <c r="I10" s="12"/>
      <c r="J10" s="12"/>
      <c r="K10" s="12"/>
      <c r="L10" s="12" t="str">
        <f>IF(個表!M8="","",個表!M8)</f>
        <v/>
      </c>
      <c r="M10" s="12" t="str">
        <f>IF(個表!N8="","",個表!N8)</f>
        <v/>
      </c>
      <c r="N10" s="12" t="str">
        <f>IF(個表!O8="","",個表!O8)</f>
        <v/>
      </c>
      <c r="O10" s="12" t="str">
        <f>IF(個表!P8="","",個表!P8)</f>
        <v/>
      </c>
      <c r="P10" s="12" t="str">
        <f>IF(個表!Q8="","",個表!Q8)</f>
        <v/>
      </c>
      <c r="Q10" s="34" t="str">
        <f>IF(個表!G8="","",個表!G8)</f>
        <v/>
      </c>
      <c r="R10" s="12"/>
      <c r="S10" s="12" t="str">
        <f>IF(個表!R8="","",個表!R8)</f>
        <v xml:space="preserve"> </v>
      </c>
      <c r="T10" s="12" t="str">
        <f>IF(個表!S8="","",個表!S8)</f>
        <v/>
      </c>
      <c r="U10" s="12"/>
      <c r="V10" s="12" t="str">
        <f>IF(個表!C8="","",個表!C8)</f>
        <v/>
      </c>
      <c r="W10" s="12" t="str">
        <f>IF(個表!D8="","",個表!D8)</f>
        <v/>
      </c>
      <c r="X10" s="12" t="str">
        <f>IF(個表!E8="","",個表!E8)</f>
        <v/>
      </c>
      <c r="Y10" s="12" t="str">
        <f>IF(個表!F8="","",個表!F8)</f>
        <v/>
      </c>
      <c r="Z10" s="12"/>
      <c r="AA10" s="12"/>
      <c r="AB10" s="12"/>
      <c r="AC10" s="12"/>
      <c r="AD10" s="12"/>
      <c r="AE10" s="12" t="str">
        <f>IF(個表!H8="","",個表!H8)</f>
        <v/>
      </c>
      <c r="AF10" s="12"/>
      <c r="AG10" s="12"/>
      <c r="AH10" s="12"/>
      <c r="AI10" s="12" t="str">
        <f>IF(個表!T8="","",個表!T8)</f>
        <v/>
      </c>
      <c r="AJ10" s="12"/>
      <c r="AK10" s="12"/>
      <c r="AL10" s="12" t="str">
        <f>IF(個表!I8="","",個表!I8)</f>
        <v/>
      </c>
      <c r="AM10" s="12" t="str">
        <f>IF(個表!U8="","",個表!U8)</f>
        <v/>
      </c>
      <c r="AN10" s="12" t="str">
        <f>IF(個表!V8="","",個表!V8)</f>
        <v/>
      </c>
      <c r="AO10" s="12" t="str">
        <f>IF(個表!W8="","",個表!W8)</f>
        <v/>
      </c>
      <c r="AP10" s="12" t="str">
        <f>IF(個表!X8="","",個表!X8)</f>
        <v/>
      </c>
      <c r="AQ10" s="12" t="str">
        <f>IF(個表!Y8="","",個表!Y8)</f>
        <v/>
      </c>
      <c r="AR10" s="12" t="str">
        <f>IF(個表!Z8="","",個表!Z8)</f>
        <v/>
      </c>
      <c r="AS10" s="98" t="str">
        <f>IF(個表!AA8="","",個表!AA8)</f>
        <v/>
      </c>
      <c r="AT10" s="62"/>
      <c r="AU10" s="25" t="str">
        <f>IF(AT10="","",IF(AND(AT10="○",AU$3="国体"),VLOOKUP($AM10,連盟使用!$AN$3:$AO$100,2,FALSE),IF(AND(AT10="○",AU$3="通常",AU$1="通常・OPEN"),VLOOKUP($AM10,連盟使用!$AF$3:$AG$100,2,FALSE),IF(AND(AT10="○",AU$3="通常"),VLOOKUP($AM10,連盟使用!$AD$3:$AE$100,2,FALSE),IF(AT10="△",10000,IF(AND(AT10="○",AU$3="OPEN"),VLOOKUP($AM10,連盟使用!$AF$3:$AG$100,2,FALSE),IF(AND(AT10="○",AU$3="Jr",AU$1="Jrふじてん"),VLOOKUP($AM10,連盟使用!$AP$3:$AQ$100,2,FALSE),IF(AND(AT10="○",AU$3="Jr"),VLOOKUP($AM10,連盟使用!$AH$3:$AI$100,2,FALSE),IF(AND(AT10="○",AU$3="MS",$AE10=1),VLOOKUP($AN10,連盟使用!$AJ$3:$AK$100,2,FALSE),VLOOKUP($AN10,連盟使用!$AL$3:$AM$100,2,FALSE))))))))))</f>
        <v/>
      </c>
      <c r="AV10" s="62"/>
      <c r="AW10" s="25" t="str">
        <f>IF(AV10="","",IF(AND(AV10="○",AW$3="国体"),VLOOKUP($AM10,連盟使用!$AN$3:$AO$100,2,FALSE),IF(AND(AV10="○",AW$3="通常",AW$1="通常・OPEN"),VLOOKUP($AM10,連盟使用!$AF$3:$AG$100,2,FALSE),IF(AND(AV10="○",AW$3="通常"),VLOOKUP($AM10,連盟使用!$AD$3:$AE$100,2,FALSE),IF(AV10="△",10000,IF(AND(AV10="○",AW$3="OPEN"),VLOOKUP($AM10,連盟使用!$AF$3:$AG$100,2,FALSE),IF(AND(AV10="○",AW$3="Jr",AW$1="Jrふじてん"),VLOOKUP($AM10,連盟使用!$AP$3:$AQ$100,2,FALSE),IF(AND(AV10="○",AW$3="Jr"),VLOOKUP($AM10,連盟使用!$AH$3:$AI$100,2,FALSE),IF(AND(AV10="○",AW$3="MS",$AE10=1),VLOOKUP($AN10,連盟使用!$AJ$3:$AK$100,2,FALSE),VLOOKUP($AN10,連盟使用!$AL$3:$AM$100,2,FALSE))))))))))</f>
        <v/>
      </c>
      <c r="AX10" s="62"/>
      <c r="AY10" s="25" t="str">
        <f>IF(AX10="","",IF(AND(AX10="○",AY$3="国体"),VLOOKUP($AM10,連盟使用!$AN$3:$AO$100,2,FALSE),IF(AND(AX10="○",AY$3="通常",AY$1="通常・OPEN"),VLOOKUP($AM10,連盟使用!$AF$3:$AG$100,2,FALSE),IF(AND(AX10="○",AY$3="通常"),VLOOKUP($AM10,連盟使用!$AD$3:$AE$100,2,FALSE),IF(AX10="△",10000,IF(AND(AX10="○",AY$3="OPEN"),VLOOKUP($AM10,連盟使用!$AF$3:$AG$100,2,FALSE),IF(AND(AX10="○",AY$3="Jr",AY$1="Jrふじてん"),VLOOKUP($AM10,連盟使用!$AP$3:$AQ$100,2,FALSE),IF(AND(AX10="○",AY$3="Jr"),VLOOKUP($AM10,連盟使用!$AH$3:$AI$100,2,FALSE),IF(AND(AX10="○",AY$3="MS",$AE10=1),VLOOKUP($AN10,連盟使用!$AJ$3:$AK$100,2,FALSE),VLOOKUP($AN10,連盟使用!$AL$3:$AM$100,2,FALSE))))))))))</f>
        <v/>
      </c>
      <c r="AZ10" s="62"/>
      <c r="BA10" s="25" t="str">
        <f>IF(AZ10="","",IF(AND(AZ10="○",BA$3="国体"),VLOOKUP($AM10,連盟使用!$AN$3:$AO$100,2,FALSE),IF(AND(AZ10="○",BA$3="通常",BA$1="通常・OPEN"),VLOOKUP($AM10,連盟使用!$AF$3:$AG$100,2,FALSE),IF(AND(AZ10="○",BA$3="通常"),VLOOKUP($AM10,連盟使用!$AD$3:$AE$100,2,FALSE),IF(AZ10="△",10000,IF(AND(AZ10="○",BA$3="OPEN"),VLOOKUP($AM10,連盟使用!$AF$3:$AG$100,2,FALSE),IF(AND(AZ10="○",BA$3="Jr",BA$1="Jrふじてん"),VLOOKUP($AM10,連盟使用!$AP$3:$AQ$100,2,FALSE),IF(AND(AZ10="○",BA$3="Jr"),VLOOKUP($AM10,連盟使用!$AH$3:$AI$100,2,FALSE),IF(AND(AZ10="○",BA$3="MS",$AE10=1),VLOOKUP($AN10,連盟使用!$AJ$3:$AK$100,2,FALSE),VLOOKUP($AN10,連盟使用!$AL$3:$AM$100,2,FALSE))))))))))</f>
        <v/>
      </c>
      <c r="BB10" s="62"/>
      <c r="BC10" s="25" t="str">
        <f>IF(BB10="","",IF(AND(BB10="○",BC$3="国体"),VLOOKUP($AM10,連盟使用!$AN$3:$AO$100,2,FALSE),IF(AND(BB10="○",BC$3="通常",BC$1="通常・OPEN"),VLOOKUP($AM10,連盟使用!$AF$3:$AG$100,2,FALSE),IF(AND(BB10="○",BC$3="通常"),VLOOKUP($AM10,連盟使用!$AD$3:$AE$100,2,FALSE),IF(BB10="△",10000,IF(AND(BB10="○",BC$3="OPEN"),VLOOKUP($AM10,連盟使用!$AF$3:$AG$100,2,FALSE),IF(AND(BB10="○",BC$3="Jr",BC$1="Jrふじてん"),VLOOKUP($AM10,連盟使用!$AP$3:$AQ$100,2,FALSE),IF(AND(BB10="○",BC$3="Jr"),VLOOKUP($AM10,連盟使用!$AH$3:$AI$100,2,FALSE),IF(AND(BB10="○",BC$3="MS",$AE10=1),VLOOKUP($AN10,連盟使用!$AJ$3:$AK$100,2,FALSE),VLOOKUP($AN10,連盟使用!$AL$3:$AM$100,2,FALSE))))))))))</f>
        <v/>
      </c>
      <c r="BD10" s="62"/>
      <c r="BE10" s="25" t="str">
        <f>IF(BD10="","",IF(AND(BD10="○",BE$3="国体"),VLOOKUP($AM10,連盟使用!$AN$3:$AO$100,2,FALSE),IF(AND(BD10="○",BE$3="通常",BE$1="通常・OPEN"),VLOOKUP($AM10,連盟使用!$AF$3:$AG$100,2,FALSE),IF(AND(BD10="○",BE$3="通常"),VLOOKUP($AM10,連盟使用!$AD$3:$AE$100,2,FALSE),IF(BD10="△",10000,IF(AND(BD10="○",BE$3="OPEN"),VLOOKUP($AM10,連盟使用!$AF$3:$AG$100,2,FALSE),IF(AND(BD10="○",BE$3="Jr",BE$1="Jrふじてん"),VLOOKUP($AM10,連盟使用!$AP$3:$AQ$100,2,FALSE),IF(AND(BD10="○",BE$3="Jr"),VLOOKUP($AM10,連盟使用!$AH$3:$AI$100,2,FALSE),IF(AND(BD10="○",BE$3="MS",$AE10=1),VLOOKUP($AN10,連盟使用!$AJ$3:$AK$100,2,FALSE),VLOOKUP($AN10,連盟使用!$AL$3:$AM$100,2,FALSE))))))))))</f>
        <v/>
      </c>
      <c r="BF10" s="62"/>
      <c r="BG10" s="25" t="str">
        <f>IF(BF10="","",IF(AND(BF10="○",BG$3="国体"),VLOOKUP($AM10,連盟使用!$AN$3:$AO$100,2,FALSE),IF(AND(BF10="○",BG$3="通常",BG$1="通常・OPEN"),VLOOKUP($AM10,連盟使用!$AF$3:$AG$100,2,FALSE),IF(AND(BF10="○",BG$3="通常"),VLOOKUP($AM10,連盟使用!$AD$3:$AE$100,2,FALSE),IF(BF10="△",10000,IF(AND(BF10="○",BG$3="OPEN"),VLOOKUP($AM10,連盟使用!$AF$3:$AG$100,2,FALSE),IF(AND(BF10="○",BG$3="Jr",BG$1="Jrふじてん"),VLOOKUP($AM10,連盟使用!$AP$3:$AQ$100,2,FALSE),IF(AND(BF10="○",BG$3="Jr"),VLOOKUP($AM10,連盟使用!$AH$3:$AI$100,2,FALSE),IF(AND(BF10="○",BG$3="MS",$AE10=1),VLOOKUP($AN10,連盟使用!$AJ$3:$AK$100,2,FALSE),VLOOKUP($AN10,連盟使用!$AL$3:$AM$100,2,FALSE))))))))))</f>
        <v/>
      </c>
      <c r="BH10" s="62"/>
      <c r="BI10" s="25" t="str">
        <f>IF(BH10="","",IF(AND(BH10="○",BI$3="国体"),VLOOKUP($AM10,連盟使用!$AN$3:$AO$100,2,FALSE),IF(AND(BH10="○",BI$3="通常",BI$1="通常・OPEN"),VLOOKUP($AM10,連盟使用!$AF$3:$AG$100,2,FALSE),IF(AND(BH10="○",BI$3="通常"),VLOOKUP($AM10,連盟使用!$AD$3:$AE$100,2,FALSE),IF(BH10="△",10000,IF(AND(BH10="○",BI$3="OPEN"),VLOOKUP($AM10,連盟使用!$AF$3:$AG$100,2,FALSE),IF(AND(BH10="○",BI$3="Jr",BI$1="Jrふじてん"),VLOOKUP($AM10,連盟使用!$AP$3:$AQ$100,2,FALSE),IF(AND(BH10="○",BI$3="Jr"),VLOOKUP($AM10,連盟使用!$AH$3:$AI$100,2,FALSE),IF(AND(BH10="○",BI$3="MS",$AE10=1),VLOOKUP($AN10,連盟使用!$AJ$3:$AK$100,2,FALSE),VLOOKUP($AN10,連盟使用!$AL$3:$AM$100,2,FALSE))))))))))</f>
        <v/>
      </c>
      <c r="BJ10" s="62"/>
      <c r="BK10" s="25" t="str">
        <f>IF(BJ10="","",IF(AND(BJ10="○",BK$3="国体"),VLOOKUP($AM10,連盟使用!$AN$3:$AO$100,2,FALSE),IF(AND(BJ10="○",BK$3="通常",BK$1="通常・OPEN"),VLOOKUP($AM10,連盟使用!$AF$3:$AG$100,2,FALSE),IF(AND(BJ10="○",BK$3="通常"),VLOOKUP($AM10,連盟使用!$AD$3:$AE$100,2,FALSE),IF(BJ10="△",10000,IF(AND(BJ10="○",BK$3="OPEN"),VLOOKUP($AM10,連盟使用!$AF$3:$AG$100,2,FALSE),IF(AND(BJ10="○",BK$3="Jr",BK$1="Jrふじてん"),VLOOKUP($AM10,連盟使用!$AP$3:$AQ$100,2,FALSE),IF(AND(BJ10="○",BK$3="Jr"),VLOOKUP($AM10,連盟使用!$AH$3:$AI$100,2,FALSE),IF(AND(BJ10="○",BK$3="MS",$AE10=1),VLOOKUP($AN10,連盟使用!$AJ$3:$AK$100,2,FALSE),VLOOKUP($AN10,連盟使用!$AL$3:$AM$100,2,FALSE))))))))))</f>
        <v/>
      </c>
      <c r="BL10" s="62"/>
      <c r="BM10" s="25" t="str">
        <f>IF(BL10="","",IF(AND(BL10="○",BM$3="国体"),VLOOKUP($AM10,連盟使用!$AN$3:$AO$100,2,FALSE),IF(AND(BL10="○",BM$3="通常",BM$1="通常・OPEN"),VLOOKUP($AM10,連盟使用!$AF$3:$AG$100,2,FALSE),IF(AND(BL10="○",BM$3="通常"),VLOOKUP($AM10,連盟使用!$AD$3:$AE$100,2,FALSE),IF(BL10="△",10000,IF(AND(BL10="○",BM$3="OPEN"),VLOOKUP($AM10,連盟使用!$AF$3:$AG$100,2,FALSE),IF(AND(BL10="○",BM$3="Jr",BM$1="Jrふじてん"),VLOOKUP($AM10,連盟使用!$AP$3:$AQ$100,2,FALSE),IF(AND(BL10="○",BM$3="Jr"),VLOOKUP($AM10,連盟使用!$AH$3:$AI$100,2,FALSE),IF(AND(BL10="○",BM$3="MS",$AE10=1),VLOOKUP($AN10,連盟使用!$AJ$3:$AK$100,2,FALSE),VLOOKUP($AN10,連盟使用!$AL$3:$AM$100,2,FALSE))))))))))</f>
        <v/>
      </c>
      <c r="BN10" s="62"/>
      <c r="BO10" s="25" t="str">
        <f>IF(BN10="","",IF(AND(BN10="○",BO$3="国体"),VLOOKUP($AM10,連盟使用!$AN$3:$AO$100,2,FALSE),IF(AND(BN10="○",BO$3="通常",BO$1="通常・OPEN"),VLOOKUP($AM10,連盟使用!$AF$3:$AG$100,2,FALSE),IF(AND(BN10="○",BO$3="通常"),VLOOKUP($AM10,連盟使用!$AD$3:$AE$100,2,FALSE),IF(BN10="△",10000,IF(AND(BN10="○",BO$3="OPEN"),VLOOKUP($AM10,連盟使用!$AF$3:$AG$100,2,FALSE),IF(AND(BN10="○",BO$3="Jr",BO$1="Jrふじてん"),VLOOKUP($AM10,連盟使用!$AP$3:$AQ$100,2,FALSE),IF(AND(BN10="○",BO$3="Jr"),VLOOKUP($AM10,連盟使用!$AH$3:$AI$100,2,FALSE),IF(AND(BN10="○",BO$3="MS",$AE10=1),VLOOKUP($AN10,連盟使用!$AJ$3:$AK$100,2,FALSE),VLOOKUP($AN10,連盟使用!$AL$3:$AM$100,2,FALSE))))))))))</f>
        <v/>
      </c>
      <c r="BP10" s="62"/>
      <c r="BQ10" s="25" t="str">
        <f>IF(BP10="","",IF(AND(BP10="○",BQ$3="国体"),VLOOKUP($AM10,連盟使用!$AN$3:$AO$100,2,FALSE),IF(AND(BP10="○",BQ$3="通常",BQ$1="通常・OPEN"),VLOOKUP($AM10,連盟使用!$AF$3:$AG$100,2,FALSE),IF(AND(BP10="○",BQ$3="通常"),VLOOKUP($AM10,連盟使用!$AD$3:$AE$100,2,FALSE),IF(BP10="△",10000,IF(AND(BP10="○",BQ$3="OPEN"),VLOOKUP($AM10,連盟使用!$AF$3:$AG$100,2,FALSE),IF(AND(BP10="○",BQ$3="Jr",BQ$1="Jrふじてん"),VLOOKUP($AM10,連盟使用!$AP$3:$AQ$100,2,FALSE),IF(AND(BP10="○",BQ$3="Jr"),VLOOKUP($AM10,連盟使用!$AH$3:$AI$100,2,FALSE),IF(AND(BP10="○",BQ$3="MS",$AE10=1),VLOOKUP($AN10,連盟使用!$AJ$3:$AK$100,2,FALSE),VLOOKUP($AN10,連盟使用!$AL$3:$AM$100,2,FALSE))))))))))</f>
        <v/>
      </c>
      <c r="BR10" s="62"/>
      <c r="BS10" s="25" t="str">
        <f>IF(BR10="","",IF(AND(BR10="○",BS$3="国体"),VLOOKUP($AM10,連盟使用!$AN$3:$AO$100,2,FALSE),IF(AND(BR10="○",BS$3="通常",BS$1="通常・OPEN"),VLOOKUP($AM10,連盟使用!$AF$3:$AG$100,2,FALSE),IF(AND(BR10="○",BS$3="通常"),VLOOKUP($AM10,連盟使用!$AD$3:$AE$100,2,FALSE),IF(BR10="△",10000,IF(AND(BR10="○",BS$3="OPEN"),VLOOKUP($AM10,連盟使用!$AF$3:$AG$100,2,FALSE),IF(AND(BR10="○",BS$3="Jr",BS$1="Jrふじてん"),VLOOKUP($AM10,連盟使用!$AP$3:$AQ$100,2,FALSE),IF(AND(BR10="○",BS$3="Jr"),VLOOKUP($AM10,連盟使用!$AH$3:$AI$100,2,FALSE),IF(AND(BR10="○",BS$3="MS",$AE10=1),VLOOKUP($AN10,連盟使用!$AJ$3:$AK$100,2,FALSE),VLOOKUP($AN10,連盟使用!$AL$3:$AM$100,2,FALSE))))))))))</f>
        <v/>
      </c>
      <c r="BT10" s="62"/>
      <c r="BU10" s="25" t="str">
        <f>IF(BT10="","",IF(AND(BT10="○",BU$3="国体"),VLOOKUP($AM10,連盟使用!$AN$3:$AO$100,2,FALSE),IF(AND(BT10="○",BU$3="通常",BU$1="通常・OPEN"),VLOOKUP($AM10,連盟使用!$AF$3:$AG$100,2,FALSE),IF(AND(BT10="○",BU$3="通常"),VLOOKUP($AM10,連盟使用!$AD$3:$AE$100,2,FALSE),IF(BT10="△",10000,IF(AND(BT10="○",BU$3="OPEN"),VLOOKUP($AM10,連盟使用!$AF$3:$AG$100,2,FALSE),IF(AND(BT10="○",BU$3="Jr",BU$1="Jrふじてん"),VLOOKUP($AM10,連盟使用!$AP$3:$AQ$100,2,FALSE),IF(AND(BT10="○",BU$3="Jr"),VLOOKUP($AM10,連盟使用!$AH$3:$AI$100,2,FALSE),IF(AND(BT10="○",BU$3="MS",$AE10=1),VLOOKUP($AN10,連盟使用!$AJ$3:$AK$100,2,FALSE),VLOOKUP($AN10,連盟使用!$AL$3:$AM$100,2,FALSE))))))))))</f>
        <v/>
      </c>
      <c r="BV10" s="62"/>
      <c r="BW10" s="25" t="str">
        <f>IF(BV10="","",IF(AND(BV10="○",BW$3="国体"),VLOOKUP($AM10,連盟使用!$AN$3:$AO$100,2,FALSE),IF(AND(BV10="○",BW$3="通常",BW$1="通常・OPEN"),VLOOKUP($AM10,連盟使用!$AF$3:$AG$100,2,FALSE),IF(AND(BV10="○",BW$3="通常"),VLOOKUP($AM10,連盟使用!$AD$3:$AE$100,2,FALSE),IF(BV10="△",10000,IF(AND(BV10="○",BW$3="OPEN"),VLOOKUP($AM10,連盟使用!$AF$3:$AG$100,2,FALSE),IF(AND(BV10="○",BW$3="Jr",BW$1="Jrふじてん"),VLOOKUP($AM10,連盟使用!$AP$3:$AQ$100,2,FALSE),IF(AND(BV10="○",BW$3="Jr"),VLOOKUP($AM10,連盟使用!$AH$3:$AI$100,2,FALSE),IF(AND(BV10="○",BW$3="MS",$AE10=1),VLOOKUP($AN10,連盟使用!$AJ$3:$AK$100,2,FALSE),VLOOKUP($AN10,連盟使用!$AL$3:$AM$100,2,FALSE))))))))))</f>
        <v/>
      </c>
      <c r="BX10" s="62"/>
      <c r="BY10" s="25" t="str">
        <f>IF(BX10="","",IF(AND(BX10="○",BY$3="国体"),VLOOKUP($AM10,連盟使用!$AN$3:$AO$100,2,FALSE),IF(AND(BX10="○",BY$3="通常",BY$1="通常・OPEN"),VLOOKUP($AM10,連盟使用!$AF$3:$AG$100,2,FALSE),IF(AND(BX10="○",BY$3="通常"),VLOOKUP($AM10,連盟使用!$AD$3:$AE$100,2,FALSE),IF(BX10="△",10000,IF(AND(BX10="○",BY$3="OPEN"),VLOOKUP($AM10,連盟使用!$AF$3:$AG$100,2,FALSE),IF(AND(BX10="○",BY$3="Jr",BY$1="Jrふじてん"),VLOOKUP($AM10,連盟使用!$AP$3:$AQ$100,2,FALSE),IF(AND(BX10="○",BY$3="Jr"),VLOOKUP($AM10,連盟使用!$AH$3:$AI$100,2,FALSE),IF(AND(BX10="○",BY$3="MS",$AE10=1),VLOOKUP($AN10,連盟使用!$AJ$3:$AK$100,2,FALSE),VLOOKUP($AN10,連盟使用!$AL$3:$AM$100,2,FALSE))))))))))</f>
        <v/>
      </c>
      <c r="BZ10" s="62"/>
      <c r="CA10" s="25" t="str">
        <f>IF(BZ10="","",IF(AND(BZ10="○",CA$3="国体"),VLOOKUP($AM10,連盟使用!$AN$3:$AO$100,2,FALSE),IF(AND(BZ10="○",CA$3="通常",CA$1="通常・OPEN"),VLOOKUP($AM10,連盟使用!$AF$3:$AG$100,2,FALSE),IF(AND(BZ10="○",CA$3="通常"),VLOOKUP($AM10,連盟使用!$AD$3:$AE$100,2,FALSE),IF(BZ10="△",10000,IF(AND(BZ10="○",CA$3="OPEN"),VLOOKUP($AM10,連盟使用!$AF$3:$AG$100,2,FALSE),IF(AND(BZ10="○",CA$3="Jr",CA$1="Jrふじてん"),VLOOKUP($AM10,連盟使用!$AP$3:$AQ$100,2,FALSE),IF(AND(BZ10="○",CA$3="Jr"),VLOOKUP($AM10,連盟使用!$AH$3:$AI$100,2,FALSE),IF(AND(BZ10="○",CA$3="MS",$AE10=1),VLOOKUP($AN10,連盟使用!$AJ$3:$AK$100,2,FALSE),VLOOKUP($AN10,連盟使用!$AL$3:$AM$100,2,FALSE))))))))))</f>
        <v/>
      </c>
      <c r="CB10" s="62"/>
      <c r="CC10" s="25" t="str">
        <f>IF(CB10="","",IF(AND(CB10="○",CC$3="国体"),VLOOKUP($AM10,連盟使用!$AN$3:$AO$100,2,FALSE),IF(AND(CB10="○",CC$3="通常",CC$1="通常・OPEN"),VLOOKUP($AM10,連盟使用!$AF$3:$AG$100,2,FALSE),IF(AND(CB10="○",CC$3="通常"),VLOOKUP($AM10,連盟使用!$AD$3:$AE$100,2,FALSE),IF(CB10="△",10000,IF(AND(CB10="○",CC$3="OPEN"),VLOOKUP($AM10,連盟使用!$AF$3:$AG$100,2,FALSE),IF(AND(CB10="○",CC$3="Jr",CC$1="Jrふじてん"),VLOOKUP($AM10,連盟使用!$AP$3:$AQ$100,2,FALSE),IF(AND(CB10="○",CC$3="Jr"),VLOOKUP($AM10,連盟使用!$AH$3:$AI$100,2,FALSE),IF(AND(CB10="○",CC$3="MS",$AE10=1),VLOOKUP($AN10,連盟使用!$AJ$3:$AK$100,2,FALSE),VLOOKUP($AN10,連盟使用!$AL$3:$AM$100,2,FALSE))))))))))</f>
        <v/>
      </c>
      <c r="CD10" s="62"/>
      <c r="CE10" s="25" t="str">
        <f>IF(CD10="","",IF(AND(CD10="○",CE$3="国体"),VLOOKUP($AM10,連盟使用!$AN$3:$AO$100,2,FALSE),IF(AND(CD10="○",CE$3="通常",CE$1="通常・OPEN"),VLOOKUP($AM10,連盟使用!$AF$3:$AG$100,2,FALSE),IF(AND(CD10="○",CE$3="通常"),VLOOKUP($AM10,連盟使用!$AD$3:$AE$100,2,FALSE),IF(CD10="△",10000,IF(AND(CD10="○",CE$3="OPEN"),VLOOKUP($AM10,連盟使用!$AF$3:$AG$100,2,FALSE),IF(AND(CD10="○",CE$3="Jr",CE$1="Jrふじてん"),VLOOKUP($AM10,連盟使用!$AP$3:$AQ$100,2,FALSE),IF(AND(CD10="○",CE$3="Jr"),VLOOKUP($AM10,連盟使用!$AH$3:$AI$100,2,FALSE),IF(AND(CD10="○",CE$3="MS",$AE10=1),VLOOKUP($AN10,連盟使用!$AJ$3:$AK$100,2,FALSE),VLOOKUP($AN10,連盟使用!$AL$3:$AM$100,2,FALSE))))))))))</f>
        <v/>
      </c>
      <c r="CF10" s="62"/>
      <c r="CG10" s="120" t="str">
        <f>IF(CF10="","",IF(AND(CF10="○",CG$3="国体"),VLOOKUP($AM10,連盟使用!$AN$3:$AO$100,2,FALSE),IF(AND(CF10="○",CG$3="通常",CG$1="通常・OPEN"),VLOOKUP($AM10,連盟使用!$AF$3:$AG$100,2,FALSE),IF(AND(CF10="○",CG$3="通常"),VLOOKUP($AM10,連盟使用!$AD$3:$AE$100,2,FALSE),IF(CF10="△",10000,IF(AND(CF10="○",CG$3="OPEN"),VLOOKUP($AM10,連盟使用!$AF$3:$AG$100,2,FALSE),IF(AND(CF10="○",CG$3="Jr",CG$1="Jrふじてん"),VLOOKUP($AM10,連盟使用!$AP$3:$AQ$100,2,FALSE),IF(AND(CF10="○",CG$3="Jr"),VLOOKUP($AM10,連盟使用!$AH$3:$AI$100,2,FALSE),IF(AND(CF10="○",CG$3="MS",$AE10=1),VLOOKUP($AN10,連盟使用!$AJ$3:$AK$100,2,FALSE),VLOOKUP($AN10,連盟使用!$AL$3:$AM$100,2,FALSE))))))))))</f>
        <v/>
      </c>
      <c r="CH10" s="106">
        <f t="shared" si="0"/>
        <v>0</v>
      </c>
    </row>
    <row r="11" spans="1:86" ht="20.100000000000001" customHeight="1" x14ac:dyDescent="0.15">
      <c r="A11" s="97">
        <f>IF(個表!A9="","",個表!A9)</f>
        <v>6</v>
      </c>
      <c r="B11" s="12" t="str">
        <f>IF(個表!B9="","",個表!B9)</f>
        <v/>
      </c>
      <c r="C11" s="12"/>
      <c r="D11" s="12"/>
      <c r="E11" s="12" t="str">
        <f>IF(個表!J9="","",個表!J9)</f>
        <v xml:space="preserve"> </v>
      </c>
      <c r="F11" s="12" t="str">
        <f>IF(個表!K9="","",個表!K9)</f>
        <v/>
      </c>
      <c r="G11" s="12" t="str">
        <f>IF(個表!L9="","",個表!L9)</f>
        <v/>
      </c>
      <c r="H11" s="12"/>
      <c r="I11" s="12"/>
      <c r="J11" s="12"/>
      <c r="K11" s="12"/>
      <c r="L11" s="12" t="str">
        <f>IF(個表!M9="","",個表!M9)</f>
        <v/>
      </c>
      <c r="M11" s="12" t="str">
        <f>IF(個表!N9="","",個表!N9)</f>
        <v/>
      </c>
      <c r="N11" s="12" t="str">
        <f>IF(個表!O9="","",個表!O9)</f>
        <v/>
      </c>
      <c r="O11" s="12" t="str">
        <f>IF(個表!P9="","",個表!P9)</f>
        <v/>
      </c>
      <c r="P11" s="12" t="str">
        <f>IF(個表!Q9="","",個表!Q9)</f>
        <v/>
      </c>
      <c r="Q11" s="34" t="str">
        <f>IF(個表!G9="","",個表!G9)</f>
        <v/>
      </c>
      <c r="R11" s="12"/>
      <c r="S11" s="12" t="str">
        <f>IF(個表!R9="","",個表!R9)</f>
        <v xml:space="preserve"> </v>
      </c>
      <c r="T11" s="12" t="str">
        <f>IF(個表!S9="","",個表!S9)</f>
        <v/>
      </c>
      <c r="U11" s="12"/>
      <c r="V11" s="12" t="str">
        <f>IF(個表!C9="","",個表!C9)</f>
        <v/>
      </c>
      <c r="W11" s="12" t="str">
        <f>IF(個表!D9="","",個表!D9)</f>
        <v/>
      </c>
      <c r="X11" s="12" t="str">
        <f>IF(個表!E9="","",個表!E9)</f>
        <v/>
      </c>
      <c r="Y11" s="12" t="str">
        <f>IF(個表!F9="","",個表!F9)</f>
        <v/>
      </c>
      <c r="Z11" s="12"/>
      <c r="AA11" s="12"/>
      <c r="AB11" s="12"/>
      <c r="AC11" s="12"/>
      <c r="AD11" s="12"/>
      <c r="AE11" s="12" t="str">
        <f>IF(個表!H9="","",個表!H9)</f>
        <v/>
      </c>
      <c r="AF11" s="12"/>
      <c r="AG11" s="12"/>
      <c r="AH11" s="12"/>
      <c r="AI11" s="12" t="str">
        <f>IF(個表!T9="","",個表!T9)</f>
        <v/>
      </c>
      <c r="AJ11" s="12"/>
      <c r="AK11" s="12"/>
      <c r="AL11" s="12" t="str">
        <f>IF(個表!I9="","",個表!I9)</f>
        <v/>
      </c>
      <c r="AM11" s="12" t="str">
        <f>IF(個表!U9="","",個表!U9)</f>
        <v/>
      </c>
      <c r="AN11" s="12" t="str">
        <f>IF(個表!V9="","",個表!V9)</f>
        <v/>
      </c>
      <c r="AO11" s="12" t="str">
        <f>IF(個表!W9="","",個表!W9)</f>
        <v/>
      </c>
      <c r="AP11" s="12" t="str">
        <f>IF(個表!X9="","",個表!X9)</f>
        <v/>
      </c>
      <c r="AQ11" s="12" t="str">
        <f>IF(個表!Y9="","",個表!Y9)</f>
        <v/>
      </c>
      <c r="AR11" s="12" t="str">
        <f>IF(個表!Z9="","",個表!Z9)</f>
        <v/>
      </c>
      <c r="AS11" s="98" t="str">
        <f>IF(個表!AA9="","",個表!AA9)</f>
        <v/>
      </c>
      <c r="AT11" s="62"/>
      <c r="AU11" s="25" t="str">
        <f>IF(AT11="","",IF(AND(AT11="○",AU$3="国体"),VLOOKUP($AM11,連盟使用!$AN$3:$AO$100,2,FALSE),IF(AND(AT11="○",AU$3="通常",AU$1="通常・OPEN"),VLOOKUP($AM11,連盟使用!$AF$3:$AG$100,2,FALSE),IF(AND(AT11="○",AU$3="通常"),VLOOKUP($AM11,連盟使用!$AD$3:$AE$100,2,FALSE),IF(AT11="△",10000,IF(AND(AT11="○",AU$3="OPEN"),VLOOKUP($AM11,連盟使用!$AF$3:$AG$100,2,FALSE),IF(AND(AT11="○",AU$3="Jr",AU$1="Jrふじてん"),VLOOKUP($AM11,連盟使用!$AP$3:$AQ$100,2,FALSE),IF(AND(AT11="○",AU$3="Jr"),VLOOKUP($AM11,連盟使用!$AH$3:$AI$100,2,FALSE),IF(AND(AT11="○",AU$3="MS",$AE11=1),VLOOKUP($AN11,連盟使用!$AJ$3:$AK$100,2,FALSE),VLOOKUP($AN11,連盟使用!$AL$3:$AM$100,2,FALSE))))))))))</f>
        <v/>
      </c>
      <c r="AV11" s="62"/>
      <c r="AW11" s="25" t="str">
        <f>IF(AV11="","",IF(AND(AV11="○",AW$3="国体"),VLOOKUP($AM11,連盟使用!$AN$3:$AO$100,2,FALSE),IF(AND(AV11="○",AW$3="通常",AW$1="通常・OPEN"),VLOOKUP($AM11,連盟使用!$AF$3:$AG$100,2,FALSE),IF(AND(AV11="○",AW$3="通常"),VLOOKUP($AM11,連盟使用!$AD$3:$AE$100,2,FALSE),IF(AV11="△",10000,IF(AND(AV11="○",AW$3="OPEN"),VLOOKUP($AM11,連盟使用!$AF$3:$AG$100,2,FALSE),IF(AND(AV11="○",AW$3="Jr",AW$1="Jrふじてん"),VLOOKUP($AM11,連盟使用!$AP$3:$AQ$100,2,FALSE),IF(AND(AV11="○",AW$3="Jr"),VLOOKUP($AM11,連盟使用!$AH$3:$AI$100,2,FALSE),IF(AND(AV11="○",AW$3="MS",$AE11=1),VLOOKUP($AN11,連盟使用!$AJ$3:$AK$100,2,FALSE),VLOOKUP($AN11,連盟使用!$AL$3:$AM$100,2,FALSE))))))))))</f>
        <v/>
      </c>
      <c r="AX11" s="62"/>
      <c r="AY11" s="25" t="str">
        <f>IF(AX11="","",IF(AND(AX11="○",AY$3="国体"),VLOOKUP($AM11,連盟使用!$AN$3:$AO$100,2,FALSE),IF(AND(AX11="○",AY$3="通常",AY$1="通常・OPEN"),VLOOKUP($AM11,連盟使用!$AF$3:$AG$100,2,FALSE),IF(AND(AX11="○",AY$3="通常"),VLOOKUP($AM11,連盟使用!$AD$3:$AE$100,2,FALSE),IF(AX11="△",10000,IF(AND(AX11="○",AY$3="OPEN"),VLOOKUP($AM11,連盟使用!$AF$3:$AG$100,2,FALSE),IF(AND(AX11="○",AY$3="Jr",AY$1="Jrふじてん"),VLOOKUP($AM11,連盟使用!$AP$3:$AQ$100,2,FALSE),IF(AND(AX11="○",AY$3="Jr"),VLOOKUP($AM11,連盟使用!$AH$3:$AI$100,2,FALSE),IF(AND(AX11="○",AY$3="MS",$AE11=1),VLOOKUP($AN11,連盟使用!$AJ$3:$AK$100,2,FALSE),VLOOKUP($AN11,連盟使用!$AL$3:$AM$100,2,FALSE))))))))))</f>
        <v/>
      </c>
      <c r="AZ11" s="62"/>
      <c r="BA11" s="25" t="str">
        <f>IF(AZ11="","",IF(AND(AZ11="○",BA$3="国体"),VLOOKUP($AM11,連盟使用!$AN$3:$AO$100,2,FALSE),IF(AND(AZ11="○",BA$3="通常",BA$1="通常・OPEN"),VLOOKUP($AM11,連盟使用!$AF$3:$AG$100,2,FALSE),IF(AND(AZ11="○",BA$3="通常"),VLOOKUP($AM11,連盟使用!$AD$3:$AE$100,2,FALSE),IF(AZ11="△",10000,IF(AND(AZ11="○",BA$3="OPEN"),VLOOKUP($AM11,連盟使用!$AF$3:$AG$100,2,FALSE),IF(AND(AZ11="○",BA$3="Jr",BA$1="Jrふじてん"),VLOOKUP($AM11,連盟使用!$AP$3:$AQ$100,2,FALSE),IF(AND(AZ11="○",BA$3="Jr"),VLOOKUP($AM11,連盟使用!$AH$3:$AI$100,2,FALSE),IF(AND(AZ11="○",BA$3="MS",$AE11=1),VLOOKUP($AN11,連盟使用!$AJ$3:$AK$100,2,FALSE),VLOOKUP($AN11,連盟使用!$AL$3:$AM$100,2,FALSE))))))))))</f>
        <v/>
      </c>
      <c r="BB11" s="62"/>
      <c r="BC11" s="25" t="str">
        <f>IF(BB11="","",IF(AND(BB11="○",BC$3="国体"),VLOOKUP($AM11,連盟使用!$AN$3:$AO$100,2,FALSE),IF(AND(BB11="○",BC$3="通常",BC$1="通常・OPEN"),VLOOKUP($AM11,連盟使用!$AF$3:$AG$100,2,FALSE),IF(AND(BB11="○",BC$3="通常"),VLOOKUP($AM11,連盟使用!$AD$3:$AE$100,2,FALSE),IF(BB11="△",10000,IF(AND(BB11="○",BC$3="OPEN"),VLOOKUP($AM11,連盟使用!$AF$3:$AG$100,2,FALSE),IF(AND(BB11="○",BC$3="Jr",BC$1="Jrふじてん"),VLOOKUP($AM11,連盟使用!$AP$3:$AQ$100,2,FALSE),IF(AND(BB11="○",BC$3="Jr"),VLOOKUP($AM11,連盟使用!$AH$3:$AI$100,2,FALSE),IF(AND(BB11="○",BC$3="MS",$AE11=1),VLOOKUP($AN11,連盟使用!$AJ$3:$AK$100,2,FALSE),VLOOKUP($AN11,連盟使用!$AL$3:$AM$100,2,FALSE))))))))))</f>
        <v/>
      </c>
      <c r="BD11" s="62"/>
      <c r="BE11" s="25" t="str">
        <f>IF(BD11="","",IF(AND(BD11="○",BE$3="国体"),VLOOKUP($AM11,連盟使用!$AN$3:$AO$100,2,FALSE),IF(AND(BD11="○",BE$3="通常",BE$1="通常・OPEN"),VLOOKUP($AM11,連盟使用!$AF$3:$AG$100,2,FALSE),IF(AND(BD11="○",BE$3="通常"),VLOOKUP($AM11,連盟使用!$AD$3:$AE$100,2,FALSE),IF(BD11="△",10000,IF(AND(BD11="○",BE$3="OPEN"),VLOOKUP($AM11,連盟使用!$AF$3:$AG$100,2,FALSE),IF(AND(BD11="○",BE$3="Jr",BE$1="Jrふじてん"),VLOOKUP($AM11,連盟使用!$AP$3:$AQ$100,2,FALSE),IF(AND(BD11="○",BE$3="Jr"),VLOOKUP($AM11,連盟使用!$AH$3:$AI$100,2,FALSE),IF(AND(BD11="○",BE$3="MS",$AE11=1),VLOOKUP($AN11,連盟使用!$AJ$3:$AK$100,2,FALSE),VLOOKUP($AN11,連盟使用!$AL$3:$AM$100,2,FALSE))))))))))</f>
        <v/>
      </c>
      <c r="BF11" s="62"/>
      <c r="BG11" s="25" t="str">
        <f>IF(BF11="","",IF(AND(BF11="○",BG$3="国体"),VLOOKUP($AM11,連盟使用!$AN$3:$AO$100,2,FALSE),IF(AND(BF11="○",BG$3="通常",BG$1="通常・OPEN"),VLOOKUP($AM11,連盟使用!$AF$3:$AG$100,2,FALSE),IF(AND(BF11="○",BG$3="通常"),VLOOKUP($AM11,連盟使用!$AD$3:$AE$100,2,FALSE),IF(BF11="△",10000,IF(AND(BF11="○",BG$3="OPEN"),VLOOKUP($AM11,連盟使用!$AF$3:$AG$100,2,FALSE),IF(AND(BF11="○",BG$3="Jr",BG$1="Jrふじてん"),VLOOKUP($AM11,連盟使用!$AP$3:$AQ$100,2,FALSE),IF(AND(BF11="○",BG$3="Jr"),VLOOKUP($AM11,連盟使用!$AH$3:$AI$100,2,FALSE),IF(AND(BF11="○",BG$3="MS",$AE11=1),VLOOKUP($AN11,連盟使用!$AJ$3:$AK$100,2,FALSE),VLOOKUP($AN11,連盟使用!$AL$3:$AM$100,2,FALSE))))))))))</f>
        <v/>
      </c>
      <c r="BH11" s="62"/>
      <c r="BI11" s="25" t="str">
        <f>IF(BH11="","",IF(AND(BH11="○",BI$3="国体"),VLOOKUP($AM11,連盟使用!$AN$3:$AO$100,2,FALSE),IF(AND(BH11="○",BI$3="通常",BI$1="通常・OPEN"),VLOOKUP($AM11,連盟使用!$AF$3:$AG$100,2,FALSE),IF(AND(BH11="○",BI$3="通常"),VLOOKUP($AM11,連盟使用!$AD$3:$AE$100,2,FALSE),IF(BH11="△",10000,IF(AND(BH11="○",BI$3="OPEN"),VLOOKUP($AM11,連盟使用!$AF$3:$AG$100,2,FALSE),IF(AND(BH11="○",BI$3="Jr",BI$1="Jrふじてん"),VLOOKUP($AM11,連盟使用!$AP$3:$AQ$100,2,FALSE),IF(AND(BH11="○",BI$3="Jr"),VLOOKUP($AM11,連盟使用!$AH$3:$AI$100,2,FALSE),IF(AND(BH11="○",BI$3="MS",$AE11=1),VLOOKUP($AN11,連盟使用!$AJ$3:$AK$100,2,FALSE),VLOOKUP($AN11,連盟使用!$AL$3:$AM$100,2,FALSE))))))))))</f>
        <v/>
      </c>
      <c r="BJ11" s="62"/>
      <c r="BK11" s="25" t="str">
        <f>IF(BJ11="","",IF(AND(BJ11="○",BK$3="国体"),VLOOKUP($AM11,連盟使用!$AN$3:$AO$100,2,FALSE),IF(AND(BJ11="○",BK$3="通常",BK$1="通常・OPEN"),VLOOKUP($AM11,連盟使用!$AF$3:$AG$100,2,FALSE),IF(AND(BJ11="○",BK$3="通常"),VLOOKUP($AM11,連盟使用!$AD$3:$AE$100,2,FALSE),IF(BJ11="△",10000,IF(AND(BJ11="○",BK$3="OPEN"),VLOOKUP($AM11,連盟使用!$AF$3:$AG$100,2,FALSE),IF(AND(BJ11="○",BK$3="Jr",BK$1="Jrふじてん"),VLOOKUP($AM11,連盟使用!$AP$3:$AQ$100,2,FALSE),IF(AND(BJ11="○",BK$3="Jr"),VLOOKUP($AM11,連盟使用!$AH$3:$AI$100,2,FALSE),IF(AND(BJ11="○",BK$3="MS",$AE11=1),VLOOKUP($AN11,連盟使用!$AJ$3:$AK$100,2,FALSE),VLOOKUP($AN11,連盟使用!$AL$3:$AM$100,2,FALSE))))))))))</f>
        <v/>
      </c>
      <c r="BL11" s="62"/>
      <c r="BM11" s="25" t="str">
        <f>IF(BL11="","",IF(AND(BL11="○",BM$3="国体"),VLOOKUP($AM11,連盟使用!$AN$3:$AO$100,2,FALSE),IF(AND(BL11="○",BM$3="通常",BM$1="通常・OPEN"),VLOOKUP($AM11,連盟使用!$AF$3:$AG$100,2,FALSE),IF(AND(BL11="○",BM$3="通常"),VLOOKUP($AM11,連盟使用!$AD$3:$AE$100,2,FALSE),IF(BL11="△",10000,IF(AND(BL11="○",BM$3="OPEN"),VLOOKUP($AM11,連盟使用!$AF$3:$AG$100,2,FALSE),IF(AND(BL11="○",BM$3="Jr",BM$1="Jrふじてん"),VLOOKUP($AM11,連盟使用!$AP$3:$AQ$100,2,FALSE),IF(AND(BL11="○",BM$3="Jr"),VLOOKUP($AM11,連盟使用!$AH$3:$AI$100,2,FALSE),IF(AND(BL11="○",BM$3="MS",$AE11=1),VLOOKUP($AN11,連盟使用!$AJ$3:$AK$100,2,FALSE),VLOOKUP($AN11,連盟使用!$AL$3:$AM$100,2,FALSE))))))))))</f>
        <v/>
      </c>
      <c r="BN11" s="62"/>
      <c r="BO11" s="25" t="str">
        <f>IF(BN11="","",IF(AND(BN11="○",BO$3="国体"),VLOOKUP($AM11,連盟使用!$AN$3:$AO$100,2,FALSE),IF(AND(BN11="○",BO$3="通常",BO$1="通常・OPEN"),VLOOKUP($AM11,連盟使用!$AF$3:$AG$100,2,FALSE),IF(AND(BN11="○",BO$3="通常"),VLOOKUP($AM11,連盟使用!$AD$3:$AE$100,2,FALSE),IF(BN11="△",10000,IF(AND(BN11="○",BO$3="OPEN"),VLOOKUP($AM11,連盟使用!$AF$3:$AG$100,2,FALSE),IF(AND(BN11="○",BO$3="Jr",BO$1="Jrふじてん"),VLOOKUP($AM11,連盟使用!$AP$3:$AQ$100,2,FALSE),IF(AND(BN11="○",BO$3="Jr"),VLOOKUP($AM11,連盟使用!$AH$3:$AI$100,2,FALSE),IF(AND(BN11="○",BO$3="MS",$AE11=1),VLOOKUP($AN11,連盟使用!$AJ$3:$AK$100,2,FALSE),VLOOKUP($AN11,連盟使用!$AL$3:$AM$100,2,FALSE))))))))))</f>
        <v/>
      </c>
      <c r="BP11" s="62"/>
      <c r="BQ11" s="25" t="str">
        <f>IF(BP11="","",IF(AND(BP11="○",BQ$3="国体"),VLOOKUP($AM11,連盟使用!$AN$3:$AO$100,2,FALSE),IF(AND(BP11="○",BQ$3="通常",BQ$1="通常・OPEN"),VLOOKUP($AM11,連盟使用!$AF$3:$AG$100,2,FALSE),IF(AND(BP11="○",BQ$3="通常"),VLOOKUP($AM11,連盟使用!$AD$3:$AE$100,2,FALSE),IF(BP11="△",10000,IF(AND(BP11="○",BQ$3="OPEN"),VLOOKUP($AM11,連盟使用!$AF$3:$AG$100,2,FALSE),IF(AND(BP11="○",BQ$3="Jr",BQ$1="Jrふじてん"),VLOOKUP($AM11,連盟使用!$AP$3:$AQ$100,2,FALSE),IF(AND(BP11="○",BQ$3="Jr"),VLOOKUP($AM11,連盟使用!$AH$3:$AI$100,2,FALSE),IF(AND(BP11="○",BQ$3="MS",$AE11=1),VLOOKUP($AN11,連盟使用!$AJ$3:$AK$100,2,FALSE),VLOOKUP($AN11,連盟使用!$AL$3:$AM$100,2,FALSE))))))))))</f>
        <v/>
      </c>
      <c r="BR11" s="62"/>
      <c r="BS11" s="25" t="str">
        <f>IF(BR11="","",IF(AND(BR11="○",BS$3="国体"),VLOOKUP($AM11,連盟使用!$AN$3:$AO$100,2,FALSE),IF(AND(BR11="○",BS$3="通常",BS$1="通常・OPEN"),VLOOKUP($AM11,連盟使用!$AF$3:$AG$100,2,FALSE),IF(AND(BR11="○",BS$3="通常"),VLOOKUP($AM11,連盟使用!$AD$3:$AE$100,2,FALSE),IF(BR11="△",10000,IF(AND(BR11="○",BS$3="OPEN"),VLOOKUP($AM11,連盟使用!$AF$3:$AG$100,2,FALSE),IF(AND(BR11="○",BS$3="Jr",BS$1="Jrふじてん"),VLOOKUP($AM11,連盟使用!$AP$3:$AQ$100,2,FALSE),IF(AND(BR11="○",BS$3="Jr"),VLOOKUP($AM11,連盟使用!$AH$3:$AI$100,2,FALSE),IF(AND(BR11="○",BS$3="MS",$AE11=1),VLOOKUP($AN11,連盟使用!$AJ$3:$AK$100,2,FALSE),VLOOKUP($AN11,連盟使用!$AL$3:$AM$100,2,FALSE))))))))))</f>
        <v/>
      </c>
      <c r="BT11" s="62"/>
      <c r="BU11" s="25" t="str">
        <f>IF(BT11="","",IF(AND(BT11="○",BU$3="国体"),VLOOKUP($AM11,連盟使用!$AN$3:$AO$100,2,FALSE),IF(AND(BT11="○",BU$3="通常",BU$1="通常・OPEN"),VLOOKUP($AM11,連盟使用!$AF$3:$AG$100,2,FALSE),IF(AND(BT11="○",BU$3="通常"),VLOOKUP($AM11,連盟使用!$AD$3:$AE$100,2,FALSE),IF(BT11="△",10000,IF(AND(BT11="○",BU$3="OPEN"),VLOOKUP($AM11,連盟使用!$AF$3:$AG$100,2,FALSE),IF(AND(BT11="○",BU$3="Jr",BU$1="Jrふじてん"),VLOOKUP($AM11,連盟使用!$AP$3:$AQ$100,2,FALSE),IF(AND(BT11="○",BU$3="Jr"),VLOOKUP($AM11,連盟使用!$AH$3:$AI$100,2,FALSE),IF(AND(BT11="○",BU$3="MS",$AE11=1),VLOOKUP($AN11,連盟使用!$AJ$3:$AK$100,2,FALSE),VLOOKUP($AN11,連盟使用!$AL$3:$AM$100,2,FALSE))))))))))</f>
        <v/>
      </c>
      <c r="BV11" s="62"/>
      <c r="BW11" s="25" t="str">
        <f>IF(BV11="","",IF(AND(BV11="○",BW$3="国体"),VLOOKUP($AM11,連盟使用!$AN$3:$AO$100,2,FALSE),IF(AND(BV11="○",BW$3="通常",BW$1="通常・OPEN"),VLOOKUP($AM11,連盟使用!$AF$3:$AG$100,2,FALSE),IF(AND(BV11="○",BW$3="通常"),VLOOKUP($AM11,連盟使用!$AD$3:$AE$100,2,FALSE),IF(BV11="△",10000,IF(AND(BV11="○",BW$3="OPEN"),VLOOKUP($AM11,連盟使用!$AF$3:$AG$100,2,FALSE),IF(AND(BV11="○",BW$3="Jr",BW$1="Jrふじてん"),VLOOKUP($AM11,連盟使用!$AP$3:$AQ$100,2,FALSE),IF(AND(BV11="○",BW$3="Jr"),VLOOKUP($AM11,連盟使用!$AH$3:$AI$100,2,FALSE),IF(AND(BV11="○",BW$3="MS",$AE11=1),VLOOKUP($AN11,連盟使用!$AJ$3:$AK$100,2,FALSE),VLOOKUP($AN11,連盟使用!$AL$3:$AM$100,2,FALSE))))))))))</f>
        <v/>
      </c>
      <c r="BX11" s="62"/>
      <c r="BY11" s="25" t="str">
        <f>IF(BX11="","",IF(AND(BX11="○",BY$3="国体"),VLOOKUP($AM11,連盟使用!$AN$3:$AO$100,2,FALSE),IF(AND(BX11="○",BY$3="通常",BY$1="通常・OPEN"),VLOOKUP($AM11,連盟使用!$AF$3:$AG$100,2,FALSE),IF(AND(BX11="○",BY$3="通常"),VLOOKUP($AM11,連盟使用!$AD$3:$AE$100,2,FALSE),IF(BX11="△",10000,IF(AND(BX11="○",BY$3="OPEN"),VLOOKUP($AM11,連盟使用!$AF$3:$AG$100,2,FALSE),IF(AND(BX11="○",BY$3="Jr",BY$1="Jrふじてん"),VLOOKUP($AM11,連盟使用!$AP$3:$AQ$100,2,FALSE),IF(AND(BX11="○",BY$3="Jr"),VLOOKUP($AM11,連盟使用!$AH$3:$AI$100,2,FALSE),IF(AND(BX11="○",BY$3="MS",$AE11=1),VLOOKUP($AN11,連盟使用!$AJ$3:$AK$100,2,FALSE),VLOOKUP($AN11,連盟使用!$AL$3:$AM$100,2,FALSE))))))))))</f>
        <v/>
      </c>
      <c r="BZ11" s="62"/>
      <c r="CA11" s="25" t="str">
        <f>IF(BZ11="","",IF(AND(BZ11="○",CA$3="国体"),VLOOKUP($AM11,連盟使用!$AN$3:$AO$100,2,FALSE),IF(AND(BZ11="○",CA$3="通常",CA$1="通常・OPEN"),VLOOKUP($AM11,連盟使用!$AF$3:$AG$100,2,FALSE),IF(AND(BZ11="○",CA$3="通常"),VLOOKUP($AM11,連盟使用!$AD$3:$AE$100,2,FALSE),IF(BZ11="△",10000,IF(AND(BZ11="○",CA$3="OPEN"),VLOOKUP($AM11,連盟使用!$AF$3:$AG$100,2,FALSE),IF(AND(BZ11="○",CA$3="Jr",CA$1="Jrふじてん"),VLOOKUP($AM11,連盟使用!$AP$3:$AQ$100,2,FALSE),IF(AND(BZ11="○",CA$3="Jr"),VLOOKUP($AM11,連盟使用!$AH$3:$AI$100,2,FALSE),IF(AND(BZ11="○",CA$3="MS",$AE11=1),VLOOKUP($AN11,連盟使用!$AJ$3:$AK$100,2,FALSE),VLOOKUP($AN11,連盟使用!$AL$3:$AM$100,2,FALSE))))))))))</f>
        <v/>
      </c>
      <c r="CB11" s="62"/>
      <c r="CC11" s="25" t="str">
        <f>IF(CB11="","",IF(AND(CB11="○",CC$3="国体"),VLOOKUP($AM11,連盟使用!$AN$3:$AO$100,2,FALSE),IF(AND(CB11="○",CC$3="通常",CC$1="通常・OPEN"),VLOOKUP($AM11,連盟使用!$AF$3:$AG$100,2,FALSE),IF(AND(CB11="○",CC$3="通常"),VLOOKUP($AM11,連盟使用!$AD$3:$AE$100,2,FALSE),IF(CB11="△",10000,IF(AND(CB11="○",CC$3="OPEN"),VLOOKUP($AM11,連盟使用!$AF$3:$AG$100,2,FALSE),IF(AND(CB11="○",CC$3="Jr",CC$1="Jrふじてん"),VLOOKUP($AM11,連盟使用!$AP$3:$AQ$100,2,FALSE),IF(AND(CB11="○",CC$3="Jr"),VLOOKUP($AM11,連盟使用!$AH$3:$AI$100,2,FALSE),IF(AND(CB11="○",CC$3="MS",$AE11=1),VLOOKUP($AN11,連盟使用!$AJ$3:$AK$100,2,FALSE),VLOOKUP($AN11,連盟使用!$AL$3:$AM$100,2,FALSE))))))))))</f>
        <v/>
      </c>
      <c r="CD11" s="62"/>
      <c r="CE11" s="25" t="str">
        <f>IF(CD11="","",IF(AND(CD11="○",CE$3="国体"),VLOOKUP($AM11,連盟使用!$AN$3:$AO$100,2,FALSE),IF(AND(CD11="○",CE$3="通常",CE$1="通常・OPEN"),VLOOKUP($AM11,連盟使用!$AF$3:$AG$100,2,FALSE),IF(AND(CD11="○",CE$3="通常"),VLOOKUP($AM11,連盟使用!$AD$3:$AE$100,2,FALSE),IF(CD11="△",10000,IF(AND(CD11="○",CE$3="OPEN"),VLOOKUP($AM11,連盟使用!$AF$3:$AG$100,2,FALSE),IF(AND(CD11="○",CE$3="Jr",CE$1="Jrふじてん"),VLOOKUP($AM11,連盟使用!$AP$3:$AQ$100,2,FALSE),IF(AND(CD11="○",CE$3="Jr"),VLOOKUP($AM11,連盟使用!$AH$3:$AI$100,2,FALSE),IF(AND(CD11="○",CE$3="MS",$AE11=1),VLOOKUP($AN11,連盟使用!$AJ$3:$AK$100,2,FALSE),VLOOKUP($AN11,連盟使用!$AL$3:$AM$100,2,FALSE))))))))))</f>
        <v/>
      </c>
      <c r="CF11" s="62"/>
      <c r="CG11" s="120" t="str">
        <f>IF(CF11="","",IF(AND(CF11="○",CG$3="国体"),VLOOKUP($AM11,連盟使用!$AN$3:$AO$100,2,FALSE),IF(AND(CF11="○",CG$3="通常",CG$1="通常・OPEN"),VLOOKUP($AM11,連盟使用!$AF$3:$AG$100,2,FALSE),IF(AND(CF11="○",CG$3="通常"),VLOOKUP($AM11,連盟使用!$AD$3:$AE$100,2,FALSE),IF(CF11="△",10000,IF(AND(CF11="○",CG$3="OPEN"),VLOOKUP($AM11,連盟使用!$AF$3:$AG$100,2,FALSE),IF(AND(CF11="○",CG$3="Jr",CG$1="Jrふじてん"),VLOOKUP($AM11,連盟使用!$AP$3:$AQ$100,2,FALSE),IF(AND(CF11="○",CG$3="Jr"),VLOOKUP($AM11,連盟使用!$AH$3:$AI$100,2,FALSE),IF(AND(CF11="○",CG$3="MS",$AE11=1),VLOOKUP($AN11,連盟使用!$AJ$3:$AK$100,2,FALSE),VLOOKUP($AN11,連盟使用!$AL$3:$AM$100,2,FALSE))))))))))</f>
        <v/>
      </c>
      <c r="CH11" s="106">
        <f t="shared" si="0"/>
        <v>0</v>
      </c>
    </row>
    <row r="12" spans="1:86" ht="20.100000000000001" customHeight="1" x14ac:dyDescent="0.15">
      <c r="A12" s="97">
        <f>IF(個表!A10="","",個表!A10)</f>
        <v>7</v>
      </c>
      <c r="B12" s="12" t="str">
        <f>IF(個表!B10="","",個表!B10)</f>
        <v/>
      </c>
      <c r="C12" s="12"/>
      <c r="D12" s="12"/>
      <c r="E12" s="12" t="str">
        <f>IF(個表!J10="","",個表!J10)</f>
        <v xml:space="preserve"> </v>
      </c>
      <c r="F12" s="12" t="str">
        <f>IF(個表!K10="","",個表!K10)</f>
        <v/>
      </c>
      <c r="G12" s="12" t="str">
        <f>IF(個表!L10="","",個表!L10)</f>
        <v/>
      </c>
      <c r="H12" s="12"/>
      <c r="I12" s="12"/>
      <c r="J12" s="12"/>
      <c r="K12" s="12"/>
      <c r="L12" s="12" t="str">
        <f>IF(個表!M10="","",個表!M10)</f>
        <v/>
      </c>
      <c r="M12" s="12" t="str">
        <f>IF(個表!N10="","",個表!N10)</f>
        <v/>
      </c>
      <c r="N12" s="12" t="str">
        <f>IF(個表!O10="","",個表!O10)</f>
        <v/>
      </c>
      <c r="O12" s="12" t="str">
        <f>IF(個表!P10="","",個表!P10)</f>
        <v/>
      </c>
      <c r="P12" s="12" t="str">
        <f>IF(個表!Q10="","",個表!Q10)</f>
        <v/>
      </c>
      <c r="Q12" s="34" t="str">
        <f>IF(個表!G10="","",個表!G10)</f>
        <v/>
      </c>
      <c r="R12" s="12"/>
      <c r="S12" s="12" t="str">
        <f>IF(個表!R10="","",個表!R10)</f>
        <v xml:space="preserve"> </v>
      </c>
      <c r="T12" s="12" t="str">
        <f>IF(個表!S10="","",個表!S10)</f>
        <v/>
      </c>
      <c r="U12" s="12"/>
      <c r="V12" s="12" t="str">
        <f>IF(個表!C10="","",個表!C10)</f>
        <v/>
      </c>
      <c r="W12" s="12" t="str">
        <f>IF(個表!D10="","",個表!D10)</f>
        <v/>
      </c>
      <c r="X12" s="12" t="str">
        <f>IF(個表!E10="","",個表!E10)</f>
        <v/>
      </c>
      <c r="Y12" s="12" t="str">
        <f>IF(個表!F10="","",個表!F10)</f>
        <v/>
      </c>
      <c r="Z12" s="12"/>
      <c r="AA12" s="12"/>
      <c r="AB12" s="12"/>
      <c r="AC12" s="12"/>
      <c r="AD12" s="12"/>
      <c r="AE12" s="12" t="str">
        <f>IF(個表!H10="","",個表!H10)</f>
        <v/>
      </c>
      <c r="AF12" s="12"/>
      <c r="AG12" s="12"/>
      <c r="AH12" s="12"/>
      <c r="AI12" s="12" t="str">
        <f>IF(個表!T10="","",個表!T10)</f>
        <v/>
      </c>
      <c r="AJ12" s="12"/>
      <c r="AK12" s="12"/>
      <c r="AL12" s="12" t="str">
        <f>IF(個表!I10="","",個表!I10)</f>
        <v/>
      </c>
      <c r="AM12" s="12" t="str">
        <f>IF(個表!U10="","",個表!U10)</f>
        <v/>
      </c>
      <c r="AN12" s="12" t="str">
        <f>IF(個表!V10="","",個表!V10)</f>
        <v/>
      </c>
      <c r="AO12" s="12" t="str">
        <f>IF(個表!W10="","",個表!W10)</f>
        <v/>
      </c>
      <c r="AP12" s="12" t="str">
        <f>IF(個表!X10="","",個表!X10)</f>
        <v/>
      </c>
      <c r="AQ12" s="12" t="str">
        <f>IF(個表!Y10="","",個表!Y10)</f>
        <v/>
      </c>
      <c r="AR12" s="12" t="str">
        <f>IF(個表!Z10="","",個表!Z10)</f>
        <v/>
      </c>
      <c r="AS12" s="98" t="str">
        <f>IF(個表!AA10="","",個表!AA10)</f>
        <v/>
      </c>
      <c r="AT12" s="62"/>
      <c r="AU12" s="25" t="str">
        <f>IF(AT12="","",IF(AND(AT12="○",AU$3="国体"),VLOOKUP($AM12,連盟使用!$AN$3:$AO$100,2,FALSE),IF(AND(AT12="○",AU$3="通常",AU$1="通常・OPEN"),VLOOKUP($AM12,連盟使用!$AF$3:$AG$100,2,FALSE),IF(AND(AT12="○",AU$3="通常"),VLOOKUP($AM12,連盟使用!$AD$3:$AE$100,2,FALSE),IF(AT12="△",10000,IF(AND(AT12="○",AU$3="OPEN"),VLOOKUP($AM12,連盟使用!$AF$3:$AG$100,2,FALSE),IF(AND(AT12="○",AU$3="Jr",AU$1="Jrふじてん"),VLOOKUP($AM12,連盟使用!$AP$3:$AQ$100,2,FALSE),IF(AND(AT12="○",AU$3="Jr"),VLOOKUP($AM12,連盟使用!$AH$3:$AI$100,2,FALSE),IF(AND(AT12="○",AU$3="MS",$AE12=1),VLOOKUP($AN12,連盟使用!$AJ$3:$AK$100,2,FALSE),VLOOKUP($AN12,連盟使用!$AL$3:$AM$100,2,FALSE))))))))))</f>
        <v/>
      </c>
      <c r="AV12" s="62"/>
      <c r="AW12" s="25" t="str">
        <f>IF(AV12="","",IF(AND(AV12="○",AW$3="国体"),VLOOKUP($AM12,連盟使用!$AN$3:$AO$100,2,FALSE),IF(AND(AV12="○",AW$3="通常",AW$1="通常・OPEN"),VLOOKUP($AM12,連盟使用!$AF$3:$AG$100,2,FALSE),IF(AND(AV12="○",AW$3="通常"),VLOOKUP($AM12,連盟使用!$AD$3:$AE$100,2,FALSE),IF(AV12="△",10000,IF(AND(AV12="○",AW$3="OPEN"),VLOOKUP($AM12,連盟使用!$AF$3:$AG$100,2,FALSE),IF(AND(AV12="○",AW$3="Jr",AW$1="Jrふじてん"),VLOOKUP($AM12,連盟使用!$AP$3:$AQ$100,2,FALSE),IF(AND(AV12="○",AW$3="Jr"),VLOOKUP($AM12,連盟使用!$AH$3:$AI$100,2,FALSE),IF(AND(AV12="○",AW$3="MS",$AE12=1),VLOOKUP($AN12,連盟使用!$AJ$3:$AK$100,2,FALSE),VLOOKUP($AN12,連盟使用!$AL$3:$AM$100,2,FALSE))))))))))</f>
        <v/>
      </c>
      <c r="AX12" s="62"/>
      <c r="AY12" s="25" t="str">
        <f>IF(AX12="","",IF(AND(AX12="○",AY$3="国体"),VLOOKUP($AM12,連盟使用!$AN$3:$AO$100,2,FALSE),IF(AND(AX12="○",AY$3="通常",AY$1="通常・OPEN"),VLOOKUP($AM12,連盟使用!$AF$3:$AG$100,2,FALSE),IF(AND(AX12="○",AY$3="通常"),VLOOKUP($AM12,連盟使用!$AD$3:$AE$100,2,FALSE),IF(AX12="△",10000,IF(AND(AX12="○",AY$3="OPEN"),VLOOKUP($AM12,連盟使用!$AF$3:$AG$100,2,FALSE),IF(AND(AX12="○",AY$3="Jr",AY$1="Jrふじてん"),VLOOKUP($AM12,連盟使用!$AP$3:$AQ$100,2,FALSE),IF(AND(AX12="○",AY$3="Jr"),VLOOKUP($AM12,連盟使用!$AH$3:$AI$100,2,FALSE),IF(AND(AX12="○",AY$3="MS",$AE12=1),VLOOKUP($AN12,連盟使用!$AJ$3:$AK$100,2,FALSE),VLOOKUP($AN12,連盟使用!$AL$3:$AM$100,2,FALSE))))))))))</f>
        <v/>
      </c>
      <c r="AZ12" s="62"/>
      <c r="BA12" s="25" t="str">
        <f>IF(AZ12="","",IF(AND(AZ12="○",BA$3="国体"),VLOOKUP($AM12,連盟使用!$AN$3:$AO$100,2,FALSE),IF(AND(AZ12="○",BA$3="通常",BA$1="通常・OPEN"),VLOOKUP($AM12,連盟使用!$AF$3:$AG$100,2,FALSE),IF(AND(AZ12="○",BA$3="通常"),VLOOKUP($AM12,連盟使用!$AD$3:$AE$100,2,FALSE),IF(AZ12="△",10000,IF(AND(AZ12="○",BA$3="OPEN"),VLOOKUP($AM12,連盟使用!$AF$3:$AG$100,2,FALSE),IF(AND(AZ12="○",BA$3="Jr",BA$1="Jrふじてん"),VLOOKUP($AM12,連盟使用!$AP$3:$AQ$100,2,FALSE),IF(AND(AZ12="○",BA$3="Jr"),VLOOKUP($AM12,連盟使用!$AH$3:$AI$100,2,FALSE),IF(AND(AZ12="○",BA$3="MS",$AE12=1),VLOOKUP($AN12,連盟使用!$AJ$3:$AK$100,2,FALSE),VLOOKUP($AN12,連盟使用!$AL$3:$AM$100,2,FALSE))))))))))</f>
        <v/>
      </c>
      <c r="BB12" s="62"/>
      <c r="BC12" s="25" t="str">
        <f>IF(BB12="","",IF(AND(BB12="○",BC$3="国体"),VLOOKUP($AM12,連盟使用!$AN$3:$AO$100,2,FALSE),IF(AND(BB12="○",BC$3="通常",BC$1="通常・OPEN"),VLOOKUP($AM12,連盟使用!$AF$3:$AG$100,2,FALSE),IF(AND(BB12="○",BC$3="通常"),VLOOKUP($AM12,連盟使用!$AD$3:$AE$100,2,FALSE),IF(BB12="△",10000,IF(AND(BB12="○",BC$3="OPEN"),VLOOKUP($AM12,連盟使用!$AF$3:$AG$100,2,FALSE),IF(AND(BB12="○",BC$3="Jr",BC$1="Jrふじてん"),VLOOKUP($AM12,連盟使用!$AP$3:$AQ$100,2,FALSE),IF(AND(BB12="○",BC$3="Jr"),VLOOKUP($AM12,連盟使用!$AH$3:$AI$100,2,FALSE),IF(AND(BB12="○",BC$3="MS",$AE12=1),VLOOKUP($AN12,連盟使用!$AJ$3:$AK$100,2,FALSE),VLOOKUP($AN12,連盟使用!$AL$3:$AM$100,2,FALSE))))))))))</f>
        <v/>
      </c>
      <c r="BD12" s="62"/>
      <c r="BE12" s="25" t="str">
        <f>IF(BD12="","",IF(AND(BD12="○",BE$3="国体"),VLOOKUP($AM12,連盟使用!$AN$3:$AO$100,2,FALSE),IF(AND(BD12="○",BE$3="通常",BE$1="通常・OPEN"),VLOOKUP($AM12,連盟使用!$AF$3:$AG$100,2,FALSE),IF(AND(BD12="○",BE$3="通常"),VLOOKUP($AM12,連盟使用!$AD$3:$AE$100,2,FALSE),IF(BD12="△",10000,IF(AND(BD12="○",BE$3="OPEN"),VLOOKUP($AM12,連盟使用!$AF$3:$AG$100,2,FALSE),IF(AND(BD12="○",BE$3="Jr",BE$1="Jrふじてん"),VLOOKUP($AM12,連盟使用!$AP$3:$AQ$100,2,FALSE),IF(AND(BD12="○",BE$3="Jr"),VLOOKUP($AM12,連盟使用!$AH$3:$AI$100,2,FALSE),IF(AND(BD12="○",BE$3="MS",$AE12=1),VLOOKUP($AN12,連盟使用!$AJ$3:$AK$100,2,FALSE),VLOOKUP($AN12,連盟使用!$AL$3:$AM$100,2,FALSE))))))))))</f>
        <v/>
      </c>
      <c r="BF12" s="62"/>
      <c r="BG12" s="25" t="str">
        <f>IF(BF12="","",IF(AND(BF12="○",BG$3="国体"),VLOOKUP($AM12,連盟使用!$AN$3:$AO$100,2,FALSE),IF(AND(BF12="○",BG$3="通常",BG$1="通常・OPEN"),VLOOKUP($AM12,連盟使用!$AF$3:$AG$100,2,FALSE),IF(AND(BF12="○",BG$3="通常"),VLOOKUP($AM12,連盟使用!$AD$3:$AE$100,2,FALSE),IF(BF12="△",10000,IF(AND(BF12="○",BG$3="OPEN"),VLOOKUP($AM12,連盟使用!$AF$3:$AG$100,2,FALSE),IF(AND(BF12="○",BG$3="Jr",BG$1="Jrふじてん"),VLOOKUP($AM12,連盟使用!$AP$3:$AQ$100,2,FALSE),IF(AND(BF12="○",BG$3="Jr"),VLOOKUP($AM12,連盟使用!$AH$3:$AI$100,2,FALSE),IF(AND(BF12="○",BG$3="MS",$AE12=1),VLOOKUP($AN12,連盟使用!$AJ$3:$AK$100,2,FALSE),VLOOKUP($AN12,連盟使用!$AL$3:$AM$100,2,FALSE))))))))))</f>
        <v/>
      </c>
      <c r="BH12" s="62"/>
      <c r="BI12" s="25" t="str">
        <f>IF(BH12="","",IF(AND(BH12="○",BI$3="国体"),VLOOKUP($AM12,連盟使用!$AN$3:$AO$100,2,FALSE),IF(AND(BH12="○",BI$3="通常",BI$1="通常・OPEN"),VLOOKUP($AM12,連盟使用!$AF$3:$AG$100,2,FALSE),IF(AND(BH12="○",BI$3="通常"),VLOOKUP($AM12,連盟使用!$AD$3:$AE$100,2,FALSE),IF(BH12="△",10000,IF(AND(BH12="○",BI$3="OPEN"),VLOOKUP($AM12,連盟使用!$AF$3:$AG$100,2,FALSE),IF(AND(BH12="○",BI$3="Jr",BI$1="Jrふじてん"),VLOOKUP($AM12,連盟使用!$AP$3:$AQ$100,2,FALSE),IF(AND(BH12="○",BI$3="Jr"),VLOOKUP($AM12,連盟使用!$AH$3:$AI$100,2,FALSE),IF(AND(BH12="○",BI$3="MS",$AE12=1),VLOOKUP($AN12,連盟使用!$AJ$3:$AK$100,2,FALSE),VLOOKUP($AN12,連盟使用!$AL$3:$AM$100,2,FALSE))))))))))</f>
        <v/>
      </c>
      <c r="BJ12" s="62"/>
      <c r="BK12" s="25" t="str">
        <f>IF(BJ12="","",IF(AND(BJ12="○",BK$3="国体"),VLOOKUP($AM12,連盟使用!$AN$3:$AO$100,2,FALSE),IF(AND(BJ12="○",BK$3="通常",BK$1="通常・OPEN"),VLOOKUP($AM12,連盟使用!$AF$3:$AG$100,2,FALSE),IF(AND(BJ12="○",BK$3="通常"),VLOOKUP($AM12,連盟使用!$AD$3:$AE$100,2,FALSE),IF(BJ12="△",10000,IF(AND(BJ12="○",BK$3="OPEN"),VLOOKUP($AM12,連盟使用!$AF$3:$AG$100,2,FALSE),IF(AND(BJ12="○",BK$3="Jr",BK$1="Jrふじてん"),VLOOKUP($AM12,連盟使用!$AP$3:$AQ$100,2,FALSE),IF(AND(BJ12="○",BK$3="Jr"),VLOOKUP($AM12,連盟使用!$AH$3:$AI$100,2,FALSE),IF(AND(BJ12="○",BK$3="MS",$AE12=1),VLOOKUP($AN12,連盟使用!$AJ$3:$AK$100,2,FALSE),VLOOKUP($AN12,連盟使用!$AL$3:$AM$100,2,FALSE))))))))))</f>
        <v/>
      </c>
      <c r="BL12" s="62"/>
      <c r="BM12" s="25" t="str">
        <f>IF(BL12="","",IF(AND(BL12="○",BM$3="国体"),VLOOKUP($AM12,連盟使用!$AN$3:$AO$100,2,FALSE),IF(AND(BL12="○",BM$3="通常",BM$1="通常・OPEN"),VLOOKUP($AM12,連盟使用!$AF$3:$AG$100,2,FALSE),IF(AND(BL12="○",BM$3="通常"),VLOOKUP($AM12,連盟使用!$AD$3:$AE$100,2,FALSE),IF(BL12="△",10000,IF(AND(BL12="○",BM$3="OPEN"),VLOOKUP($AM12,連盟使用!$AF$3:$AG$100,2,FALSE),IF(AND(BL12="○",BM$3="Jr",BM$1="Jrふじてん"),VLOOKUP($AM12,連盟使用!$AP$3:$AQ$100,2,FALSE),IF(AND(BL12="○",BM$3="Jr"),VLOOKUP($AM12,連盟使用!$AH$3:$AI$100,2,FALSE),IF(AND(BL12="○",BM$3="MS",$AE12=1),VLOOKUP($AN12,連盟使用!$AJ$3:$AK$100,2,FALSE),VLOOKUP($AN12,連盟使用!$AL$3:$AM$100,2,FALSE))))))))))</f>
        <v/>
      </c>
      <c r="BN12" s="62"/>
      <c r="BO12" s="25" t="str">
        <f>IF(BN12="","",IF(AND(BN12="○",BO$3="国体"),VLOOKUP($AM12,連盟使用!$AN$3:$AO$100,2,FALSE),IF(AND(BN12="○",BO$3="通常",BO$1="通常・OPEN"),VLOOKUP($AM12,連盟使用!$AF$3:$AG$100,2,FALSE),IF(AND(BN12="○",BO$3="通常"),VLOOKUP($AM12,連盟使用!$AD$3:$AE$100,2,FALSE),IF(BN12="△",10000,IF(AND(BN12="○",BO$3="OPEN"),VLOOKUP($AM12,連盟使用!$AF$3:$AG$100,2,FALSE),IF(AND(BN12="○",BO$3="Jr",BO$1="Jrふじてん"),VLOOKUP($AM12,連盟使用!$AP$3:$AQ$100,2,FALSE),IF(AND(BN12="○",BO$3="Jr"),VLOOKUP($AM12,連盟使用!$AH$3:$AI$100,2,FALSE),IF(AND(BN12="○",BO$3="MS",$AE12=1),VLOOKUP($AN12,連盟使用!$AJ$3:$AK$100,2,FALSE),VLOOKUP($AN12,連盟使用!$AL$3:$AM$100,2,FALSE))))))))))</f>
        <v/>
      </c>
      <c r="BP12" s="62"/>
      <c r="BQ12" s="25" t="str">
        <f>IF(BP12="","",IF(AND(BP12="○",BQ$3="国体"),VLOOKUP($AM12,連盟使用!$AN$3:$AO$100,2,FALSE),IF(AND(BP12="○",BQ$3="通常",BQ$1="通常・OPEN"),VLOOKUP($AM12,連盟使用!$AF$3:$AG$100,2,FALSE),IF(AND(BP12="○",BQ$3="通常"),VLOOKUP($AM12,連盟使用!$AD$3:$AE$100,2,FALSE),IF(BP12="△",10000,IF(AND(BP12="○",BQ$3="OPEN"),VLOOKUP($AM12,連盟使用!$AF$3:$AG$100,2,FALSE),IF(AND(BP12="○",BQ$3="Jr",BQ$1="Jrふじてん"),VLOOKUP($AM12,連盟使用!$AP$3:$AQ$100,2,FALSE),IF(AND(BP12="○",BQ$3="Jr"),VLOOKUP($AM12,連盟使用!$AH$3:$AI$100,2,FALSE),IF(AND(BP12="○",BQ$3="MS",$AE12=1),VLOOKUP($AN12,連盟使用!$AJ$3:$AK$100,2,FALSE),VLOOKUP($AN12,連盟使用!$AL$3:$AM$100,2,FALSE))))))))))</f>
        <v/>
      </c>
      <c r="BR12" s="62"/>
      <c r="BS12" s="25" t="str">
        <f>IF(BR12="","",IF(AND(BR12="○",BS$3="国体"),VLOOKUP($AM12,連盟使用!$AN$3:$AO$100,2,FALSE),IF(AND(BR12="○",BS$3="通常",BS$1="通常・OPEN"),VLOOKUP($AM12,連盟使用!$AF$3:$AG$100,2,FALSE),IF(AND(BR12="○",BS$3="通常"),VLOOKUP($AM12,連盟使用!$AD$3:$AE$100,2,FALSE),IF(BR12="△",10000,IF(AND(BR12="○",BS$3="OPEN"),VLOOKUP($AM12,連盟使用!$AF$3:$AG$100,2,FALSE),IF(AND(BR12="○",BS$3="Jr",BS$1="Jrふじてん"),VLOOKUP($AM12,連盟使用!$AP$3:$AQ$100,2,FALSE),IF(AND(BR12="○",BS$3="Jr"),VLOOKUP($AM12,連盟使用!$AH$3:$AI$100,2,FALSE),IF(AND(BR12="○",BS$3="MS",$AE12=1),VLOOKUP($AN12,連盟使用!$AJ$3:$AK$100,2,FALSE),VLOOKUP($AN12,連盟使用!$AL$3:$AM$100,2,FALSE))))))))))</f>
        <v/>
      </c>
      <c r="BT12" s="62"/>
      <c r="BU12" s="25" t="str">
        <f>IF(BT12="","",IF(AND(BT12="○",BU$3="国体"),VLOOKUP($AM12,連盟使用!$AN$3:$AO$100,2,FALSE),IF(AND(BT12="○",BU$3="通常",BU$1="通常・OPEN"),VLOOKUP($AM12,連盟使用!$AF$3:$AG$100,2,FALSE),IF(AND(BT12="○",BU$3="通常"),VLOOKUP($AM12,連盟使用!$AD$3:$AE$100,2,FALSE),IF(BT12="△",10000,IF(AND(BT12="○",BU$3="OPEN"),VLOOKUP($AM12,連盟使用!$AF$3:$AG$100,2,FALSE),IF(AND(BT12="○",BU$3="Jr",BU$1="Jrふじてん"),VLOOKUP($AM12,連盟使用!$AP$3:$AQ$100,2,FALSE),IF(AND(BT12="○",BU$3="Jr"),VLOOKUP($AM12,連盟使用!$AH$3:$AI$100,2,FALSE),IF(AND(BT12="○",BU$3="MS",$AE12=1),VLOOKUP($AN12,連盟使用!$AJ$3:$AK$100,2,FALSE),VLOOKUP($AN12,連盟使用!$AL$3:$AM$100,2,FALSE))))))))))</f>
        <v/>
      </c>
      <c r="BV12" s="62"/>
      <c r="BW12" s="25" t="str">
        <f>IF(BV12="","",IF(AND(BV12="○",BW$3="国体"),VLOOKUP($AM12,連盟使用!$AN$3:$AO$100,2,FALSE),IF(AND(BV12="○",BW$3="通常",BW$1="通常・OPEN"),VLOOKUP($AM12,連盟使用!$AF$3:$AG$100,2,FALSE),IF(AND(BV12="○",BW$3="通常"),VLOOKUP($AM12,連盟使用!$AD$3:$AE$100,2,FALSE),IF(BV12="△",10000,IF(AND(BV12="○",BW$3="OPEN"),VLOOKUP($AM12,連盟使用!$AF$3:$AG$100,2,FALSE),IF(AND(BV12="○",BW$3="Jr",BW$1="Jrふじてん"),VLOOKUP($AM12,連盟使用!$AP$3:$AQ$100,2,FALSE),IF(AND(BV12="○",BW$3="Jr"),VLOOKUP($AM12,連盟使用!$AH$3:$AI$100,2,FALSE),IF(AND(BV12="○",BW$3="MS",$AE12=1),VLOOKUP($AN12,連盟使用!$AJ$3:$AK$100,2,FALSE),VLOOKUP($AN12,連盟使用!$AL$3:$AM$100,2,FALSE))))))))))</f>
        <v/>
      </c>
      <c r="BX12" s="62"/>
      <c r="BY12" s="25" t="str">
        <f>IF(BX12="","",IF(AND(BX12="○",BY$3="国体"),VLOOKUP($AM12,連盟使用!$AN$3:$AO$100,2,FALSE),IF(AND(BX12="○",BY$3="通常",BY$1="通常・OPEN"),VLOOKUP($AM12,連盟使用!$AF$3:$AG$100,2,FALSE),IF(AND(BX12="○",BY$3="通常"),VLOOKUP($AM12,連盟使用!$AD$3:$AE$100,2,FALSE),IF(BX12="△",10000,IF(AND(BX12="○",BY$3="OPEN"),VLOOKUP($AM12,連盟使用!$AF$3:$AG$100,2,FALSE),IF(AND(BX12="○",BY$3="Jr",BY$1="Jrふじてん"),VLOOKUP($AM12,連盟使用!$AP$3:$AQ$100,2,FALSE),IF(AND(BX12="○",BY$3="Jr"),VLOOKUP($AM12,連盟使用!$AH$3:$AI$100,2,FALSE),IF(AND(BX12="○",BY$3="MS",$AE12=1),VLOOKUP($AN12,連盟使用!$AJ$3:$AK$100,2,FALSE),VLOOKUP($AN12,連盟使用!$AL$3:$AM$100,2,FALSE))))))))))</f>
        <v/>
      </c>
      <c r="BZ12" s="62"/>
      <c r="CA12" s="25" t="str">
        <f>IF(BZ12="","",IF(AND(BZ12="○",CA$3="国体"),VLOOKUP($AM12,連盟使用!$AN$3:$AO$100,2,FALSE),IF(AND(BZ12="○",CA$3="通常",CA$1="通常・OPEN"),VLOOKUP($AM12,連盟使用!$AF$3:$AG$100,2,FALSE),IF(AND(BZ12="○",CA$3="通常"),VLOOKUP($AM12,連盟使用!$AD$3:$AE$100,2,FALSE),IF(BZ12="△",10000,IF(AND(BZ12="○",CA$3="OPEN"),VLOOKUP($AM12,連盟使用!$AF$3:$AG$100,2,FALSE),IF(AND(BZ12="○",CA$3="Jr",CA$1="Jrふじてん"),VLOOKUP($AM12,連盟使用!$AP$3:$AQ$100,2,FALSE),IF(AND(BZ12="○",CA$3="Jr"),VLOOKUP($AM12,連盟使用!$AH$3:$AI$100,2,FALSE),IF(AND(BZ12="○",CA$3="MS",$AE12=1),VLOOKUP($AN12,連盟使用!$AJ$3:$AK$100,2,FALSE),VLOOKUP($AN12,連盟使用!$AL$3:$AM$100,2,FALSE))))))))))</f>
        <v/>
      </c>
      <c r="CB12" s="62"/>
      <c r="CC12" s="25" t="str">
        <f>IF(CB12="","",IF(AND(CB12="○",CC$3="国体"),VLOOKUP($AM12,連盟使用!$AN$3:$AO$100,2,FALSE),IF(AND(CB12="○",CC$3="通常",CC$1="通常・OPEN"),VLOOKUP($AM12,連盟使用!$AF$3:$AG$100,2,FALSE),IF(AND(CB12="○",CC$3="通常"),VLOOKUP($AM12,連盟使用!$AD$3:$AE$100,2,FALSE),IF(CB12="△",10000,IF(AND(CB12="○",CC$3="OPEN"),VLOOKUP($AM12,連盟使用!$AF$3:$AG$100,2,FALSE),IF(AND(CB12="○",CC$3="Jr",CC$1="Jrふじてん"),VLOOKUP($AM12,連盟使用!$AP$3:$AQ$100,2,FALSE),IF(AND(CB12="○",CC$3="Jr"),VLOOKUP($AM12,連盟使用!$AH$3:$AI$100,2,FALSE),IF(AND(CB12="○",CC$3="MS",$AE12=1),VLOOKUP($AN12,連盟使用!$AJ$3:$AK$100,2,FALSE),VLOOKUP($AN12,連盟使用!$AL$3:$AM$100,2,FALSE))))))))))</f>
        <v/>
      </c>
      <c r="CD12" s="62"/>
      <c r="CE12" s="25" t="str">
        <f>IF(CD12="","",IF(AND(CD12="○",CE$3="国体"),VLOOKUP($AM12,連盟使用!$AN$3:$AO$100,2,FALSE),IF(AND(CD12="○",CE$3="通常",CE$1="通常・OPEN"),VLOOKUP($AM12,連盟使用!$AF$3:$AG$100,2,FALSE),IF(AND(CD12="○",CE$3="通常"),VLOOKUP($AM12,連盟使用!$AD$3:$AE$100,2,FALSE),IF(CD12="△",10000,IF(AND(CD12="○",CE$3="OPEN"),VLOOKUP($AM12,連盟使用!$AF$3:$AG$100,2,FALSE),IF(AND(CD12="○",CE$3="Jr",CE$1="Jrふじてん"),VLOOKUP($AM12,連盟使用!$AP$3:$AQ$100,2,FALSE),IF(AND(CD12="○",CE$3="Jr"),VLOOKUP($AM12,連盟使用!$AH$3:$AI$100,2,FALSE),IF(AND(CD12="○",CE$3="MS",$AE12=1),VLOOKUP($AN12,連盟使用!$AJ$3:$AK$100,2,FALSE),VLOOKUP($AN12,連盟使用!$AL$3:$AM$100,2,FALSE))))))))))</f>
        <v/>
      </c>
      <c r="CF12" s="62"/>
      <c r="CG12" s="120" t="str">
        <f>IF(CF12="","",IF(AND(CF12="○",CG$3="国体"),VLOOKUP($AM12,連盟使用!$AN$3:$AO$100,2,FALSE),IF(AND(CF12="○",CG$3="通常",CG$1="通常・OPEN"),VLOOKUP($AM12,連盟使用!$AF$3:$AG$100,2,FALSE),IF(AND(CF12="○",CG$3="通常"),VLOOKUP($AM12,連盟使用!$AD$3:$AE$100,2,FALSE),IF(CF12="△",10000,IF(AND(CF12="○",CG$3="OPEN"),VLOOKUP($AM12,連盟使用!$AF$3:$AG$100,2,FALSE),IF(AND(CF12="○",CG$3="Jr",CG$1="Jrふじてん"),VLOOKUP($AM12,連盟使用!$AP$3:$AQ$100,2,FALSE),IF(AND(CF12="○",CG$3="Jr"),VLOOKUP($AM12,連盟使用!$AH$3:$AI$100,2,FALSE),IF(AND(CF12="○",CG$3="MS",$AE12=1),VLOOKUP($AN12,連盟使用!$AJ$3:$AK$100,2,FALSE),VLOOKUP($AN12,連盟使用!$AL$3:$AM$100,2,FALSE))))))))))</f>
        <v/>
      </c>
      <c r="CH12" s="106">
        <f t="shared" si="0"/>
        <v>0</v>
      </c>
    </row>
    <row r="13" spans="1:86" ht="20.100000000000001" customHeight="1" x14ac:dyDescent="0.15">
      <c r="A13" s="97">
        <f>IF(個表!A11="","",個表!A11)</f>
        <v>8</v>
      </c>
      <c r="B13" s="12" t="str">
        <f>IF(個表!B11="","",個表!B11)</f>
        <v/>
      </c>
      <c r="C13" s="12"/>
      <c r="D13" s="12"/>
      <c r="E13" s="12" t="str">
        <f>IF(個表!J11="","",個表!J11)</f>
        <v xml:space="preserve"> </v>
      </c>
      <c r="F13" s="12" t="str">
        <f>IF(個表!K11="","",個表!K11)</f>
        <v/>
      </c>
      <c r="G13" s="12" t="str">
        <f>IF(個表!L11="","",個表!L11)</f>
        <v/>
      </c>
      <c r="H13" s="12"/>
      <c r="I13" s="12"/>
      <c r="J13" s="12"/>
      <c r="K13" s="12"/>
      <c r="L13" s="12" t="str">
        <f>IF(個表!M11="","",個表!M11)</f>
        <v/>
      </c>
      <c r="M13" s="12" t="str">
        <f>IF(個表!N11="","",個表!N11)</f>
        <v/>
      </c>
      <c r="N13" s="12" t="str">
        <f>IF(個表!O11="","",個表!O11)</f>
        <v/>
      </c>
      <c r="O13" s="12" t="str">
        <f>IF(個表!P11="","",個表!P11)</f>
        <v/>
      </c>
      <c r="P13" s="12" t="str">
        <f>IF(個表!Q11="","",個表!Q11)</f>
        <v/>
      </c>
      <c r="Q13" s="34" t="str">
        <f>IF(個表!G11="","",個表!G11)</f>
        <v/>
      </c>
      <c r="R13" s="12"/>
      <c r="S13" s="12" t="str">
        <f>IF(個表!R11="","",個表!R11)</f>
        <v xml:space="preserve"> </v>
      </c>
      <c r="T13" s="12" t="str">
        <f>IF(個表!S11="","",個表!S11)</f>
        <v/>
      </c>
      <c r="U13" s="12"/>
      <c r="V13" s="12" t="str">
        <f>IF(個表!C11="","",個表!C11)</f>
        <v/>
      </c>
      <c r="W13" s="12" t="str">
        <f>IF(個表!D11="","",個表!D11)</f>
        <v/>
      </c>
      <c r="X13" s="12" t="str">
        <f>IF(個表!E11="","",個表!E11)</f>
        <v/>
      </c>
      <c r="Y13" s="12" t="str">
        <f>IF(個表!F11="","",個表!F11)</f>
        <v/>
      </c>
      <c r="Z13" s="12"/>
      <c r="AA13" s="12"/>
      <c r="AB13" s="12"/>
      <c r="AC13" s="12"/>
      <c r="AD13" s="12"/>
      <c r="AE13" s="12" t="str">
        <f>IF(個表!H11="","",個表!H11)</f>
        <v/>
      </c>
      <c r="AF13" s="12"/>
      <c r="AG13" s="12"/>
      <c r="AH13" s="12"/>
      <c r="AI13" s="12" t="str">
        <f>IF(個表!T11="","",個表!T11)</f>
        <v/>
      </c>
      <c r="AJ13" s="12"/>
      <c r="AK13" s="12"/>
      <c r="AL13" s="12" t="str">
        <f>IF(個表!I11="","",個表!I11)</f>
        <v/>
      </c>
      <c r="AM13" s="12" t="str">
        <f>IF(個表!U11="","",個表!U11)</f>
        <v/>
      </c>
      <c r="AN13" s="12" t="str">
        <f>IF(個表!V11="","",個表!V11)</f>
        <v/>
      </c>
      <c r="AO13" s="12" t="str">
        <f>IF(個表!W11="","",個表!W11)</f>
        <v/>
      </c>
      <c r="AP13" s="12" t="str">
        <f>IF(個表!X11="","",個表!X11)</f>
        <v/>
      </c>
      <c r="AQ13" s="12" t="str">
        <f>IF(個表!Y11="","",個表!Y11)</f>
        <v/>
      </c>
      <c r="AR13" s="12" t="str">
        <f>IF(個表!Z11="","",個表!Z11)</f>
        <v/>
      </c>
      <c r="AS13" s="98" t="str">
        <f>IF(個表!AA11="","",個表!AA11)</f>
        <v/>
      </c>
      <c r="AT13" s="62"/>
      <c r="AU13" s="25" t="str">
        <f>IF(AT13="","",IF(AND(AT13="○",AU$3="国体"),VLOOKUP($AM13,連盟使用!$AN$3:$AO$100,2,FALSE),IF(AND(AT13="○",AU$3="通常",AU$1="通常・OPEN"),VLOOKUP($AM13,連盟使用!$AF$3:$AG$100,2,FALSE),IF(AND(AT13="○",AU$3="通常"),VLOOKUP($AM13,連盟使用!$AD$3:$AE$100,2,FALSE),IF(AT13="△",10000,IF(AND(AT13="○",AU$3="OPEN"),VLOOKUP($AM13,連盟使用!$AF$3:$AG$100,2,FALSE),IF(AND(AT13="○",AU$3="Jr",AU$1="Jrふじてん"),VLOOKUP($AM13,連盟使用!$AP$3:$AQ$100,2,FALSE),IF(AND(AT13="○",AU$3="Jr"),VLOOKUP($AM13,連盟使用!$AH$3:$AI$100,2,FALSE),IF(AND(AT13="○",AU$3="MS",$AE13=1),VLOOKUP($AN13,連盟使用!$AJ$3:$AK$100,2,FALSE),VLOOKUP($AN13,連盟使用!$AL$3:$AM$100,2,FALSE))))))))))</f>
        <v/>
      </c>
      <c r="AV13" s="62"/>
      <c r="AW13" s="25" t="str">
        <f>IF(AV13="","",IF(AND(AV13="○",AW$3="国体"),VLOOKUP($AM13,連盟使用!$AN$3:$AO$100,2,FALSE),IF(AND(AV13="○",AW$3="通常",AW$1="通常・OPEN"),VLOOKUP($AM13,連盟使用!$AF$3:$AG$100,2,FALSE),IF(AND(AV13="○",AW$3="通常"),VLOOKUP($AM13,連盟使用!$AD$3:$AE$100,2,FALSE),IF(AV13="△",10000,IF(AND(AV13="○",AW$3="OPEN"),VLOOKUP($AM13,連盟使用!$AF$3:$AG$100,2,FALSE),IF(AND(AV13="○",AW$3="Jr",AW$1="Jrふじてん"),VLOOKUP($AM13,連盟使用!$AP$3:$AQ$100,2,FALSE),IF(AND(AV13="○",AW$3="Jr"),VLOOKUP($AM13,連盟使用!$AH$3:$AI$100,2,FALSE),IF(AND(AV13="○",AW$3="MS",$AE13=1),VLOOKUP($AN13,連盟使用!$AJ$3:$AK$100,2,FALSE),VLOOKUP($AN13,連盟使用!$AL$3:$AM$100,2,FALSE))))))))))</f>
        <v/>
      </c>
      <c r="AX13" s="62"/>
      <c r="AY13" s="25" t="str">
        <f>IF(AX13="","",IF(AND(AX13="○",AY$3="国体"),VLOOKUP($AM13,連盟使用!$AN$3:$AO$100,2,FALSE),IF(AND(AX13="○",AY$3="通常",AY$1="通常・OPEN"),VLOOKUP($AM13,連盟使用!$AF$3:$AG$100,2,FALSE),IF(AND(AX13="○",AY$3="通常"),VLOOKUP($AM13,連盟使用!$AD$3:$AE$100,2,FALSE),IF(AX13="△",10000,IF(AND(AX13="○",AY$3="OPEN"),VLOOKUP($AM13,連盟使用!$AF$3:$AG$100,2,FALSE),IF(AND(AX13="○",AY$3="Jr",AY$1="Jrふじてん"),VLOOKUP($AM13,連盟使用!$AP$3:$AQ$100,2,FALSE),IF(AND(AX13="○",AY$3="Jr"),VLOOKUP($AM13,連盟使用!$AH$3:$AI$100,2,FALSE),IF(AND(AX13="○",AY$3="MS",$AE13=1),VLOOKUP($AN13,連盟使用!$AJ$3:$AK$100,2,FALSE),VLOOKUP($AN13,連盟使用!$AL$3:$AM$100,2,FALSE))))))))))</f>
        <v/>
      </c>
      <c r="AZ13" s="62"/>
      <c r="BA13" s="25" t="str">
        <f>IF(AZ13="","",IF(AND(AZ13="○",BA$3="国体"),VLOOKUP($AM13,連盟使用!$AN$3:$AO$100,2,FALSE),IF(AND(AZ13="○",BA$3="通常",BA$1="通常・OPEN"),VLOOKUP($AM13,連盟使用!$AF$3:$AG$100,2,FALSE),IF(AND(AZ13="○",BA$3="通常"),VLOOKUP($AM13,連盟使用!$AD$3:$AE$100,2,FALSE),IF(AZ13="△",10000,IF(AND(AZ13="○",BA$3="OPEN"),VLOOKUP($AM13,連盟使用!$AF$3:$AG$100,2,FALSE),IF(AND(AZ13="○",BA$3="Jr",BA$1="Jrふじてん"),VLOOKUP($AM13,連盟使用!$AP$3:$AQ$100,2,FALSE),IF(AND(AZ13="○",BA$3="Jr"),VLOOKUP($AM13,連盟使用!$AH$3:$AI$100,2,FALSE),IF(AND(AZ13="○",BA$3="MS",$AE13=1),VLOOKUP($AN13,連盟使用!$AJ$3:$AK$100,2,FALSE),VLOOKUP($AN13,連盟使用!$AL$3:$AM$100,2,FALSE))))))))))</f>
        <v/>
      </c>
      <c r="BB13" s="62"/>
      <c r="BC13" s="25" t="str">
        <f>IF(BB13="","",IF(AND(BB13="○",BC$3="国体"),VLOOKUP($AM13,連盟使用!$AN$3:$AO$100,2,FALSE),IF(AND(BB13="○",BC$3="通常",BC$1="通常・OPEN"),VLOOKUP($AM13,連盟使用!$AF$3:$AG$100,2,FALSE),IF(AND(BB13="○",BC$3="通常"),VLOOKUP($AM13,連盟使用!$AD$3:$AE$100,2,FALSE),IF(BB13="△",10000,IF(AND(BB13="○",BC$3="OPEN"),VLOOKUP($AM13,連盟使用!$AF$3:$AG$100,2,FALSE),IF(AND(BB13="○",BC$3="Jr",BC$1="Jrふじてん"),VLOOKUP($AM13,連盟使用!$AP$3:$AQ$100,2,FALSE),IF(AND(BB13="○",BC$3="Jr"),VLOOKUP($AM13,連盟使用!$AH$3:$AI$100,2,FALSE),IF(AND(BB13="○",BC$3="MS",$AE13=1),VLOOKUP($AN13,連盟使用!$AJ$3:$AK$100,2,FALSE),VLOOKUP($AN13,連盟使用!$AL$3:$AM$100,2,FALSE))))))))))</f>
        <v/>
      </c>
      <c r="BD13" s="62"/>
      <c r="BE13" s="25" t="str">
        <f>IF(BD13="","",IF(AND(BD13="○",BE$3="国体"),VLOOKUP($AM13,連盟使用!$AN$3:$AO$100,2,FALSE),IF(AND(BD13="○",BE$3="通常",BE$1="通常・OPEN"),VLOOKUP($AM13,連盟使用!$AF$3:$AG$100,2,FALSE),IF(AND(BD13="○",BE$3="通常"),VLOOKUP($AM13,連盟使用!$AD$3:$AE$100,2,FALSE),IF(BD13="△",10000,IF(AND(BD13="○",BE$3="OPEN"),VLOOKUP($AM13,連盟使用!$AF$3:$AG$100,2,FALSE),IF(AND(BD13="○",BE$3="Jr",BE$1="Jrふじてん"),VLOOKUP($AM13,連盟使用!$AP$3:$AQ$100,2,FALSE),IF(AND(BD13="○",BE$3="Jr"),VLOOKUP($AM13,連盟使用!$AH$3:$AI$100,2,FALSE),IF(AND(BD13="○",BE$3="MS",$AE13=1),VLOOKUP($AN13,連盟使用!$AJ$3:$AK$100,2,FALSE),VLOOKUP($AN13,連盟使用!$AL$3:$AM$100,2,FALSE))))))))))</f>
        <v/>
      </c>
      <c r="BF13" s="62"/>
      <c r="BG13" s="25" t="str">
        <f>IF(BF13="","",IF(AND(BF13="○",BG$3="国体"),VLOOKUP($AM13,連盟使用!$AN$3:$AO$100,2,FALSE),IF(AND(BF13="○",BG$3="通常",BG$1="通常・OPEN"),VLOOKUP($AM13,連盟使用!$AF$3:$AG$100,2,FALSE),IF(AND(BF13="○",BG$3="通常"),VLOOKUP($AM13,連盟使用!$AD$3:$AE$100,2,FALSE),IF(BF13="△",10000,IF(AND(BF13="○",BG$3="OPEN"),VLOOKUP($AM13,連盟使用!$AF$3:$AG$100,2,FALSE),IF(AND(BF13="○",BG$3="Jr",BG$1="Jrふじてん"),VLOOKUP($AM13,連盟使用!$AP$3:$AQ$100,2,FALSE),IF(AND(BF13="○",BG$3="Jr"),VLOOKUP($AM13,連盟使用!$AH$3:$AI$100,2,FALSE),IF(AND(BF13="○",BG$3="MS",$AE13=1),VLOOKUP($AN13,連盟使用!$AJ$3:$AK$100,2,FALSE),VLOOKUP($AN13,連盟使用!$AL$3:$AM$100,2,FALSE))))))))))</f>
        <v/>
      </c>
      <c r="BH13" s="62"/>
      <c r="BI13" s="25" t="str">
        <f>IF(BH13="","",IF(AND(BH13="○",BI$3="国体"),VLOOKUP($AM13,連盟使用!$AN$3:$AO$100,2,FALSE),IF(AND(BH13="○",BI$3="通常",BI$1="通常・OPEN"),VLOOKUP($AM13,連盟使用!$AF$3:$AG$100,2,FALSE),IF(AND(BH13="○",BI$3="通常"),VLOOKUP($AM13,連盟使用!$AD$3:$AE$100,2,FALSE),IF(BH13="△",10000,IF(AND(BH13="○",BI$3="OPEN"),VLOOKUP($AM13,連盟使用!$AF$3:$AG$100,2,FALSE),IF(AND(BH13="○",BI$3="Jr",BI$1="Jrふじてん"),VLOOKUP($AM13,連盟使用!$AP$3:$AQ$100,2,FALSE),IF(AND(BH13="○",BI$3="Jr"),VLOOKUP($AM13,連盟使用!$AH$3:$AI$100,2,FALSE),IF(AND(BH13="○",BI$3="MS",$AE13=1),VLOOKUP($AN13,連盟使用!$AJ$3:$AK$100,2,FALSE),VLOOKUP($AN13,連盟使用!$AL$3:$AM$100,2,FALSE))))))))))</f>
        <v/>
      </c>
      <c r="BJ13" s="62"/>
      <c r="BK13" s="25" t="str">
        <f>IF(BJ13="","",IF(AND(BJ13="○",BK$3="国体"),VLOOKUP($AM13,連盟使用!$AN$3:$AO$100,2,FALSE),IF(AND(BJ13="○",BK$3="通常",BK$1="通常・OPEN"),VLOOKUP($AM13,連盟使用!$AF$3:$AG$100,2,FALSE),IF(AND(BJ13="○",BK$3="通常"),VLOOKUP($AM13,連盟使用!$AD$3:$AE$100,2,FALSE),IF(BJ13="△",10000,IF(AND(BJ13="○",BK$3="OPEN"),VLOOKUP($AM13,連盟使用!$AF$3:$AG$100,2,FALSE),IF(AND(BJ13="○",BK$3="Jr",BK$1="Jrふじてん"),VLOOKUP($AM13,連盟使用!$AP$3:$AQ$100,2,FALSE),IF(AND(BJ13="○",BK$3="Jr"),VLOOKUP($AM13,連盟使用!$AH$3:$AI$100,2,FALSE),IF(AND(BJ13="○",BK$3="MS",$AE13=1),VLOOKUP($AN13,連盟使用!$AJ$3:$AK$100,2,FALSE),VLOOKUP($AN13,連盟使用!$AL$3:$AM$100,2,FALSE))))))))))</f>
        <v/>
      </c>
      <c r="BL13" s="62"/>
      <c r="BM13" s="25" t="str">
        <f>IF(BL13="","",IF(AND(BL13="○",BM$3="国体"),VLOOKUP($AM13,連盟使用!$AN$3:$AO$100,2,FALSE),IF(AND(BL13="○",BM$3="通常",BM$1="通常・OPEN"),VLOOKUP($AM13,連盟使用!$AF$3:$AG$100,2,FALSE),IF(AND(BL13="○",BM$3="通常"),VLOOKUP($AM13,連盟使用!$AD$3:$AE$100,2,FALSE),IF(BL13="△",10000,IF(AND(BL13="○",BM$3="OPEN"),VLOOKUP($AM13,連盟使用!$AF$3:$AG$100,2,FALSE),IF(AND(BL13="○",BM$3="Jr",BM$1="Jrふじてん"),VLOOKUP($AM13,連盟使用!$AP$3:$AQ$100,2,FALSE),IF(AND(BL13="○",BM$3="Jr"),VLOOKUP($AM13,連盟使用!$AH$3:$AI$100,2,FALSE),IF(AND(BL13="○",BM$3="MS",$AE13=1),VLOOKUP($AN13,連盟使用!$AJ$3:$AK$100,2,FALSE),VLOOKUP($AN13,連盟使用!$AL$3:$AM$100,2,FALSE))))))))))</f>
        <v/>
      </c>
      <c r="BN13" s="62"/>
      <c r="BO13" s="25" t="str">
        <f>IF(BN13="","",IF(AND(BN13="○",BO$3="国体"),VLOOKUP($AM13,連盟使用!$AN$3:$AO$100,2,FALSE),IF(AND(BN13="○",BO$3="通常",BO$1="通常・OPEN"),VLOOKUP($AM13,連盟使用!$AF$3:$AG$100,2,FALSE),IF(AND(BN13="○",BO$3="通常"),VLOOKUP($AM13,連盟使用!$AD$3:$AE$100,2,FALSE),IF(BN13="△",10000,IF(AND(BN13="○",BO$3="OPEN"),VLOOKUP($AM13,連盟使用!$AF$3:$AG$100,2,FALSE),IF(AND(BN13="○",BO$3="Jr",BO$1="Jrふじてん"),VLOOKUP($AM13,連盟使用!$AP$3:$AQ$100,2,FALSE),IF(AND(BN13="○",BO$3="Jr"),VLOOKUP($AM13,連盟使用!$AH$3:$AI$100,2,FALSE),IF(AND(BN13="○",BO$3="MS",$AE13=1),VLOOKUP($AN13,連盟使用!$AJ$3:$AK$100,2,FALSE),VLOOKUP($AN13,連盟使用!$AL$3:$AM$100,2,FALSE))))))))))</f>
        <v/>
      </c>
      <c r="BP13" s="62"/>
      <c r="BQ13" s="25" t="str">
        <f>IF(BP13="","",IF(AND(BP13="○",BQ$3="国体"),VLOOKUP($AM13,連盟使用!$AN$3:$AO$100,2,FALSE),IF(AND(BP13="○",BQ$3="通常",BQ$1="通常・OPEN"),VLOOKUP($AM13,連盟使用!$AF$3:$AG$100,2,FALSE),IF(AND(BP13="○",BQ$3="通常"),VLOOKUP($AM13,連盟使用!$AD$3:$AE$100,2,FALSE),IF(BP13="△",10000,IF(AND(BP13="○",BQ$3="OPEN"),VLOOKUP($AM13,連盟使用!$AF$3:$AG$100,2,FALSE),IF(AND(BP13="○",BQ$3="Jr",BQ$1="Jrふじてん"),VLOOKUP($AM13,連盟使用!$AP$3:$AQ$100,2,FALSE),IF(AND(BP13="○",BQ$3="Jr"),VLOOKUP($AM13,連盟使用!$AH$3:$AI$100,2,FALSE),IF(AND(BP13="○",BQ$3="MS",$AE13=1),VLOOKUP($AN13,連盟使用!$AJ$3:$AK$100,2,FALSE),VLOOKUP($AN13,連盟使用!$AL$3:$AM$100,2,FALSE))))))))))</f>
        <v/>
      </c>
      <c r="BR13" s="62"/>
      <c r="BS13" s="25" t="str">
        <f>IF(BR13="","",IF(AND(BR13="○",BS$3="国体"),VLOOKUP($AM13,連盟使用!$AN$3:$AO$100,2,FALSE),IF(AND(BR13="○",BS$3="通常",BS$1="通常・OPEN"),VLOOKUP($AM13,連盟使用!$AF$3:$AG$100,2,FALSE),IF(AND(BR13="○",BS$3="通常"),VLOOKUP($AM13,連盟使用!$AD$3:$AE$100,2,FALSE),IF(BR13="△",10000,IF(AND(BR13="○",BS$3="OPEN"),VLOOKUP($AM13,連盟使用!$AF$3:$AG$100,2,FALSE),IF(AND(BR13="○",BS$3="Jr",BS$1="Jrふじてん"),VLOOKUP($AM13,連盟使用!$AP$3:$AQ$100,2,FALSE),IF(AND(BR13="○",BS$3="Jr"),VLOOKUP($AM13,連盟使用!$AH$3:$AI$100,2,FALSE),IF(AND(BR13="○",BS$3="MS",$AE13=1),VLOOKUP($AN13,連盟使用!$AJ$3:$AK$100,2,FALSE),VLOOKUP($AN13,連盟使用!$AL$3:$AM$100,2,FALSE))))))))))</f>
        <v/>
      </c>
      <c r="BT13" s="62"/>
      <c r="BU13" s="25" t="str">
        <f>IF(BT13="","",IF(AND(BT13="○",BU$3="国体"),VLOOKUP($AM13,連盟使用!$AN$3:$AO$100,2,FALSE),IF(AND(BT13="○",BU$3="通常",BU$1="通常・OPEN"),VLOOKUP($AM13,連盟使用!$AF$3:$AG$100,2,FALSE),IF(AND(BT13="○",BU$3="通常"),VLOOKUP($AM13,連盟使用!$AD$3:$AE$100,2,FALSE),IF(BT13="△",10000,IF(AND(BT13="○",BU$3="OPEN"),VLOOKUP($AM13,連盟使用!$AF$3:$AG$100,2,FALSE),IF(AND(BT13="○",BU$3="Jr",BU$1="Jrふじてん"),VLOOKUP($AM13,連盟使用!$AP$3:$AQ$100,2,FALSE),IF(AND(BT13="○",BU$3="Jr"),VLOOKUP($AM13,連盟使用!$AH$3:$AI$100,2,FALSE),IF(AND(BT13="○",BU$3="MS",$AE13=1),VLOOKUP($AN13,連盟使用!$AJ$3:$AK$100,2,FALSE),VLOOKUP($AN13,連盟使用!$AL$3:$AM$100,2,FALSE))))))))))</f>
        <v/>
      </c>
      <c r="BV13" s="62"/>
      <c r="BW13" s="25" t="str">
        <f>IF(BV13="","",IF(AND(BV13="○",BW$3="国体"),VLOOKUP($AM13,連盟使用!$AN$3:$AO$100,2,FALSE),IF(AND(BV13="○",BW$3="通常",BW$1="通常・OPEN"),VLOOKUP($AM13,連盟使用!$AF$3:$AG$100,2,FALSE),IF(AND(BV13="○",BW$3="通常"),VLOOKUP($AM13,連盟使用!$AD$3:$AE$100,2,FALSE),IF(BV13="△",10000,IF(AND(BV13="○",BW$3="OPEN"),VLOOKUP($AM13,連盟使用!$AF$3:$AG$100,2,FALSE),IF(AND(BV13="○",BW$3="Jr",BW$1="Jrふじてん"),VLOOKUP($AM13,連盟使用!$AP$3:$AQ$100,2,FALSE),IF(AND(BV13="○",BW$3="Jr"),VLOOKUP($AM13,連盟使用!$AH$3:$AI$100,2,FALSE),IF(AND(BV13="○",BW$3="MS",$AE13=1),VLOOKUP($AN13,連盟使用!$AJ$3:$AK$100,2,FALSE),VLOOKUP($AN13,連盟使用!$AL$3:$AM$100,2,FALSE))))))))))</f>
        <v/>
      </c>
      <c r="BX13" s="62"/>
      <c r="BY13" s="25" t="str">
        <f>IF(BX13="","",IF(AND(BX13="○",BY$3="国体"),VLOOKUP($AM13,連盟使用!$AN$3:$AO$100,2,FALSE),IF(AND(BX13="○",BY$3="通常",BY$1="通常・OPEN"),VLOOKUP($AM13,連盟使用!$AF$3:$AG$100,2,FALSE),IF(AND(BX13="○",BY$3="通常"),VLOOKUP($AM13,連盟使用!$AD$3:$AE$100,2,FALSE),IF(BX13="△",10000,IF(AND(BX13="○",BY$3="OPEN"),VLOOKUP($AM13,連盟使用!$AF$3:$AG$100,2,FALSE),IF(AND(BX13="○",BY$3="Jr",BY$1="Jrふじてん"),VLOOKUP($AM13,連盟使用!$AP$3:$AQ$100,2,FALSE),IF(AND(BX13="○",BY$3="Jr"),VLOOKUP($AM13,連盟使用!$AH$3:$AI$100,2,FALSE),IF(AND(BX13="○",BY$3="MS",$AE13=1),VLOOKUP($AN13,連盟使用!$AJ$3:$AK$100,2,FALSE),VLOOKUP($AN13,連盟使用!$AL$3:$AM$100,2,FALSE))))))))))</f>
        <v/>
      </c>
      <c r="BZ13" s="62"/>
      <c r="CA13" s="25" t="str">
        <f>IF(BZ13="","",IF(AND(BZ13="○",CA$3="国体"),VLOOKUP($AM13,連盟使用!$AN$3:$AO$100,2,FALSE),IF(AND(BZ13="○",CA$3="通常",CA$1="通常・OPEN"),VLOOKUP($AM13,連盟使用!$AF$3:$AG$100,2,FALSE),IF(AND(BZ13="○",CA$3="通常"),VLOOKUP($AM13,連盟使用!$AD$3:$AE$100,2,FALSE),IF(BZ13="△",10000,IF(AND(BZ13="○",CA$3="OPEN"),VLOOKUP($AM13,連盟使用!$AF$3:$AG$100,2,FALSE),IF(AND(BZ13="○",CA$3="Jr",CA$1="Jrふじてん"),VLOOKUP($AM13,連盟使用!$AP$3:$AQ$100,2,FALSE),IF(AND(BZ13="○",CA$3="Jr"),VLOOKUP($AM13,連盟使用!$AH$3:$AI$100,2,FALSE),IF(AND(BZ13="○",CA$3="MS",$AE13=1),VLOOKUP($AN13,連盟使用!$AJ$3:$AK$100,2,FALSE),VLOOKUP($AN13,連盟使用!$AL$3:$AM$100,2,FALSE))))))))))</f>
        <v/>
      </c>
      <c r="CB13" s="62"/>
      <c r="CC13" s="25" t="str">
        <f>IF(CB13="","",IF(AND(CB13="○",CC$3="国体"),VLOOKUP($AM13,連盟使用!$AN$3:$AO$100,2,FALSE),IF(AND(CB13="○",CC$3="通常",CC$1="通常・OPEN"),VLOOKUP($AM13,連盟使用!$AF$3:$AG$100,2,FALSE),IF(AND(CB13="○",CC$3="通常"),VLOOKUP($AM13,連盟使用!$AD$3:$AE$100,2,FALSE),IF(CB13="△",10000,IF(AND(CB13="○",CC$3="OPEN"),VLOOKUP($AM13,連盟使用!$AF$3:$AG$100,2,FALSE),IF(AND(CB13="○",CC$3="Jr",CC$1="Jrふじてん"),VLOOKUP($AM13,連盟使用!$AP$3:$AQ$100,2,FALSE),IF(AND(CB13="○",CC$3="Jr"),VLOOKUP($AM13,連盟使用!$AH$3:$AI$100,2,FALSE),IF(AND(CB13="○",CC$3="MS",$AE13=1),VLOOKUP($AN13,連盟使用!$AJ$3:$AK$100,2,FALSE),VLOOKUP($AN13,連盟使用!$AL$3:$AM$100,2,FALSE))))))))))</f>
        <v/>
      </c>
      <c r="CD13" s="62"/>
      <c r="CE13" s="25" t="str">
        <f>IF(CD13="","",IF(AND(CD13="○",CE$3="国体"),VLOOKUP($AM13,連盟使用!$AN$3:$AO$100,2,FALSE),IF(AND(CD13="○",CE$3="通常",CE$1="通常・OPEN"),VLOOKUP($AM13,連盟使用!$AF$3:$AG$100,2,FALSE),IF(AND(CD13="○",CE$3="通常"),VLOOKUP($AM13,連盟使用!$AD$3:$AE$100,2,FALSE),IF(CD13="△",10000,IF(AND(CD13="○",CE$3="OPEN"),VLOOKUP($AM13,連盟使用!$AF$3:$AG$100,2,FALSE),IF(AND(CD13="○",CE$3="Jr",CE$1="Jrふじてん"),VLOOKUP($AM13,連盟使用!$AP$3:$AQ$100,2,FALSE),IF(AND(CD13="○",CE$3="Jr"),VLOOKUP($AM13,連盟使用!$AH$3:$AI$100,2,FALSE),IF(AND(CD13="○",CE$3="MS",$AE13=1),VLOOKUP($AN13,連盟使用!$AJ$3:$AK$100,2,FALSE),VLOOKUP($AN13,連盟使用!$AL$3:$AM$100,2,FALSE))))))))))</f>
        <v/>
      </c>
      <c r="CF13" s="62"/>
      <c r="CG13" s="120" t="str">
        <f>IF(CF13="","",IF(AND(CF13="○",CG$3="国体"),VLOOKUP($AM13,連盟使用!$AN$3:$AO$100,2,FALSE),IF(AND(CF13="○",CG$3="通常",CG$1="通常・OPEN"),VLOOKUP($AM13,連盟使用!$AF$3:$AG$100,2,FALSE),IF(AND(CF13="○",CG$3="通常"),VLOOKUP($AM13,連盟使用!$AD$3:$AE$100,2,FALSE),IF(CF13="△",10000,IF(AND(CF13="○",CG$3="OPEN"),VLOOKUP($AM13,連盟使用!$AF$3:$AG$100,2,FALSE),IF(AND(CF13="○",CG$3="Jr",CG$1="Jrふじてん"),VLOOKUP($AM13,連盟使用!$AP$3:$AQ$100,2,FALSE),IF(AND(CF13="○",CG$3="Jr"),VLOOKUP($AM13,連盟使用!$AH$3:$AI$100,2,FALSE),IF(AND(CF13="○",CG$3="MS",$AE13=1),VLOOKUP($AN13,連盟使用!$AJ$3:$AK$100,2,FALSE),VLOOKUP($AN13,連盟使用!$AL$3:$AM$100,2,FALSE))))))))))</f>
        <v/>
      </c>
      <c r="CH13" s="106">
        <f t="shared" si="0"/>
        <v>0</v>
      </c>
    </row>
    <row r="14" spans="1:86" ht="20.100000000000001" customHeight="1" x14ac:dyDescent="0.15">
      <c r="A14" s="97">
        <f>IF(個表!A12="","",個表!A12)</f>
        <v>9</v>
      </c>
      <c r="B14" s="12" t="str">
        <f>IF(個表!B12="","",個表!B12)</f>
        <v/>
      </c>
      <c r="C14" s="12"/>
      <c r="D14" s="12"/>
      <c r="E14" s="12" t="str">
        <f>IF(個表!J12="","",個表!J12)</f>
        <v xml:space="preserve"> </v>
      </c>
      <c r="F14" s="12" t="str">
        <f>IF(個表!K12="","",個表!K12)</f>
        <v/>
      </c>
      <c r="G14" s="12" t="str">
        <f>IF(個表!L12="","",個表!L12)</f>
        <v/>
      </c>
      <c r="H14" s="12"/>
      <c r="I14" s="12"/>
      <c r="J14" s="12"/>
      <c r="K14" s="12"/>
      <c r="L14" s="12" t="str">
        <f>IF(個表!M12="","",個表!M12)</f>
        <v/>
      </c>
      <c r="M14" s="12" t="str">
        <f>IF(個表!N12="","",個表!N12)</f>
        <v/>
      </c>
      <c r="N14" s="12" t="str">
        <f>IF(個表!O12="","",個表!O12)</f>
        <v/>
      </c>
      <c r="O14" s="12" t="str">
        <f>IF(個表!P12="","",個表!P12)</f>
        <v/>
      </c>
      <c r="P14" s="12" t="str">
        <f>IF(個表!Q12="","",個表!Q12)</f>
        <v/>
      </c>
      <c r="Q14" s="34" t="str">
        <f>IF(個表!G12="","",個表!G12)</f>
        <v/>
      </c>
      <c r="R14" s="12"/>
      <c r="S14" s="12" t="str">
        <f>IF(個表!R12="","",個表!R12)</f>
        <v xml:space="preserve"> </v>
      </c>
      <c r="T14" s="12" t="str">
        <f>IF(個表!S12="","",個表!S12)</f>
        <v/>
      </c>
      <c r="U14" s="12"/>
      <c r="V14" s="12" t="str">
        <f>IF(個表!C12="","",個表!C12)</f>
        <v/>
      </c>
      <c r="W14" s="12" t="str">
        <f>IF(個表!D12="","",個表!D12)</f>
        <v/>
      </c>
      <c r="X14" s="12" t="str">
        <f>IF(個表!E12="","",個表!E12)</f>
        <v/>
      </c>
      <c r="Y14" s="12" t="str">
        <f>IF(個表!F12="","",個表!F12)</f>
        <v/>
      </c>
      <c r="Z14" s="12"/>
      <c r="AA14" s="12"/>
      <c r="AB14" s="12"/>
      <c r="AC14" s="12"/>
      <c r="AD14" s="12"/>
      <c r="AE14" s="12" t="str">
        <f>IF(個表!H12="","",個表!H12)</f>
        <v/>
      </c>
      <c r="AF14" s="12"/>
      <c r="AG14" s="12"/>
      <c r="AH14" s="12"/>
      <c r="AI14" s="12" t="str">
        <f>IF(個表!T12="","",個表!T12)</f>
        <v/>
      </c>
      <c r="AJ14" s="12"/>
      <c r="AK14" s="12"/>
      <c r="AL14" s="12" t="str">
        <f>IF(個表!I12="","",個表!I12)</f>
        <v/>
      </c>
      <c r="AM14" s="12" t="str">
        <f>IF(個表!U12="","",個表!U12)</f>
        <v/>
      </c>
      <c r="AN14" s="12" t="str">
        <f>IF(個表!V12="","",個表!V12)</f>
        <v/>
      </c>
      <c r="AO14" s="12" t="str">
        <f>IF(個表!W12="","",個表!W12)</f>
        <v/>
      </c>
      <c r="AP14" s="12" t="str">
        <f>IF(個表!X12="","",個表!X12)</f>
        <v/>
      </c>
      <c r="AQ14" s="12" t="str">
        <f>IF(個表!Y12="","",個表!Y12)</f>
        <v/>
      </c>
      <c r="AR14" s="12" t="str">
        <f>IF(個表!Z12="","",個表!Z12)</f>
        <v/>
      </c>
      <c r="AS14" s="98" t="str">
        <f>IF(個表!AA12="","",個表!AA12)</f>
        <v/>
      </c>
      <c r="AT14" s="62"/>
      <c r="AU14" s="25" t="str">
        <f>IF(AT14="","",IF(AND(AT14="○",AU$3="国体"),VLOOKUP($AM14,連盟使用!$AN$3:$AO$100,2,FALSE),IF(AND(AT14="○",AU$3="通常",AU$1="通常・OPEN"),VLOOKUP($AM14,連盟使用!$AF$3:$AG$100,2,FALSE),IF(AND(AT14="○",AU$3="通常"),VLOOKUP($AM14,連盟使用!$AD$3:$AE$100,2,FALSE),IF(AT14="△",10000,IF(AND(AT14="○",AU$3="OPEN"),VLOOKUP($AM14,連盟使用!$AF$3:$AG$100,2,FALSE),IF(AND(AT14="○",AU$3="Jr",AU$1="Jrふじてん"),VLOOKUP($AM14,連盟使用!$AP$3:$AQ$100,2,FALSE),IF(AND(AT14="○",AU$3="Jr"),VLOOKUP($AM14,連盟使用!$AH$3:$AI$100,2,FALSE),IF(AND(AT14="○",AU$3="MS",$AE14=1),VLOOKUP($AN14,連盟使用!$AJ$3:$AK$100,2,FALSE),VLOOKUP($AN14,連盟使用!$AL$3:$AM$100,2,FALSE))))))))))</f>
        <v/>
      </c>
      <c r="AV14" s="62"/>
      <c r="AW14" s="25" t="str">
        <f>IF(AV14="","",IF(AND(AV14="○",AW$3="国体"),VLOOKUP($AM14,連盟使用!$AN$3:$AO$100,2,FALSE),IF(AND(AV14="○",AW$3="通常",AW$1="通常・OPEN"),VLOOKUP($AM14,連盟使用!$AF$3:$AG$100,2,FALSE),IF(AND(AV14="○",AW$3="通常"),VLOOKUP($AM14,連盟使用!$AD$3:$AE$100,2,FALSE),IF(AV14="△",10000,IF(AND(AV14="○",AW$3="OPEN"),VLOOKUP($AM14,連盟使用!$AF$3:$AG$100,2,FALSE),IF(AND(AV14="○",AW$3="Jr",AW$1="Jrふじてん"),VLOOKUP($AM14,連盟使用!$AP$3:$AQ$100,2,FALSE),IF(AND(AV14="○",AW$3="Jr"),VLOOKUP($AM14,連盟使用!$AH$3:$AI$100,2,FALSE),IF(AND(AV14="○",AW$3="MS",$AE14=1),VLOOKUP($AN14,連盟使用!$AJ$3:$AK$100,2,FALSE),VLOOKUP($AN14,連盟使用!$AL$3:$AM$100,2,FALSE))))))))))</f>
        <v/>
      </c>
      <c r="AX14" s="62"/>
      <c r="AY14" s="25" t="str">
        <f>IF(AX14="","",IF(AND(AX14="○",AY$3="国体"),VLOOKUP($AM14,連盟使用!$AN$3:$AO$100,2,FALSE),IF(AND(AX14="○",AY$3="通常",AY$1="通常・OPEN"),VLOOKUP($AM14,連盟使用!$AF$3:$AG$100,2,FALSE),IF(AND(AX14="○",AY$3="通常"),VLOOKUP($AM14,連盟使用!$AD$3:$AE$100,2,FALSE),IF(AX14="△",10000,IF(AND(AX14="○",AY$3="OPEN"),VLOOKUP($AM14,連盟使用!$AF$3:$AG$100,2,FALSE),IF(AND(AX14="○",AY$3="Jr",AY$1="Jrふじてん"),VLOOKUP($AM14,連盟使用!$AP$3:$AQ$100,2,FALSE),IF(AND(AX14="○",AY$3="Jr"),VLOOKUP($AM14,連盟使用!$AH$3:$AI$100,2,FALSE),IF(AND(AX14="○",AY$3="MS",$AE14=1),VLOOKUP($AN14,連盟使用!$AJ$3:$AK$100,2,FALSE),VLOOKUP($AN14,連盟使用!$AL$3:$AM$100,2,FALSE))))))))))</f>
        <v/>
      </c>
      <c r="AZ14" s="62"/>
      <c r="BA14" s="25" t="str">
        <f>IF(AZ14="","",IF(AND(AZ14="○",BA$3="国体"),VLOOKUP($AM14,連盟使用!$AN$3:$AO$100,2,FALSE),IF(AND(AZ14="○",BA$3="通常",BA$1="通常・OPEN"),VLOOKUP($AM14,連盟使用!$AF$3:$AG$100,2,FALSE),IF(AND(AZ14="○",BA$3="通常"),VLOOKUP($AM14,連盟使用!$AD$3:$AE$100,2,FALSE),IF(AZ14="△",10000,IF(AND(AZ14="○",BA$3="OPEN"),VLOOKUP($AM14,連盟使用!$AF$3:$AG$100,2,FALSE),IF(AND(AZ14="○",BA$3="Jr",BA$1="Jrふじてん"),VLOOKUP($AM14,連盟使用!$AP$3:$AQ$100,2,FALSE),IF(AND(AZ14="○",BA$3="Jr"),VLOOKUP($AM14,連盟使用!$AH$3:$AI$100,2,FALSE),IF(AND(AZ14="○",BA$3="MS",$AE14=1),VLOOKUP($AN14,連盟使用!$AJ$3:$AK$100,2,FALSE),VLOOKUP($AN14,連盟使用!$AL$3:$AM$100,2,FALSE))))))))))</f>
        <v/>
      </c>
      <c r="BB14" s="62"/>
      <c r="BC14" s="25" t="str">
        <f>IF(BB14="","",IF(AND(BB14="○",BC$3="国体"),VLOOKUP($AM14,連盟使用!$AN$3:$AO$100,2,FALSE),IF(AND(BB14="○",BC$3="通常",BC$1="通常・OPEN"),VLOOKUP($AM14,連盟使用!$AF$3:$AG$100,2,FALSE),IF(AND(BB14="○",BC$3="通常"),VLOOKUP($AM14,連盟使用!$AD$3:$AE$100,2,FALSE),IF(BB14="△",10000,IF(AND(BB14="○",BC$3="OPEN"),VLOOKUP($AM14,連盟使用!$AF$3:$AG$100,2,FALSE),IF(AND(BB14="○",BC$3="Jr",BC$1="Jrふじてん"),VLOOKUP($AM14,連盟使用!$AP$3:$AQ$100,2,FALSE),IF(AND(BB14="○",BC$3="Jr"),VLOOKUP($AM14,連盟使用!$AH$3:$AI$100,2,FALSE),IF(AND(BB14="○",BC$3="MS",$AE14=1),VLOOKUP($AN14,連盟使用!$AJ$3:$AK$100,2,FALSE),VLOOKUP($AN14,連盟使用!$AL$3:$AM$100,2,FALSE))))))))))</f>
        <v/>
      </c>
      <c r="BD14" s="62"/>
      <c r="BE14" s="25" t="str">
        <f>IF(BD14="","",IF(AND(BD14="○",BE$3="国体"),VLOOKUP($AM14,連盟使用!$AN$3:$AO$100,2,FALSE),IF(AND(BD14="○",BE$3="通常",BE$1="通常・OPEN"),VLOOKUP($AM14,連盟使用!$AF$3:$AG$100,2,FALSE),IF(AND(BD14="○",BE$3="通常"),VLOOKUP($AM14,連盟使用!$AD$3:$AE$100,2,FALSE),IF(BD14="△",10000,IF(AND(BD14="○",BE$3="OPEN"),VLOOKUP($AM14,連盟使用!$AF$3:$AG$100,2,FALSE),IF(AND(BD14="○",BE$3="Jr",BE$1="Jrふじてん"),VLOOKUP($AM14,連盟使用!$AP$3:$AQ$100,2,FALSE),IF(AND(BD14="○",BE$3="Jr"),VLOOKUP($AM14,連盟使用!$AH$3:$AI$100,2,FALSE),IF(AND(BD14="○",BE$3="MS",$AE14=1),VLOOKUP($AN14,連盟使用!$AJ$3:$AK$100,2,FALSE),VLOOKUP($AN14,連盟使用!$AL$3:$AM$100,2,FALSE))))))))))</f>
        <v/>
      </c>
      <c r="BF14" s="62"/>
      <c r="BG14" s="25" t="str">
        <f>IF(BF14="","",IF(AND(BF14="○",BG$3="国体"),VLOOKUP($AM14,連盟使用!$AN$3:$AO$100,2,FALSE),IF(AND(BF14="○",BG$3="通常",BG$1="通常・OPEN"),VLOOKUP($AM14,連盟使用!$AF$3:$AG$100,2,FALSE),IF(AND(BF14="○",BG$3="通常"),VLOOKUP($AM14,連盟使用!$AD$3:$AE$100,2,FALSE),IF(BF14="△",10000,IF(AND(BF14="○",BG$3="OPEN"),VLOOKUP($AM14,連盟使用!$AF$3:$AG$100,2,FALSE),IF(AND(BF14="○",BG$3="Jr",BG$1="Jrふじてん"),VLOOKUP($AM14,連盟使用!$AP$3:$AQ$100,2,FALSE),IF(AND(BF14="○",BG$3="Jr"),VLOOKUP($AM14,連盟使用!$AH$3:$AI$100,2,FALSE),IF(AND(BF14="○",BG$3="MS",$AE14=1),VLOOKUP($AN14,連盟使用!$AJ$3:$AK$100,2,FALSE),VLOOKUP($AN14,連盟使用!$AL$3:$AM$100,2,FALSE))))))))))</f>
        <v/>
      </c>
      <c r="BH14" s="62"/>
      <c r="BI14" s="25" t="str">
        <f>IF(BH14="","",IF(AND(BH14="○",BI$3="国体"),VLOOKUP($AM14,連盟使用!$AN$3:$AO$100,2,FALSE),IF(AND(BH14="○",BI$3="通常",BI$1="通常・OPEN"),VLOOKUP($AM14,連盟使用!$AF$3:$AG$100,2,FALSE),IF(AND(BH14="○",BI$3="通常"),VLOOKUP($AM14,連盟使用!$AD$3:$AE$100,2,FALSE),IF(BH14="△",10000,IF(AND(BH14="○",BI$3="OPEN"),VLOOKUP($AM14,連盟使用!$AF$3:$AG$100,2,FALSE),IF(AND(BH14="○",BI$3="Jr",BI$1="Jrふじてん"),VLOOKUP($AM14,連盟使用!$AP$3:$AQ$100,2,FALSE),IF(AND(BH14="○",BI$3="Jr"),VLOOKUP($AM14,連盟使用!$AH$3:$AI$100,2,FALSE),IF(AND(BH14="○",BI$3="MS",$AE14=1),VLOOKUP($AN14,連盟使用!$AJ$3:$AK$100,2,FALSE),VLOOKUP($AN14,連盟使用!$AL$3:$AM$100,2,FALSE))))))))))</f>
        <v/>
      </c>
      <c r="BJ14" s="62"/>
      <c r="BK14" s="25" t="str">
        <f>IF(BJ14="","",IF(AND(BJ14="○",BK$3="国体"),VLOOKUP($AM14,連盟使用!$AN$3:$AO$100,2,FALSE),IF(AND(BJ14="○",BK$3="通常",BK$1="通常・OPEN"),VLOOKUP($AM14,連盟使用!$AF$3:$AG$100,2,FALSE),IF(AND(BJ14="○",BK$3="通常"),VLOOKUP($AM14,連盟使用!$AD$3:$AE$100,2,FALSE),IF(BJ14="△",10000,IF(AND(BJ14="○",BK$3="OPEN"),VLOOKUP($AM14,連盟使用!$AF$3:$AG$100,2,FALSE),IF(AND(BJ14="○",BK$3="Jr",BK$1="Jrふじてん"),VLOOKUP($AM14,連盟使用!$AP$3:$AQ$100,2,FALSE),IF(AND(BJ14="○",BK$3="Jr"),VLOOKUP($AM14,連盟使用!$AH$3:$AI$100,2,FALSE),IF(AND(BJ14="○",BK$3="MS",$AE14=1),VLOOKUP($AN14,連盟使用!$AJ$3:$AK$100,2,FALSE),VLOOKUP($AN14,連盟使用!$AL$3:$AM$100,2,FALSE))))))))))</f>
        <v/>
      </c>
      <c r="BL14" s="62"/>
      <c r="BM14" s="25" t="str">
        <f>IF(BL14="","",IF(AND(BL14="○",BM$3="国体"),VLOOKUP($AM14,連盟使用!$AN$3:$AO$100,2,FALSE),IF(AND(BL14="○",BM$3="通常",BM$1="通常・OPEN"),VLOOKUP($AM14,連盟使用!$AF$3:$AG$100,2,FALSE),IF(AND(BL14="○",BM$3="通常"),VLOOKUP($AM14,連盟使用!$AD$3:$AE$100,2,FALSE),IF(BL14="△",10000,IF(AND(BL14="○",BM$3="OPEN"),VLOOKUP($AM14,連盟使用!$AF$3:$AG$100,2,FALSE),IF(AND(BL14="○",BM$3="Jr",BM$1="Jrふじてん"),VLOOKUP($AM14,連盟使用!$AP$3:$AQ$100,2,FALSE),IF(AND(BL14="○",BM$3="Jr"),VLOOKUP($AM14,連盟使用!$AH$3:$AI$100,2,FALSE),IF(AND(BL14="○",BM$3="MS",$AE14=1),VLOOKUP($AN14,連盟使用!$AJ$3:$AK$100,2,FALSE),VLOOKUP($AN14,連盟使用!$AL$3:$AM$100,2,FALSE))))))))))</f>
        <v/>
      </c>
      <c r="BN14" s="62"/>
      <c r="BO14" s="25" t="str">
        <f>IF(BN14="","",IF(AND(BN14="○",BO$3="国体"),VLOOKUP($AM14,連盟使用!$AN$3:$AO$100,2,FALSE),IF(AND(BN14="○",BO$3="通常",BO$1="通常・OPEN"),VLOOKUP($AM14,連盟使用!$AF$3:$AG$100,2,FALSE),IF(AND(BN14="○",BO$3="通常"),VLOOKUP($AM14,連盟使用!$AD$3:$AE$100,2,FALSE),IF(BN14="△",10000,IF(AND(BN14="○",BO$3="OPEN"),VLOOKUP($AM14,連盟使用!$AF$3:$AG$100,2,FALSE),IF(AND(BN14="○",BO$3="Jr",BO$1="Jrふじてん"),VLOOKUP($AM14,連盟使用!$AP$3:$AQ$100,2,FALSE),IF(AND(BN14="○",BO$3="Jr"),VLOOKUP($AM14,連盟使用!$AH$3:$AI$100,2,FALSE),IF(AND(BN14="○",BO$3="MS",$AE14=1),VLOOKUP($AN14,連盟使用!$AJ$3:$AK$100,2,FALSE),VLOOKUP($AN14,連盟使用!$AL$3:$AM$100,2,FALSE))))))))))</f>
        <v/>
      </c>
      <c r="BP14" s="62"/>
      <c r="BQ14" s="25" t="str">
        <f>IF(BP14="","",IF(AND(BP14="○",BQ$3="国体"),VLOOKUP($AM14,連盟使用!$AN$3:$AO$100,2,FALSE),IF(AND(BP14="○",BQ$3="通常",BQ$1="通常・OPEN"),VLOOKUP($AM14,連盟使用!$AF$3:$AG$100,2,FALSE),IF(AND(BP14="○",BQ$3="通常"),VLOOKUP($AM14,連盟使用!$AD$3:$AE$100,2,FALSE),IF(BP14="△",10000,IF(AND(BP14="○",BQ$3="OPEN"),VLOOKUP($AM14,連盟使用!$AF$3:$AG$100,2,FALSE),IF(AND(BP14="○",BQ$3="Jr",BQ$1="Jrふじてん"),VLOOKUP($AM14,連盟使用!$AP$3:$AQ$100,2,FALSE),IF(AND(BP14="○",BQ$3="Jr"),VLOOKUP($AM14,連盟使用!$AH$3:$AI$100,2,FALSE),IF(AND(BP14="○",BQ$3="MS",$AE14=1),VLOOKUP($AN14,連盟使用!$AJ$3:$AK$100,2,FALSE),VLOOKUP($AN14,連盟使用!$AL$3:$AM$100,2,FALSE))))))))))</f>
        <v/>
      </c>
      <c r="BR14" s="62"/>
      <c r="BS14" s="25" t="str">
        <f>IF(BR14="","",IF(AND(BR14="○",BS$3="国体"),VLOOKUP($AM14,連盟使用!$AN$3:$AO$100,2,FALSE),IF(AND(BR14="○",BS$3="通常",BS$1="通常・OPEN"),VLOOKUP($AM14,連盟使用!$AF$3:$AG$100,2,FALSE),IF(AND(BR14="○",BS$3="通常"),VLOOKUP($AM14,連盟使用!$AD$3:$AE$100,2,FALSE),IF(BR14="△",10000,IF(AND(BR14="○",BS$3="OPEN"),VLOOKUP($AM14,連盟使用!$AF$3:$AG$100,2,FALSE),IF(AND(BR14="○",BS$3="Jr",BS$1="Jrふじてん"),VLOOKUP($AM14,連盟使用!$AP$3:$AQ$100,2,FALSE),IF(AND(BR14="○",BS$3="Jr"),VLOOKUP($AM14,連盟使用!$AH$3:$AI$100,2,FALSE),IF(AND(BR14="○",BS$3="MS",$AE14=1),VLOOKUP($AN14,連盟使用!$AJ$3:$AK$100,2,FALSE),VLOOKUP($AN14,連盟使用!$AL$3:$AM$100,2,FALSE))))))))))</f>
        <v/>
      </c>
      <c r="BT14" s="62"/>
      <c r="BU14" s="25" t="str">
        <f>IF(BT14="","",IF(AND(BT14="○",BU$3="国体"),VLOOKUP($AM14,連盟使用!$AN$3:$AO$100,2,FALSE),IF(AND(BT14="○",BU$3="通常",BU$1="通常・OPEN"),VLOOKUP($AM14,連盟使用!$AF$3:$AG$100,2,FALSE),IF(AND(BT14="○",BU$3="通常"),VLOOKUP($AM14,連盟使用!$AD$3:$AE$100,2,FALSE),IF(BT14="△",10000,IF(AND(BT14="○",BU$3="OPEN"),VLOOKUP($AM14,連盟使用!$AF$3:$AG$100,2,FALSE),IF(AND(BT14="○",BU$3="Jr",BU$1="Jrふじてん"),VLOOKUP($AM14,連盟使用!$AP$3:$AQ$100,2,FALSE),IF(AND(BT14="○",BU$3="Jr"),VLOOKUP($AM14,連盟使用!$AH$3:$AI$100,2,FALSE),IF(AND(BT14="○",BU$3="MS",$AE14=1),VLOOKUP($AN14,連盟使用!$AJ$3:$AK$100,2,FALSE),VLOOKUP($AN14,連盟使用!$AL$3:$AM$100,2,FALSE))))))))))</f>
        <v/>
      </c>
      <c r="BV14" s="62"/>
      <c r="BW14" s="25" t="str">
        <f>IF(BV14="","",IF(AND(BV14="○",BW$3="国体"),VLOOKUP($AM14,連盟使用!$AN$3:$AO$100,2,FALSE),IF(AND(BV14="○",BW$3="通常",BW$1="通常・OPEN"),VLOOKUP($AM14,連盟使用!$AF$3:$AG$100,2,FALSE),IF(AND(BV14="○",BW$3="通常"),VLOOKUP($AM14,連盟使用!$AD$3:$AE$100,2,FALSE),IF(BV14="△",10000,IF(AND(BV14="○",BW$3="OPEN"),VLOOKUP($AM14,連盟使用!$AF$3:$AG$100,2,FALSE),IF(AND(BV14="○",BW$3="Jr",BW$1="Jrふじてん"),VLOOKUP($AM14,連盟使用!$AP$3:$AQ$100,2,FALSE),IF(AND(BV14="○",BW$3="Jr"),VLOOKUP($AM14,連盟使用!$AH$3:$AI$100,2,FALSE),IF(AND(BV14="○",BW$3="MS",$AE14=1),VLOOKUP($AN14,連盟使用!$AJ$3:$AK$100,2,FALSE),VLOOKUP($AN14,連盟使用!$AL$3:$AM$100,2,FALSE))))))))))</f>
        <v/>
      </c>
      <c r="BX14" s="62"/>
      <c r="BY14" s="25" t="str">
        <f>IF(BX14="","",IF(AND(BX14="○",BY$3="国体"),VLOOKUP($AM14,連盟使用!$AN$3:$AO$100,2,FALSE),IF(AND(BX14="○",BY$3="通常",BY$1="通常・OPEN"),VLOOKUP($AM14,連盟使用!$AF$3:$AG$100,2,FALSE),IF(AND(BX14="○",BY$3="通常"),VLOOKUP($AM14,連盟使用!$AD$3:$AE$100,2,FALSE),IF(BX14="△",10000,IF(AND(BX14="○",BY$3="OPEN"),VLOOKUP($AM14,連盟使用!$AF$3:$AG$100,2,FALSE),IF(AND(BX14="○",BY$3="Jr",BY$1="Jrふじてん"),VLOOKUP($AM14,連盟使用!$AP$3:$AQ$100,2,FALSE),IF(AND(BX14="○",BY$3="Jr"),VLOOKUP($AM14,連盟使用!$AH$3:$AI$100,2,FALSE),IF(AND(BX14="○",BY$3="MS",$AE14=1),VLOOKUP($AN14,連盟使用!$AJ$3:$AK$100,2,FALSE),VLOOKUP($AN14,連盟使用!$AL$3:$AM$100,2,FALSE))))))))))</f>
        <v/>
      </c>
      <c r="BZ14" s="62"/>
      <c r="CA14" s="25" t="str">
        <f>IF(BZ14="","",IF(AND(BZ14="○",CA$3="国体"),VLOOKUP($AM14,連盟使用!$AN$3:$AO$100,2,FALSE),IF(AND(BZ14="○",CA$3="通常",CA$1="通常・OPEN"),VLOOKUP($AM14,連盟使用!$AF$3:$AG$100,2,FALSE),IF(AND(BZ14="○",CA$3="通常"),VLOOKUP($AM14,連盟使用!$AD$3:$AE$100,2,FALSE),IF(BZ14="△",10000,IF(AND(BZ14="○",CA$3="OPEN"),VLOOKUP($AM14,連盟使用!$AF$3:$AG$100,2,FALSE),IF(AND(BZ14="○",CA$3="Jr",CA$1="Jrふじてん"),VLOOKUP($AM14,連盟使用!$AP$3:$AQ$100,2,FALSE),IF(AND(BZ14="○",CA$3="Jr"),VLOOKUP($AM14,連盟使用!$AH$3:$AI$100,2,FALSE),IF(AND(BZ14="○",CA$3="MS",$AE14=1),VLOOKUP($AN14,連盟使用!$AJ$3:$AK$100,2,FALSE),VLOOKUP($AN14,連盟使用!$AL$3:$AM$100,2,FALSE))))))))))</f>
        <v/>
      </c>
      <c r="CB14" s="62"/>
      <c r="CC14" s="25" t="str">
        <f>IF(CB14="","",IF(AND(CB14="○",CC$3="国体"),VLOOKUP($AM14,連盟使用!$AN$3:$AO$100,2,FALSE),IF(AND(CB14="○",CC$3="通常",CC$1="通常・OPEN"),VLOOKUP($AM14,連盟使用!$AF$3:$AG$100,2,FALSE),IF(AND(CB14="○",CC$3="通常"),VLOOKUP($AM14,連盟使用!$AD$3:$AE$100,2,FALSE),IF(CB14="△",10000,IF(AND(CB14="○",CC$3="OPEN"),VLOOKUP($AM14,連盟使用!$AF$3:$AG$100,2,FALSE),IF(AND(CB14="○",CC$3="Jr",CC$1="Jrふじてん"),VLOOKUP($AM14,連盟使用!$AP$3:$AQ$100,2,FALSE),IF(AND(CB14="○",CC$3="Jr"),VLOOKUP($AM14,連盟使用!$AH$3:$AI$100,2,FALSE),IF(AND(CB14="○",CC$3="MS",$AE14=1),VLOOKUP($AN14,連盟使用!$AJ$3:$AK$100,2,FALSE),VLOOKUP($AN14,連盟使用!$AL$3:$AM$100,2,FALSE))))))))))</f>
        <v/>
      </c>
      <c r="CD14" s="62"/>
      <c r="CE14" s="25" t="str">
        <f>IF(CD14="","",IF(AND(CD14="○",CE$3="国体"),VLOOKUP($AM14,連盟使用!$AN$3:$AO$100,2,FALSE),IF(AND(CD14="○",CE$3="通常",CE$1="通常・OPEN"),VLOOKUP($AM14,連盟使用!$AF$3:$AG$100,2,FALSE),IF(AND(CD14="○",CE$3="通常"),VLOOKUP($AM14,連盟使用!$AD$3:$AE$100,2,FALSE),IF(CD14="△",10000,IF(AND(CD14="○",CE$3="OPEN"),VLOOKUP($AM14,連盟使用!$AF$3:$AG$100,2,FALSE),IF(AND(CD14="○",CE$3="Jr",CE$1="Jrふじてん"),VLOOKUP($AM14,連盟使用!$AP$3:$AQ$100,2,FALSE),IF(AND(CD14="○",CE$3="Jr"),VLOOKUP($AM14,連盟使用!$AH$3:$AI$100,2,FALSE),IF(AND(CD14="○",CE$3="MS",$AE14=1),VLOOKUP($AN14,連盟使用!$AJ$3:$AK$100,2,FALSE),VLOOKUP($AN14,連盟使用!$AL$3:$AM$100,2,FALSE))))))))))</f>
        <v/>
      </c>
      <c r="CF14" s="62"/>
      <c r="CG14" s="120" t="str">
        <f>IF(CF14="","",IF(AND(CF14="○",CG$3="国体"),VLOOKUP($AM14,連盟使用!$AN$3:$AO$100,2,FALSE),IF(AND(CF14="○",CG$3="通常",CG$1="通常・OPEN"),VLOOKUP($AM14,連盟使用!$AF$3:$AG$100,2,FALSE),IF(AND(CF14="○",CG$3="通常"),VLOOKUP($AM14,連盟使用!$AD$3:$AE$100,2,FALSE),IF(CF14="△",10000,IF(AND(CF14="○",CG$3="OPEN"),VLOOKUP($AM14,連盟使用!$AF$3:$AG$100,2,FALSE),IF(AND(CF14="○",CG$3="Jr",CG$1="Jrふじてん"),VLOOKUP($AM14,連盟使用!$AP$3:$AQ$100,2,FALSE),IF(AND(CF14="○",CG$3="Jr"),VLOOKUP($AM14,連盟使用!$AH$3:$AI$100,2,FALSE),IF(AND(CF14="○",CG$3="MS",$AE14=1),VLOOKUP($AN14,連盟使用!$AJ$3:$AK$100,2,FALSE),VLOOKUP($AN14,連盟使用!$AL$3:$AM$100,2,FALSE))))))))))</f>
        <v/>
      </c>
      <c r="CH14" s="106">
        <f t="shared" si="0"/>
        <v>0</v>
      </c>
    </row>
    <row r="15" spans="1:86" ht="20.100000000000001" customHeight="1" x14ac:dyDescent="0.15">
      <c r="A15" s="97">
        <f>IF(個表!A13="","",個表!A13)</f>
        <v>10</v>
      </c>
      <c r="B15" s="12" t="str">
        <f>IF(個表!B13="","",個表!B13)</f>
        <v/>
      </c>
      <c r="C15" s="12"/>
      <c r="D15" s="12"/>
      <c r="E15" s="12" t="str">
        <f>IF(個表!J13="","",個表!J13)</f>
        <v xml:space="preserve"> </v>
      </c>
      <c r="F15" s="12" t="str">
        <f>IF(個表!K13="","",個表!K13)</f>
        <v/>
      </c>
      <c r="G15" s="12" t="str">
        <f>IF(個表!L13="","",個表!L13)</f>
        <v/>
      </c>
      <c r="H15" s="12"/>
      <c r="I15" s="12"/>
      <c r="J15" s="12"/>
      <c r="K15" s="12"/>
      <c r="L15" s="12" t="str">
        <f>IF(個表!M13="","",個表!M13)</f>
        <v/>
      </c>
      <c r="M15" s="12" t="str">
        <f>IF(個表!N13="","",個表!N13)</f>
        <v/>
      </c>
      <c r="N15" s="12" t="str">
        <f>IF(個表!O13="","",個表!O13)</f>
        <v/>
      </c>
      <c r="O15" s="12" t="str">
        <f>IF(個表!P13="","",個表!P13)</f>
        <v/>
      </c>
      <c r="P15" s="12" t="str">
        <f>IF(個表!Q13="","",個表!Q13)</f>
        <v/>
      </c>
      <c r="Q15" s="34" t="str">
        <f>IF(個表!G13="","",個表!G13)</f>
        <v/>
      </c>
      <c r="R15" s="12"/>
      <c r="S15" s="12" t="str">
        <f>IF(個表!R13="","",個表!R13)</f>
        <v xml:space="preserve"> </v>
      </c>
      <c r="T15" s="12" t="str">
        <f>IF(個表!S13="","",個表!S13)</f>
        <v/>
      </c>
      <c r="U15" s="12"/>
      <c r="V15" s="12" t="str">
        <f>IF(個表!C13="","",個表!C13)</f>
        <v/>
      </c>
      <c r="W15" s="12" t="str">
        <f>IF(個表!D13="","",個表!D13)</f>
        <v/>
      </c>
      <c r="X15" s="12" t="str">
        <f>IF(個表!E13="","",個表!E13)</f>
        <v/>
      </c>
      <c r="Y15" s="12" t="str">
        <f>IF(個表!F13="","",個表!F13)</f>
        <v/>
      </c>
      <c r="Z15" s="12"/>
      <c r="AA15" s="12"/>
      <c r="AB15" s="12"/>
      <c r="AC15" s="12"/>
      <c r="AD15" s="12"/>
      <c r="AE15" s="12" t="str">
        <f>IF(個表!H13="","",個表!H13)</f>
        <v/>
      </c>
      <c r="AF15" s="12"/>
      <c r="AG15" s="12"/>
      <c r="AH15" s="12"/>
      <c r="AI15" s="12" t="str">
        <f>IF(個表!T13="","",個表!T13)</f>
        <v/>
      </c>
      <c r="AJ15" s="12"/>
      <c r="AK15" s="12"/>
      <c r="AL15" s="12" t="str">
        <f>IF(個表!I13="","",個表!I13)</f>
        <v/>
      </c>
      <c r="AM15" s="12" t="str">
        <f>IF(個表!U13="","",個表!U13)</f>
        <v/>
      </c>
      <c r="AN15" s="12" t="str">
        <f>IF(個表!V13="","",個表!V13)</f>
        <v/>
      </c>
      <c r="AO15" s="12" t="str">
        <f>IF(個表!W13="","",個表!W13)</f>
        <v/>
      </c>
      <c r="AP15" s="12" t="str">
        <f>IF(個表!X13="","",個表!X13)</f>
        <v/>
      </c>
      <c r="AQ15" s="12" t="str">
        <f>IF(個表!Y13="","",個表!Y13)</f>
        <v/>
      </c>
      <c r="AR15" s="12" t="str">
        <f>IF(個表!Z13="","",個表!Z13)</f>
        <v/>
      </c>
      <c r="AS15" s="98" t="str">
        <f>IF(個表!AA13="","",個表!AA13)</f>
        <v/>
      </c>
      <c r="AT15" s="62"/>
      <c r="AU15" s="25" t="str">
        <f>IF(AT15="","",IF(AND(AT15="○",AU$3="国体"),VLOOKUP($AM15,連盟使用!$AN$3:$AO$100,2,FALSE),IF(AND(AT15="○",AU$3="通常",AU$1="通常・OPEN"),VLOOKUP($AM15,連盟使用!$AF$3:$AG$100,2,FALSE),IF(AND(AT15="○",AU$3="通常"),VLOOKUP($AM15,連盟使用!$AD$3:$AE$100,2,FALSE),IF(AT15="△",10000,IF(AND(AT15="○",AU$3="OPEN"),VLOOKUP($AM15,連盟使用!$AF$3:$AG$100,2,FALSE),IF(AND(AT15="○",AU$3="Jr",AU$1="Jrふじてん"),VLOOKUP($AM15,連盟使用!$AP$3:$AQ$100,2,FALSE),IF(AND(AT15="○",AU$3="Jr"),VLOOKUP($AM15,連盟使用!$AH$3:$AI$100,2,FALSE),IF(AND(AT15="○",AU$3="MS",$AE15=1),VLOOKUP($AN15,連盟使用!$AJ$3:$AK$100,2,FALSE),VLOOKUP($AN15,連盟使用!$AL$3:$AM$100,2,FALSE))))))))))</f>
        <v/>
      </c>
      <c r="AV15" s="62"/>
      <c r="AW15" s="25" t="str">
        <f>IF(AV15="","",IF(AND(AV15="○",AW$3="国体"),VLOOKUP($AM15,連盟使用!$AN$3:$AO$100,2,FALSE),IF(AND(AV15="○",AW$3="通常",AW$1="通常・OPEN"),VLOOKUP($AM15,連盟使用!$AF$3:$AG$100,2,FALSE),IF(AND(AV15="○",AW$3="通常"),VLOOKUP($AM15,連盟使用!$AD$3:$AE$100,2,FALSE),IF(AV15="△",10000,IF(AND(AV15="○",AW$3="OPEN"),VLOOKUP($AM15,連盟使用!$AF$3:$AG$100,2,FALSE),IF(AND(AV15="○",AW$3="Jr",AW$1="Jrふじてん"),VLOOKUP($AM15,連盟使用!$AP$3:$AQ$100,2,FALSE),IF(AND(AV15="○",AW$3="Jr"),VLOOKUP($AM15,連盟使用!$AH$3:$AI$100,2,FALSE),IF(AND(AV15="○",AW$3="MS",$AE15=1),VLOOKUP($AN15,連盟使用!$AJ$3:$AK$100,2,FALSE),VLOOKUP($AN15,連盟使用!$AL$3:$AM$100,2,FALSE))))))))))</f>
        <v/>
      </c>
      <c r="AX15" s="62"/>
      <c r="AY15" s="25" t="str">
        <f>IF(AX15="","",IF(AND(AX15="○",AY$3="国体"),VLOOKUP($AM15,連盟使用!$AN$3:$AO$100,2,FALSE),IF(AND(AX15="○",AY$3="通常",AY$1="通常・OPEN"),VLOOKUP($AM15,連盟使用!$AF$3:$AG$100,2,FALSE),IF(AND(AX15="○",AY$3="通常"),VLOOKUP($AM15,連盟使用!$AD$3:$AE$100,2,FALSE),IF(AX15="△",10000,IF(AND(AX15="○",AY$3="OPEN"),VLOOKUP($AM15,連盟使用!$AF$3:$AG$100,2,FALSE),IF(AND(AX15="○",AY$3="Jr",AY$1="Jrふじてん"),VLOOKUP($AM15,連盟使用!$AP$3:$AQ$100,2,FALSE),IF(AND(AX15="○",AY$3="Jr"),VLOOKUP($AM15,連盟使用!$AH$3:$AI$100,2,FALSE),IF(AND(AX15="○",AY$3="MS",$AE15=1),VLOOKUP($AN15,連盟使用!$AJ$3:$AK$100,2,FALSE),VLOOKUP($AN15,連盟使用!$AL$3:$AM$100,2,FALSE))))))))))</f>
        <v/>
      </c>
      <c r="AZ15" s="62"/>
      <c r="BA15" s="25" t="str">
        <f>IF(AZ15="","",IF(AND(AZ15="○",BA$3="国体"),VLOOKUP($AM15,連盟使用!$AN$3:$AO$100,2,FALSE),IF(AND(AZ15="○",BA$3="通常",BA$1="通常・OPEN"),VLOOKUP($AM15,連盟使用!$AF$3:$AG$100,2,FALSE),IF(AND(AZ15="○",BA$3="通常"),VLOOKUP($AM15,連盟使用!$AD$3:$AE$100,2,FALSE),IF(AZ15="△",10000,IF(AND(AZ15="○",BA$3="OPEN"),VLOOKUP($AM15,連盟使用!$AF$3:$AG$100,2,FALSE),IF(AND(AZ15="○",BA$3="Jr",BA$1="Jrふじてん"),VLOOKUP($AM15,連盟使用!$AP$3:$AQ$100,2,FALSE),IF(AND(AZ15="○",BA$3="Jr"),VLOOKUP($AM15,連盟使用!$AH$3:$AI$100,2,FALSE),IF(AND(AZ15="○",BA$3="MS",$AE15=1),VLOOKUP($AN15,連盟使用!$AJ$3:$AK$100,2,FALSE),VLOOKUP($AN15,連盟使用!$AL$3:$AM$100,2,FALSE))))))))))</f>
        <v/>
      </c>
      <c r="BB15" s="62"/>
      <c r="BC15" s="25" t="str">
        <f>IF(BB15="","",IF(AND(BB15="○",BC$3="国体"),VLOOKUP($AM15,連盟使用!$AN$3:$AO$100,2,FALSE),IF(AND(BB15="○",BC$3="通常",BC$1="通常・OPEN"),VLOOKUP($AM15,連盟使用!$AF$3:$AG$100,2,FALSE),IF(AND(BB15="○",BC$3="通常"),VLOOKUP($AM15,連盟使用!$AD$3:$AE$100,2,FALSE),IF(BB15="△",10000,IF(AND(BB15="○",BC$3="OPEN"),VLOOKUP($AM15,連盟使用!$AF$3:$AG$100,2,FALSE),IF(AND(BB15="○",BC$3="Jr",BC$1="Jrふじてん"),VLOOKUP($AM15,連盟使用!$AP$3:$AQ$100,2,FALSE),IF(AND(BB15="○",BC$3="Jr"),VLOOKUP($AM15,連盟使用!$AH$3:$AI$100,2,FALSE),IF(AND(BB15="○",BC$3="MS",$AE15=1),VLOOKUP($AN15,連盟使用!$AJ$3:$AK$100,2,FALSE),VLOOKUP($AN15,連盟使用!$AL$3:$AM$100,2,FALSE))))))))))</f>
        <v/>
      </c>
      <c r="BD15" s="62"/>
      <c r="BE15" s="25" t="str">
        <f>IF(BD15="","",IF(AND(BD15="○",BE$3="国体"),VLOOKUP($AM15,連盟使用!$AN$3:$AO$100,2,FALSE),IF(AND(BD15="○",BE$3="通常",BE$1="通常・OPEN"),VLOOKUP($AM15,連盟使用!$AF$3:$AG$100,2,FALSE),IF(AND(BD15="○",BE$3="通常"),VLOOKUP($AM15,連盟使用!$AD$3:$AE$100,2,FALSE),IF(BD15="△",10000,IF(AND(BD15="○",BE$3="OPEN"),VLOOKUP($AM15,連盟使用!$AF$3:$AG$100,2,FALSE),IF(AND(BD15="○",BE$3="Jr",BE$1="Jrふじてん"),VLOOKUP($AM15,連盟使用!$AP$3:$AQ$100,2,FALSE),IF(AND(BD15="○",BE$3="Jr"),VLOOKUP($AM15,連盟使用!$AH$3:$AI$100,2,FALSE),IF(AND(BD15="○",BE$3="MS",$AE15=1),VLOOKUP($AN15,連盟使用!$AJ$3:$AK$100,2,FALSE),VLOOKUP($AN15,連盟使用!$AL$3:$AM$100,2,FALSE))))))))))</f>
        <v/>
      </c>
      <c r="BF15" s="62"/>
      <c r="BG15" s="25" t="str">
        <f>IF(BF15="","",IF(AND(BF15="○",BG$3="国体"),VLOOKUP($AM15,連盟使用!$AN$3:$AO$100,2,FALSE),IF(AND(BF15="○",BG$3="通常",BG$1="通常・OPEN"),VLOOKUP($AM15,連盟使用!$AF$3:$AG$100,2,FALSE),IF(AND(BF15="○",BG$3="通常"),VLOOKUP($AM15,連盟使用!$AD$3:$AE$100,2,FALSE),IF(BF15="△",10000,IF(AND(BF15="○",BG$3="OPEN"),VLOOKUP($AM15,連盟使用!$AF$3:$AG$100,2,FALSE),IF(AND(BF15="○",BG$3="Jr",BG$1="Jrふじてん"),VLOOKUP($AM15,連盟使用!$AP$3:$AQ$100,2,FALSE),IF(AND(BF15="○",BG$3="Jr"),VLOOKUP($AM15,連盟使用!$AH$3:$AI$100,2,FALSE),IF(AND(BF15="○",BG$3="MS",$AE15=1),VLOOKUP($AN15,連盟使用!$AJ$3:$AK$100,2,FALSE),VLOOKUP($AN15,連盟使用!$AL$3:$AM$100,2,FALSE))))))))))</f>
        <v/>
      </c>
      <c r="BH15" s="62"/>
      <c r="BI15" s="25" t="str">
        <f>IF(BH15="","",IF(AND(BH15="○",BI$3="国体"),VLOOKUP($AM15,連盟使用!$AN$3:$AO$100,2,FALSE),IF(AND(BH15="○",BI$3="通常",BI$1="通常・OPEN"),VLOOKUP($AM15,連盟使用!$AF$3:$AG$100,2,FALSE),IF(AND(BH15="○",BI$3="通常"),VLOOKUP($AM15,連盟使用!$AD$3:$AE$100,2,FALSE),IF(BH15="△",10000,IF(AND(BH15="○",BI$3="OPEN"),VLOOKUP($AM15,連盟使用!$AF$3:$AG$100,2,FALSE),IF(AND(BH15="○",BI$3="Jr",BI$1="Jrふじてん"),VLOOKUP($AM15,連盟使用!$AP$3:$AQ$100,2,FALSE),IF(AND(BH15="○",BI$3="Jr"),VLOOKUP($AM15,連盟使用!$AH$3:$AI$100,2,FALSE),IF(AND(BH15="○",BI$3="MS",$AE15=1),VLOOKUP($AN15,連盟使用!$AJ$3:$AK$100,2,FALSE),VLOOKUP($AN15,連盟使用!$AL$3:$AM$100,2,FALSE))))))))))</f>
        <v/>
      </c>
      <c r="BJ15" s="62"/>
      <c r="BK15" s="25" t="str">
        <f>IF(BJ15="","",IF(AND(BJ15="○",BK$3="国体"),VLOOKUP($AM15,連盟使用!$AN$3:$AO$100,2,FALSE),IF(AND(BJ15="○",BK$3="通常",BK$1="通常・OPEN"),VLOOKUP($AM15,連盟使用!$AF$3:$AG$100,2,FALSE),IF(AND(BJ15="○",BK$3="通常"),VLOOKUP($AM15,連盟使用!$AD$3:$AE$100,2,FALSE),IF(BJ15="△",10000,IF(AND(BJ15="○",BK$3="OPEN"),VLOOKUP($AM15,連盟使用!$AF$3:$AG$100,2,FALSE),IF(AND(BJ15="○",BK$3="Jr",BK$1="Jrふじてん"),VLOOKUP($AM15,連盟使用!$AP$3:$AQ$100,2,FALSE),IF(AND(BJ15="○",BK$3="Jr"),VLOOKUP($AM15,連盟使用!$AH$3:$AI$100,2,FALSE),IF(AND(BJ15="○",BK$3="MS",$AE15=1),VLOOKUP($AN15,連盟使用!$AJ$3:$AK$100,2,FALSE),VLOOKUP($AN15,連盟使用!$AL$3:$AM$100,2,FALSE))))))))))</f>
        <v/>
      </c>
      <c r="BL15" s="62"/>
      <c r="BM15" s="25" t="str">
        <f>IF(BL15="","",IF(AND(BL15="○",BM$3="国体"),VLOOKUP($AM15,連盟使用!$AN$3:$AO$100,2,FALSE),IF(AND(BL15="○",BM$3="通常",BM$1="通常・OPEN"),VLOOKUP($AM15,連盟使用!$AF$3:$AG$100,2,FALSE),IF(AND(BL15="○",BM$3="通常"),VLOOKUP($AM15,連盟使用!$AD$3:$AE$100,2,FALSE),IF(BL15="△",10000,IF(AND(BL15="○",BM$3="OPEN"),VLOOKUP($AM15,連盟使用!$AF$3:$AG$100,2,FALSE),IF(AND(BL15="○",BM$3="Jr",BM$1="Jrふじてん"),VLOOKUP($AM15,連盟使用!$AP$3:$AQ$100,2,FALSE),IF(AND(BL15="○",BM$3="Jr"),VLOOKUP($AM15,連盟使用!$AH$3:$AI$100,2,FALSE),IF(AND(BL15="○",BM$3="MS",$AE15=1),VLOOKUP($AN15,連盟使用!$AJ$3:$AK$100,2,FALSE),VLOOKUP($AN15,連盟使用!$AL$3:$AM$100,2,FALSE))))))))))</f>
        <v/>
      </c>
      <c r="BN15" s="62"/>
      <c r="BO15" s="25" t="str">
        <f>IF(BN15="","",IF(AND(BN15="○",BO$3="国体"),VLOOKUP($AM15,連盟使用!$AN$3:$AO$100,2,FALSE),IF(AND(BN15="○",BO$3="通常",BO$1="通常・OPEN"),VLOOKUP($AM15,連盟使用!$AF$3:$AG$100,2,FALSE),IF(AND(BN15="○",BO$3="通常"),VLOOKUP($AM15,連盟使用!$AD$3:$AE$100,2,FALSE),IF(BN15="△",10000,IF(AND(BN15="○",BO$3="OPEN"),VLOOKUP($AM15,連盟使用!$AF$3:$AG$100,2,FALSE),IF(AND(BN15="○",BO$3="Jr",BO$1="Jrふじてん"),VLOOKUP($AM15,連盟使用!$AP$3:$AQ$100,2,FALSE),IF(AND(BN15="○",BO$3="Jr"),VLOOKUP($AM15,連盟使用!$AH$3:$AI$100,2,FALSE),IF(AND(BN15="○",BO$3="MS",$AE15=1),VLOOKUP($AN15,連盟使用!$AJ$3:$AK$100,2,FALSE),VLOOKUP($AN15,連盟使用!$AL$3:$AM$100,2,FALSE))))))))))</f>
        <v/>
      </c>
      <c r="BP15" s="62"/>
      <c r="BQ15" s="25" t="str">
        <f>IF(BP15="","",IF(AND(BP15="○",BQ$3="国体"),VLOOKUP($AM15,連盟使用!$AN$3:$AO$100,2,FALSE),IF(AND(BP15="○",BQ$3="通常",BQ$1="通常・OPEN"),VLOOKUP($AM15,連盟使用!$AF$3:$AG$100,2,FALSE),IF(AND(BP15="○",BQ$3="通常"),VLOOKUP($AM15,連盟使用!$AD$3:$AE$100,2,FALSE),IF(BP15="△",10000,IF(AND(BP15="○",BQ$3="OPEN"),VLOOKUP($AM15,連盟使用!$AF$3:$AG$100,2,FALSE),IF(AND(BP15="○",BQ$3="Jr",BQ$1="Jrふじてん"),VLOOKUP($AM15,連盟使用!$AP$3:$AQ$100,2,FALSE),IF(AND(BP15="○",BQ$3="Jr"),VLOOKUP($AM15,連盟使用!$AH$3:$AI$100,2,FALSE),IF(AND(BP15="○",BQ$3="MS",$AE15=1),VLOOKUP($AN15,連盟使用!$AJ$3:$AK$100,2,FALSE),VLOOKUP($AN15,連盟使用!$AL$3:$AM$100,2,FALSE))))))))))</f>
        <v/>
      </c>
      <c r="BR15" s="62"/>
      <c r="BS15" s="25" t="str">
        <f>IF(BR15="","",IF(AND(BR15="○",BS$3="国体"),VLOOKUP($AM15,連盟使用!$AN$3:$AO$100,2,FALSE),IF(AND(BR15="○",BS$3="通常",BS$1="通常・OPEN"),VLOOKUP($AM15,連盟使用!$AF$3:$AG$100,2,FALSE),IF(AND(BR15="○",BS$3="通常"),VLOOKUP($AM15,連盟使用!$AD$3:$AE$100,2,FALSE),IF(BR15="△",10000,IF(AND(BR15="○",BS$3="OPEN"),VLOOKUP($AM15,連盟使用!$AF$3:$AG$100,2,FALSE),IF(AND(BR15="○",BS$3="Jr",BS$1="Jrふじてん"),VLOOKUP($AM15,連盟使用!$AP$3:$AQ$100,2,FALSE),IF(AND(BR15="○",BS$3="Jr"),VLOOKUP($AM15,連盟使用!$AH$3:$AI$100,2,FALSE),IF(AND(BR15="○",BS$3="MS",$AE15=1),VLOOKUP($AN15,連盟使用!$AJ$3:$AK$100,2,FALSE),VLOOKUP($AN15,連盟使用!$AL$3:$AM$100,2,FALSE))))))))))</f>
        <v/>
      </c>
      <c r="BT15" s="62"/>
      <c r="BU15" s="25" t="str">
        <f>IF(BT15="","",IF(AND(BT15="○",BU$3="国体"),VLOOKUP($AM15,連盟使用!$AN$3:$AO$100,2,FALSE),IF(AND(BT15="○",BU$3="通常",BU$1="通常・OPEN"),VLOOKUP($AM15,連盟使用!$AF$3:$AG$100,2,FALSE),IF(AND(BT15="○",BU$3="通常"),VLOOKUP($AM15,連盟使用!$AD$3:$AE$100,2,FALSE),IF(BT15="△",10000,IF(AND(BT15="○",BU$3="OPEN"),VLOOKUP($AM15,連盟使用!$AF$3:$AG$100,2,FALSE),IF(AND(BT15="○",BU$3="Jr",BU$1="Jrふじてん"),VLOOKUP($AM15,連盟使用!$AP$3:$AQ$100,2,FALSE),IF(AND(BT15="○",BU$3="Jr"),VLOOKUP($AM15,連盟使用!$AH$3:$AI$100,2,FALSE),IF(AND(BT15="○",BU$3="MS",$AE15=1),VLOOKUP($AN15,連盟使用!$AJ$3:$AK$100,2,FALSE),VLOOKUP($AN15,連盟使用!$AL$3:$AM$100,2,FALSE))))))))))</f>
        <v/>
      </c>
      <c r="BV15" s="62"/>
      <c r="BW15" s="25" t="str">
        <f>IF(BV15="","",IF(AND(BV15="○",BW$3="国体"),VLOOKUP($AM15,連盟使用!$AN$3:$AO$100,2,FALSE),IF(AND(BV15="○",BW$3="通常",BW$1="通常・OPEN"),VLOOKUP($AM15,連盟使用!$AF$3:$AG$100,2,FALSE),IF(AND(BV15="○",BW$3="通常"),VLOOKUP($AM15,連盟使用!$AD$3:$AE$100,2,FALSE),IF(BV15="△",10000,IF(AND(BV15="○",BW$3="OPEN"),VLOOKUP($AM15,連盟使用!$AF$3:$AG$100,2,FALSE),IF(AND(BV15="○",BW$3="Jr",BW$1="Jrふじてん"),VLOOKUP($AM15,連盟使用!$AP$3:$AQ$100,2,FALSE),IF(AND(BV15="○",BW$3="Jr"),VLOOKUP($AM15,連盟使用!$AH$3:$AI$100,2,FALSE),IF(AND(BV15="○",BW$3="MS",$AE15=1),VLOOKUP($AN15,連盟使用!$AJ$3:$AK$100,2,FALSE),VLOOKUP($AN15,連盟使用!$AL$3:$AM$100,2,FALSE))))))))))</f>
        <v/>
      </c>
      <c r="BX15" s="62"/>
      <c r="BY15" s="25" t="str">
        <f>IF(BX15="","",IF(AND(BX15="○",BY$3="国体"),VLOOKUP($AM15,連盟使用!$AN$3:$AO$100,2,FALSE),IF(AND(BX15="○",BY$3="通常",BY$1="通常・OPEN"),VLOOKUP($AM15,連盟使用!$AF$3:$AG$100,2,FALSE),IF(AND(BX15="○",BY$3="通常"),VLOOKUP($AM15,連盟使用!$AD$3:$AE$100,2,FALSE),IF(BX15="△",10000,IF(AND(BX15="○",BY$3="OPEN"),VLOOKUP($AM15,連盟使用!$AF$3:$AG$100,2,FALSE),IF(AND(BX15="○",BY$3="Jr",BY$1="Jrふじてん"),VLOOKUP($AM15,連盟使用!$AP$3:$AQ$100,2,FALSE),IF(AND(BX15="○",BY$3="Jr"),VLOOKUP($AM15,連盟使用!$AH$3:$AI$100,2,FALSE),IF(AND(BX15="○",BY$3="MS",$AE15=1),VLOOKUP($AN15,連盟使用!$AJ$3:$AK$100,2,FALSE),VLOOKUP($AN15,連盟使用!$AL$3:$AM$100,2,FALSE))))))))))</f>
        <v/>
      </c>
      <c r="BZ15" s="62"/>
      <c r="CA15" s="25" t="str">
        <f>IF(BZ15="","",IF(AND(BZ15="○",CA$3="国体"),VLOOKUP($AM15,連盟使用!$AN$3:$AO$100,2,FALSE),IF(AND(BZ15="○",CA$3="通常",CA$1="通常・OPEN"),VLOOKUP($AM15,連盟使用!$AF$3:$AG$100,2,FALSE),IF(AND(BZ15="○",CA$3="通常"),VLOOKUP($AM15,連盟使用!$AD$3:$AE$100,2,FALSE),IF(BZ15="△",10000,IF(AND(BZ15="○",CA$3="OPEN"),VLOOKUP($AM15,連盟使用!$AF$3:$AG$100,2,FALSE),IF(AND(BZ15="○",CA$3="Jr",CA$1="Jrふじてん"),VLOOKUP($AM15,連盟使用!$AP$3:$AQ$100,2,FALSE),IF(AND(BZ15="○",CA$3="Jr"),VLOOKUP($AM15,連盟使用!$AH$3:$AI$100,2,FALSE),IF(AND(BZ15="○",CA$3="MS",$AE15=1),VLOOKUP($AN15,連盟使用!$AJ$3:$AK$100,2,FALSE),VLOOKUP($AN15,連盟使用!$AL$3:$AM$100,2,FALSE))))))))))</f>
        <v/>
      </c>
      <c r="CB15" s="62"/>
      <c r="CC15" s="25" t="str">
        <f>IF(CB15="","",IF(AND(CB15="○",CC$3="国体"),VLOOKUP($AM15,連盟使用!$AN$3:$AO$100,2,FALSE),IF(AND(CB15="○",CC$3="通常",CC$1="通常・OPEN"),VLOOKUP($AM15,連盟使用!$AF$3:$AG$100,2,FALSE),IF(AND(CB15="○",CC$3="通常"),VLOOKUP($AM15,連盟使用!$AD$3:$AE$100,2,FALSE),IF(CB15="△",10000,IF(AND(CB15="○",CC$3="OPEN"),VLOOKUP($AM15,連盟使用!$AF$3:$AG$100,2,FALSE),IF(AND(CB15="○",CC$3="Jr",CC$1="Jrふじてん"),VLOOKUP($AM15,連盟使用!$AP$3:$AQ$100,2,FALSE),IF(AND(CB15="○",CC$3="Jr"),VLOOKUP($AM15,連盟使用!$AH$3:$AI$100,2,FALSE),IF(AND(CB15="○",CC$3="MS",$AE15=1),VLOOKUP($AN15,連盟使用!$AJ$3:$AK$100,2,FALSE),VLOOKUP($AN15,連盟使用!$AL$3:$AM$100,2,FALSE))))))))))</f>
        <v/>
      </c>
      <c r="CD15" s="62"/>
      <c r="CE15" s="25" t="str">
        <f>IF(CD15="","",IF(AND(CD15="○",CE$3="国体"),VLOOKUP($AM15,連盟使用!$AN$3:$AO$100,2,FALSE),IF(AND(CD15="○",CE$3="通常",CE$1="通常・OPEN"),VLOOKUP($AM15,連盟使用!$AF$3:$AG$100,2,FALSE),IF(AND(CD15="○",CE$3="通常"),VLOOKUP($AM15,連盟使用!$AD$3:$AE$100,2,FALSE),IF(CD15="△",10000,IF(AND(CD15="○",CE$3="OPEN"),VLOOKUP($AM15,連盟使用!$AF$3:$AG$100,2,FALSE),IF(AND(CD15="○",CE$3="Jr",CE$1="Jrふじてん"),VLOOKUP($AM15,連盟使用!$AP$3:$AQ$100,2,FALSE),IF(AND(CD15="○",CE$3="Jr"),VLOOKUP($AM15,連盟使用!$AH$3:$AI$100,2,FALSE),IF(AND(CD15="○",CE$3="MS",$AE15=1),VLOOKUP($AN15,連盟使用!$AJ$3:$AK$100,2,FALSE),VLOOKUP($AN15,連盟使用!$AL$3:$AM$100,2,FALSE))))))))))</f>
        <v/>
      </c>
      <c r="CF15" s="62"/>
      <c r="CG15" s="120" t="str">
        <f>IF(CF15="","",IF(AND(CF15="○",CG$3="国体"),VLOOKUP($AM15,連盟使用!$AN$3:$AO$100,2,FALSE),IF(AND(CF15="○",CG$3="通常",CG$1="通常・OPEN"),VLOOKUP($AM15,連盟使用!$AF$3:$AG$100,2,FALSE),IF(AND(CF15="○",CG$3="通常"),VLOOKUP($AM15,連盟使用!$AD$3:$AE$100,2,FALSE),IF(CF15="△",10000,IF(AND(CF15="○",CG$3="OPEN"),VLOOKUP($AM15,連盟使用!$AF$3:$AG$100,2,FALSE),IF(AND(CF15="○",CG$3="Jr",CG$1="Jrふじてん"),VLOOKUP($AM15,連盟使用!$AP$3:$AQ$100,2,FALSE),IF(AND(CF15="○",CG$3="Jr"),VLOOKUP($AM15,連盟使用!$AH$3:$AI$100,2,FALSE),IF(AND(CF15="○",CG$3="MS",$AE15=1),VLOOKUP($AN15,連盟使用!$AJ$3:$AK$100,2,FALSE),VLOOKUP($AN15,連盟使用!$AL$3:$AM$100,2,FALSE))))))))))</f>
        <v/>
      </c>
      <c r="CH15" s="106">
        <f t="shared" si="0"/>
        <v>0</v>
      </c>
    </row>
    <row r="16" spans="1:86" ht="20.100000000000001" customHeight="1" x14ac:dyDescent="0.15">
      <c r="A16" s="97">
        <f>IF(個表!A14="","",個表!A14)</f>
        <v>11</v>
      </c>
      <c r="B16" s="12" t="str">
        <f>IF(個表!B14="","",個表!B14)</f>
        <v/>
      </c>
      <c r="C16" s="12"/>
      <c r="D16" s="12"/>
      <c r="E16" s="12" t="str">
        <f>IF(個表!J14="","",個表!J14)</f>
        <v xml:space="preserve"> </v>
      </c>
      <c r="F16" s="12" t="str">
        <f>IF(個表!K14="","",個表!K14)</f>
        <v/>
      </c>
      <c r="G16" s="12" t="str">
        <f>IF(個表!L14="","",個表!L14)</f>
        <v/>
      </c>
      <c r="H16" s="12"/>
      <c r="I16" s="12"/>
      <c r="J16" s="12"/>
      <c r="K16" s="12"/>
      <c r="L16" s="12" t="str">
        <f>IF(個表!M14="","",個表!M14)</f>
        <v/>
      </c>
      <c r="M16" s="12" t="str">
        <f>IF(個表!N14="","",個表!N14)</f>
        <v/>
      </c>
      <c r="N16" s="12" t="str">
        <f>IF(個表!O14="","",個表!O14)</f>
        <v/>
      </c>
      <c r="O16" s="12" t="str">
        <f>IF(個表!P14="","",個表!P14)</f>
        <v/>
      </c>
      <c r="P16" s="12" t="str">
        <f>IF(個表!Q14="","",個表!Q14)</f>
        <v/>
      </c>
      <c r="Q16" s="34" t="str">
        <f>IF(個表!G14="","",個表!G14)</f>
        <v/>
      </c>
      <c r="R16" s="12"/>
      <c r="S16" s="12" t="str">
        <f>IF(個表!R14="","",個表!R14)</f>
        <v xml:space="preserve"> </v>
      </c>
      <c r="T16" s="12" t="str">
        <f>IF(個表!S14="","",個表!S14)</f>
        <v/>
      </c>
      <c r="U16" s="12"/>
      <c r="V16" s="12" t="str">
        <f>IF(個表!C14="","",個表!C14)</f>
        <v/>
      </c>
      <c r="W16" s="12" t="str">
        <f>IF(個表!D14="","",個表!D14)</f>
        <v/>
      </c>
      <c r="X16" s="12" t="str">
        <f>IF(個表!E14="","",個表!E14)</f>
        <v/>
      </c>
      <c r="Y16" s="12" t="str">
        <f>IF(個表!F14="","",個表!F14)</f>
        <v/>
      </c>
      <c r="Z16" s="12"/>
      <c r="AA16" s="12"/>
      <c r="AB16" s="12"/>
      <c r="AC16" s="12"/>
      <c r="AD16" s="12"/>
      <c r="AE16" s="12" t="str">
        <f>IF(個表!H14="","",個表!H14)</f>
        <v/>
      </c>
      <c r="AF16" s="12"/>
      <c r="AG16" s="12"/>
      <c r="AH16" s="12"/>
      <c r="AI16" s="12" t="str">
        <f>IF(個表!T14="","",個表!T14)</f>
        <v/>
      </c>
      <c r="AJ16" s="12"/>
      <c r="AK16" s="12"/>
      <c r="AL16" s="12" t="str">
        <f>IF(個表!I14="","",個表!I14)</f>
        <v/>
      </c>
      <c r="AM16" s="12" t="str">
        <f>IF(個表!U14="","",個表!U14)</f>
        <v/>
      </c>
      <c r="AN16" s="12" t="str">
        <f>IF(個表!V14="","",個表!V14)</f>
        <v/>
      </c>
      <c r="AO16" s="12" t="str">
        <f>IF(個表!W14="","",個表!W14)</f>
        <v/>
      </c>
      <c r="AP16" s="12" t="str">
        <f>IF(個表!X14="","",個表!X14)</f>
        <v/>
      </c>
      <c r="AQ16" s="12" t="str">
        <f>IF(個表!Y14="","",個表!Y14)</f>
        <v/>
      </c>
      <c r="AR16" s="12" t="str">
        <f>IF(個表!Z14="","",個表!Z14)</f>
        <v/>
      </c>
      <c r="AS16" s="98" t="str">
        <f>IF(個表!AA14="","",個表!AA14)</f>
        <v/>
      </c>
      <c r="AT16" s="62"/>
      <c r="AU16" s="25" t="str">
        <f>IF(AT16="","",IF(AND(AT16="○",AU$3="国体"),VLOOKUP($AM16,連盟使用!$AN$3:$AO$100,2,FALSE),IF(AND(AT16="○",AU$3="通常",AU$1="通常・OPEN"),VLOOKUP($AM16,連盟使用!$AF$3:$AG$100,2,FALSE),IF(AND(AT16="○",AU$3="通常"),VLOOKUP($AM16,連盟使用!$AD$3:$AE$100,2,FALSE),IF(AT16="△",10000,IF(AND(AT16="○",AU$3="OPEN"),VLOOKUP($AM16,連盟使用!$AF$3:$AG$100,2,FALSE),IF(AND(AT16="○",AU$3="Jr",AU$1="Jrふじてん"),VLOOKUP($AM16,連盟使用!$AP$3:$AQ$100,2,FALSE),IF(AND(AT16="○",AU$3="Jr"),VLOOKUP($AM16,連盟使用!$AH$3:$AI$100,2,FALSE),IF(AND(AT16="○",AU$3="MS",$AE16=1),VLOOKUP($AN16,連盟使用!$AJ$3:$AK$100,2,FALSE),VLOOKUP($AN16,連盟使用!$AL$3:$AM$100,2,FALSE))))))))))</f>
        <v/>
      </c>
      <c r="AV16" s="62"/>
      <c r="AW16" s="25" t="str">
        <f>IF(AV16="","",IF(AND(AV16="○",AW$3="国体"),VLOOKUP($AM16,連盟使用!$AN$3:$AO$100,2,FALSE),IF(AND(AV16="○",AW$3="通常",AW$1="通常・OPEN"),VLOOKUP($AM16,連盟使用!$AF$3:$AG$100,2,FALSE),IF(AND(AV16="○",AW$3="通常"),VLOOKUP($AM16,連盟使用!$AD$3:$AE$100,2,FALSE),IF(AV16="△",10000,IF(AND(AV16="○",AW$3="OPEN"),VLOOKUP($AM16,連盟使用!$AF$3:$AG$100,2,FALSE),IF(AND(AV16="○",AW$3="Jr",AW$1="Jrふじてん"),VLOOKUP($AM16,連盟使用!$AP$3:$AQ$100,2,FALSE),IF(AND(AV16="○",AW$3="Jr"),VLOOKUP($AM16,連盟使用!$AH$3:$AI$100,2,FALSE),IF(AND(AV16="○",AW$3="MS",$AE16=1),VLOOKUP($AN16,連盟使用!$AJ$3:$AK$100,2,FALSE),VLOOKUP($AN16,連盟使用!$AL$3:$AM$100,2,FALSE))))))))))</f>
        <v/>
      </c>
      <c r="AX16" s="62"/>
      <c r="AY16" s="25" t="str">
        <f>IF(AX16="","",IF(AND(AX16="○",AY$3="国体"),VLOOKUP($AM16,連盟使用!$AN$3:$AO$100,2,FALSE),IF(AND(AX16="○",AY$3="通常",AY$1="通常・OPEN"),VLOOKUP($AM16,連盟使用!$AF$3:$AG$100,2,FALSE),IF(AND(AX16="○",AY$3="通常"),VLOOKUP($AM16,連盟使用!$AD$3:$AE$100,2,FALSE),IF(AX16="△",10000,IF(AND(AX16="○",AY$3="OPEN"),VLOOKUP($AM16,連盟使用!$AF$3:$AG$100,2,FALSE),IF(AND(AX16="○",AY$3="Jr",AY$1="Jrふじてん"),VLOOKUP($AM16,連盟使用!$AP$3:$AQ$100,2,FALSE),IF(AND(AX16="○",AY$3="Jr"),VLOOKUP($AM16,連盟使用!$AH$3:$AI$100,2,FALSE),IF(AND(AX16="○",AY$3="MS",$AE16=1),VLOOKUP($AN16,連盟使用!$AJ$3:$AK$100,2,FALSE),VLOOKUP($AN16,連盟使用!$AL$3:$AM$100,2,FALSE))))))))))</f>
        <v/>
      </c>
      <c r="AZ16" s="62"/>
      <c r="BA16" s="25" t="str">
        <f>IF(AZ16="","",IF(AND(AZ16="○",BA$3="国体"),VLOOKUP($AM16,連盟使用!$AN$3:$AO$100,2,FALSE),IF(AND(AZ16="○",BA$3="通常",BA$1="通常・OPEN"),VLOOKUP($AM16,連盟使用!$AF$3:$AG$100,2,FALSE),IF(AND(AZ16="○",BA$3="通常"),VLOOKUP($AM16,連盟使用!$AD$3:$AE$100,2,FALSE),IF(AZ16="△",10000,IF(AND(AZ16="○",BA$3="OPEN"),VLOOKUP($AM16,連盟使用!$AF$3:$AG$100,2,FALSE),IF(AND(AZ16="○",BA$3="Jr",BA$1="Jrふじてん"),VLOOKUP($AM16,連盟使用!$AP$3:$AQ$100,2,FALSE),IF(AND(AZ16="○",BA$3="Jr"),VLOOKUP($AM16,連盟使用!$AH$3:$AI$100,2,FALSE),IF(AND(AZ16="○",BA$3="MS",$AE16=1),VLOOKUP($AN16,連盟使用!$AJ$3:$AK$100,2,FALSE),VLOOKUP($AN16,連盟使用!$AL$3:$AM$100,2,FALSE))))))))))</f>
        <v/>
      </c>
      <c r="BB16" s="62"/>
      <c r="BC16" s="25" t="str">
        <f>IF(BB16="","",IF(AND(BB16="○",BC$3="国体"),VLOOKUP($AM16,連盟使用!$AN$3:$AO$100,2,FALSE),IF(AND(BB16="○",BC$3="通常",BC$1="通常・OPEN"),VLOOKUP($AM16,連盟使用!$AF$3:$AG$100,2,FALSE),IF(AND(BB16="○",BC$3="通常"),VLOOKUP($AM16,連盟使用!$AD$3:$AE$100,2,FALSE),IF(BB16="△",10000,IF(AND(BB16="○",BC$3="OPEN"),VLOOKUP($AM16,連盟使用!$AF$3:$AG$100,2,FALSE),IF(AND(BB16="○",BC$3="Jr",BC$1="Jrふじてん"),VLOOKUP($AM16,連盟使用!$AP$3:$AQ$100,2,FALSE),IF(AND(BB16="○",BC$3="Jr"),VLOOKUP($AM16,連盟使用!$AH$3:$AI$100,2,FALSE),IF(AND(BB16="○",BC$3="MS",$AE16=1),VLOOKUP($AN16,連盟使用!$AJ$3:$AK$100,2,FALSE),VLOOKUP($AN16,連盟使用!$AL$3:$AM$100,2,FALSE))))))))))</f>
        <v/>
      </c>
      <c r="BD16" s="62"/>
      <c r="BE16" s="25" t="str">
        <f>IF(BD16="","",IF(AND(BD16="○",BE$3="国体"),VLOOKUP($AM16,連盟使用!$AN$3:$AO$100,2,FALSE),IF(AND(BD16="○",BE$3="通常",BE$1="通常・OPEN"),VLOOKUP($AM16,連盟使用!$AF$3:$AG$100,2,FALSE),IF(AND(BD16="○",BE$3="通常"),VLOOKUP($AM16,連盟使用!$AD$3:$AE$100,2,FALSE),IF(BD16="△",10000,IF(AND(BD16="○",BE$3="OPEN"),VLOOKUP($AM16,連盟使用!$AF$3:$AG$100,2,FALSE),IF(AND(BD16="○",BE$3="Jr",BE$1="Jrふじてん"),VLOOKUP($AM16,連盟使用!$AP$3:$AQ$100,2,FALSE),IF(AND(BD16="○",BE$3="Jr"),VLOOKUP($AM16,連盟使用!$AH$3:$AI$100,2,FALSE),IF(AND(BD16="○",BE$3="MS",$AE16=1),VLOOKUP($AN16,連盟使用!$AJ$3:$AK$100,2,FALSE),VLOOKUP($AN16,連盟使用!$AL$3:$AM$100,2,FALSE))))))))))</f>
        <v/>
      </c>
      <c r="BF16" s="62"/>
      <c r="BG16" s="25" t="str">
        <f>IF(BF16="","",IF(AND(BF16="○",BG$3="国体"),VLOOKUP($AM16,連盟使用!$AN$3:$AO$100,2,FALSE),IF(AND(BF16="○",BG$3="通常",BG$1="通常・OPEN"),VLOOKUP($AM16,連盟使用!$AF$3:$AG$100,2,FALSE),IF(AND(BF16="○",BG$3="通常"),VLOOKUP($AM16,連盟使用!$AD$3:$AE$100,2,FALSE),IF(BF16="△",10000,IF(AND(BF16="○",BG$3="OPEN"),VLOOKUP($AM16,連盟使用!$AF$3:$AG$100,2,FALSE),IF(AND(BF16="○",BG$3="Jr",BG$1="Jrふじてん"),VLOOKUP($AM16,連盟使用!$AP$3:$AQ$100,2,FALSE),IF(AND(BF16="○",BG$3="Jr"),VLOOKUP($AM16,連盟使用!$AH$3:$AI$100,2,FALSE),IF(AND(BF16="○",BG$3="MS",$AE16=1),VLOOKUP($AN16,連盟使用!$AJ$3:$AK$100,2,FALSE),VLOOKUP($AN16,連盟使用!$AL$3:$AM$100,2,FALSE))))))))))</f>
        <v/>
      </c>
      <c r="BH16" s="62"/>
      <c r="BI16" s="25" t="str">
        <f>IF(BH16="","",IF(AND(BH16="○",BI$3="国体"),VLOOKUP($AM16,連盟使用!$AN$3:$AO$100,2,FALSE),IF(AND(BH16="○",BI$3="通常",BI$1="通常・OPEN"),VLOOKUP($AM16,連盟使用!$AF$3:$AG$100,2,FALSE),IF(AND(BH16="○",BI$3="通常"),VLOOKUP($AM16,連盟使用!$AD$3:$AE$100,2,FALSE),IF(BH16="△",10000,IF(AND(BH16="○",BI$3="OPEN"),VLOOKUP($AM16,連盟使用!$AF$3:$AG$100,2,FALSE),IF(AND(BH16="○",BI$3="Jr",BI$1="Jrふじてん"),VLOOKUP($AM16,連盟使用!$AP$3:$AQ$100,2,FALSE),IF(AND(BH16="○",BI$3="Jr"),VLOOKUP($AM16,連盟使用!$AH$3:$AI$100,2,FALSE),IF(AND(BH16="○",BI$3="MS",$AE16=1),VLOOKUP($AN16,連盟使用!$AJ$3:$AK$100,2,FALSE),VLOOKUP($AN16,連盟使用!$AL$3:$AM$100,2,FALSE))))))))))</f>
        <v/>
      </c>
      <c r="BJ16" s="62"/>
      <c r="BK16" s="25" t="str">
        <f>IF(BJ16="","",IF(AND(BJ16="○",BK$3="国体"),VLOOKUP($AM16,連盟使用!$AN$3:$AO$100,2,FALSE),IF(AND(BJ16="○",BK$3="通常",BK$1="通常・OPEN"),VLOOKUP($AM16,連盟使用!$AF$3:$AG$100,2,FALSE),IF(AND(BJ16="○",BK$3="通常"),VLOOKUP($AM16,連盟使用!$AD$3:$AE$100,2,FALSE),IF(BJ16="△",10000,IF(AND(BJ16="○",BK$3="OPEN"),VLOOKUP($AM16,連盟使用!$AF$3:$AG$100,2,FALSE),IF(AND(BJ16="○",BK$3="Jr",BK$1="Jrふじてん"),VLOOKUP($AM16,連盟使用!$AP$3:$AQ$100,2,FALSE),IF(AND(BJ16="○",BK$3="Jr"),VLOOKUP($AM16,連盟使用!$AH$3:$AI$100,2,FALSE),IF(AND(BJ16="○",BK$3="MS",$AE16=1),VLOOKUP($AN16,連盟使用!$AJ$3:$AK$100,2,FALSE),VLOOKUP($AN16,連盟使用!$AL$3:$AM$100,2,FALSE))))))))))</f>
        <v/>
      </c>
      <c r="BL16" s="62"/>
      <c r="BM16" s="25" t="str">
        <f>IF(BL16="","",IF(AND(BL16="○",BM$3="国体"),VLOOKUP($AM16,連盟使用!$AN$3:$AO$100,2,FALSE),IF(AND(BL16="○",BM$3="通常",BM$1="通常・OPEN"),VLOOKUP($AM16,連盟使用!$AF$3:$AG$100,2,FALSE),IF(AND(BL16="○",BM$3="通常"),VLOOKUP($AM16,連盟使用!$AD$3:$AE$100,2,FALSE),IF(BL16="△",10000,IF(AND(BL16="○",BM$3="OPEN"),VLOOKUP($AM16,連盟使用!$AF$3:$AG$100,2,FALSE),IF(AND(BL16="○",BM$3="Jr",BM$1="Jrふじてん"),VLOOKUP($AM16,連盟使用!$AP$3:$AQ$100,2,FALSE),IF(AND(BL16="○",BM$3="Jr"),VLOOKUP($AM16,連盟使用!$AH$3:$AI$100,2,FALSE),IF(AND(BL16="○",BM$3="MS",$AE16=1),VLOOKUP($AN16,連盟使用!$AJ$3:$AK$100,2,FALSE),VLOOKUP($AN16,連盟使用!$AL$3:$AM$100,2,FALSE))))))))))</f>
        <v/>
      </c>
      <c r="BN16" s="62"/>
      <c r="BO16" s="25" t="str">
        <f>IF(BN16="","",IF(AND(BN16="○",BO$3="国体"),VLOOKUP($AM16,連盟使用!$AN$3:$AO$100,2,FALSE),IF(AND(BN16="○",BO$3="通常",BO$1="通常・OPEN"),VLOOKUP($AM16,連盟使用!$AF$3:$AG$100,2,FALSE),IF(AND(BN16="○",BO$3="通常"),VLOOKUP($AM16,連盟使用!$AD$3:$AE$100,2,FALSE),IF(BN16="△",10000,IF(AND(BN16="○",BO$3="OPEN"),VLOOKUP($AM16,連盟使用!$AF$3:$AG$100,2,FALSE),IF(AND(BN16="○",BO$3="Jr",BO$1="Jrふじてん"),VLOOKUP($AM16,連盟使用!$AP$3:$AQ$100,2,FALSE),IF(AND(BN16="○",BO$3="Jr"),VLOOKUP($AM16,連盟使用!$AH$3:$AI$100,2,FALSE),IF(AND(BN16="○",BO$3="MS",$AE16=1),VLOOKUP($AN16,連盟使用!$AJ$3:$AK$100,2,FALSE),VLOOKUP($AN16,連盟使用!$AL$3:$AM$100,2,FALSE))))))))))</f>
        <v/>
      </c>
      <c r="BP16" s="62"/>
      <c r="BQ16" s="25" t="str">
        <f>IF(BP16="","",IF(AND(BP16="○",BQ$3="国体"),VLOOKUP($AM16,連盟使用!$AN$3:$AO$100,2,FALSE),IF(AND(BP16="○",BQ$3="通常",BQ$1="通常・OPEN"),VLOOKUP($AM16,連盟使用!$AF$3:$AG$100,2,FALSE),IF(AND(BP16="○",BQ$3="通常"),VLOOKUP($AM16,連盟使用!$AD$3:$AE$100,2,FALSE),IF(BP16="△",10000,IF(AND(BP16="○",BQ$3="OPEN"),VLOOKUP($AM16,連盟使用!$AF$3:$AG$100,2,FALSE),IF(AND(BP16="○",BQ$3="Jr",BQ$1="Jrふじてん"),VLOOKUP($AM16,連盟使用!$AP$3:$AQ$100,2,FALSE),IF(AND(BP16="○",BQ$3="Jr"),VLOOKUP($AM16,連盟使用!$AH$3:$AI$100,2,FALSE),IF(AND(BP16="○",BQ$3="MS",$AE16=1),VLOOKUP($AN16,連盟使用!$AJ$3:$AK$100,2,FALSE),VLOOKUP($AN16,連盟使用!$AL$3:$AM$100,2,FALSE))))))))))</f>
        <v/>
      </c>
      <c r="BR16" s="62"/>
      <c r="BS16" s="25" t="str">
        <f>IF(BR16="","",IF(AND(BR16="○",BS$3="国体"),VLOOKUP($AM16,連盟使用!$AN$3:$AO$100,2,FALSE),IF(AND(BR16="○",BS$3="通常",BS$1="通常・OPEN"),VLOOKUP($AM16,連盟使用!$AF$3:$AG$100,2,FALSE),IF(AND(BR16="○",BS$3="通常"),VLOOKUP($AM16,連盟使用!$AD$3:$AE$100,2,FALSE),IF(BR16="△",10000,IF(AND(BR16="○",BS$3="OPEN"),VLOOKUP($AM16,連盟使用!$AF$3:$AG$100,2,FALSE),IF(AND(BR16="○",BS$3="Jr",BS$1="Jrふじてん"),VLOOKUP($AM16,連盟使用!$AP$3:$AQ$100,2,FALSE),IF(AND(BR16="○",BS$3="Jr"),VLOOKUP($AM16,連盟使用!$AH$3:$AI$100,2,FALSE),IF(AND(BR16="○",BS$3="MS",$AE16=1),VLOOKUP($AN16,連盟使用!$AJ$3:$AK$100,2,FALSE),VLOOKUP($AN16,連盟使用!$AL$3:$AM$100,2,FALSE))))))))))</f>
        <v/>
      </c>
      <c r="BT16" s="62"/>
      <c r="BU16" s="25" t="str">
        <f>IF(BT16="","",IF(AND(BT16="○",BU$3="国体"),VLOOKUP($AM16,連盟使用!$AN$3:$AO$100,2,FALSE),IF(AND(BT16="○",BU$3="通常",BU$1="通常・OPEN"),VLOOKUP($AM16,連盟使用!$AF$3:$AG$100,2,FALSE),IF(AND(BT16="○",BU$3="通常"),VLOOKUP($AM16,連盟使用!$AD$3:$AE$100,2,FALSE),IF(BT16="△",10000,IF(AND(BT16="○",BU$3="OPEN"),VLOOKUP($AM16,連盟使用!$AF$3:$AG$100,2,FALSE),IF(AND(BT16="○",BU$3="Jr",BU$1="Jrふじてん"),VLOOKUP($AM16,連盟使用!$AP$3:$AQ$100,2,FALSE),IF(AND(BT16="○",BU$3="Jr"),VLOOKUP($AM16,連盟使用!$AH$3:$AI$100,2,FALSE),IF(AND(BT16="○",BU$3="MS",$AE16=1),VLOOKUP($AN16,連盟使用!$AJ$3:$AK$100,2,FALSE),VLOOKUP($AN16,連盟使用!$AL$3:$AM$100,2,FALSE))))))))))</f>
        <v/>
      </c>
      <c r="BV16" s="62"/>
      <c r="BW16" s="25" t="str">
        <f>IF(BV16="","",IF(AND(BV16="○",BW$3="国体"),VLOOKUP($AM16,連盟使用!$AN$3:$AO$100,2,FALSE),IF(AND(BV16="○",BW$3="通常",BW$1="通常・OPEN"),VLOOKUP($AM16,連盟使用!$AF$3:$AG$100,2,FALSE),IF(AND(BV16="○",BW$3="通常"),VLOOKUP($AM16,連盟使用!$AD$3:$AE$100,2,FALSE),IF(BV16="△",10000,IF(AND(BV16="○",BW$3="OPEN"),VLOOKUP($AM16,連盟使用!$AF$3:$AG$100,2,FALSE),IF(AND(BV16="○",BW$3="Jr",BW$1="Jrふじてん"),VLOOKUP($AM16,連盟使用!$AP$3:$AQ$100,2,FALSE),IF(AND(BV16="○",BW$3="Jr"),VLOOKUP($AM16,連盟使用!$AH$3:$AI$100,2,FALSE),IF(AND(BV16="○",BW$3="MS",$AE16=1),VLOOKUP($AN16,連盟使用!$AJ$3:$AK$100,2,FALSE),VLOOKUP($AN16,連盟使用!$AL$3:$AM$100,2,FALSE))))))))))</f>
        <v/>
      </c>
      <c r="BX16" s="62"/>
      <c r="BY16" s="25" t="str">
        <f>IF(BX16="","",IF(AND(BX16="○",BY$3="国体"),VLOOKUP($AM16,連盟使用!$AN$3:$AO$100,2,FALSE),IF(AND(BX16="○",BY$3="通常",BY$1="通常・OPEN"),VLOOKUP($AM16,連盟使用!$AF$3:$AG$100,2,FALSE),IF(AND(BX16="○",BY$3="通常"),VLOOKUP($AM16,連盟使用!$AD$3:$AE$100,2,FALSE),IF(BX16="△",10000,IF(AND(BX16="○",BY$3="OPEN"),VLOOKUP($AM16,連盟使用!$AF$3:$AG$100,2,FALSE),IF(AND(BX16="○",BY$3="Jr",BY$1="Jrふじてん"),VLOOKUP($AM16,連盟使用!$AP$3:$AQ$100,2,FALSE),IF(AND(BX16="○",BY$3="Jr"),VLOOKUP($AM16,連盟使用!$AH$3:$AI$100,2,FALSE),IF(AND(BX16="○",BY$3="MS",$AE16=1),VLOOKUP($AN16,連盟使用!$AJ$3:$AK$100,2,FALSE),VLOOKUP($AN16,連盟使用!$AL$3:$AM$100,2,FALSE))))))))))</f>
        <v/>
      </c>
      <c r="BZ16" s="62"/>
      <c r="CA16" s="25" t="str">
        <f>IF(BZ16="","",IF(AND(BZ16="○",CA$3="国体"),VLOOKUP($AM16,連盟使用!$AN$3:$AO$100,2,FALSE),IF(AND(BZ16="○",CA$3="通常",CA$1="通常・OPEN"),VLOOKUP($AM16,連盟使用!$AF$3:$AG$100,2,FALSE),IF(AND(BZ16="○",CA$3="通常"),VLOOKUP($AM16,連盟使用!$AD$3:$AE$100,2,FALSE),IF(BZ16="△",10000,IF(AND(BZ16="○",CA$3="OPEN"),VLOOKUP($AM16,連盟使用!$AF$3:$AG$100,2,FALSE),IF(AND(BZ16="○",CA$3="Jr",CA$1="Jrふじてん"),VLOOKUP($AM16,連盟使用!$AP$3:$AQ$100,2,FALSE),IF(AND(BZ16="○",CA$3="Jr"),VLOOKUP($AM16,連盟使用!$AH$3:$AI$100,2,FALSE),IF(AND(BZ16="○",CA$3="MS",$AE16=1),VLOOKUP($AN16,連盟使用!$AJ$3:$AK$100,2,FALSE),VLOOKUP($AN16,連盟使用!$AL$3:$AM$100,2,FALSE))))))))))</f>
        <v/>
      </c>
      <c r="CB16" s="62"/>
      <c r="CC16" s="25" t="str">
        <f>IF(CB16="","",IF(AND(CB16="○",CC$3="国体"),VLOOKUP($AM16,連盟使用!$AN$3:$AO$100,2,FALSE),IF(AND(CB16="○",CC$3="通常",CC$1="通常・OPEN"),VLOOKUP($AM16,連盟使用!$AF$3:$AG$100,2,FALSE),IF(AND(CB16="○",CC$3="通常"),VLOOKUP($AM16,連盟使用!$AD$3:$AE$100,2,FALSE),IF(CB16="△",10000,IF(AND(CB16="○",CC$3="OPEN"),VLOOKUP($AM16,連盟使用!$AF$3:$AG$100,2,FALSE),IF(AND(CB16="○",CC$3="Jr",CC$1="Jrふじてん"),VLOOKUP($AM16,連盟使用!$AP$3:$AQ$100,2,FALSE),IF(AND(CB16="○",CC$3="Jr"),VLOOKUP($AM16,連盟使用!$AH$3:$AI$100,2,FALSE),IF(AND(CB16="○",CC$3="MS",$AE16=1),VLOOKUP($AN16,連盟使用!$AJ$3:$AK$100,2,FALSE),VLOOKUP($AN16,連盟使用!$AL$3:$AM$100,2,FALSE))))))))))</f>
        <v/>
      </c>
      <c r="CD16" s="62"/>
      <c r="CE16" s="25" t="str">
        <f>IF(CD16="","",IF(AND(CD16="○",CE$3="国体"),VLOOKUP($AM16,連盟使用!$AN$3:$AO$100,2,FALSE),IF(AND(CD16="○",CE$3="通常",CE$1="通常・OPEN"),VLOOKUP($AM16,連盟使用!$AF$3:$AG$100,2,FALSE),IF(AND(CD16="○",CE$3="通常"),VLOOKUP($AM16,連盟使用!$AD$3:$AE$100,2,FALSE),IF(CD16="△",10000,IF(AND(CD16="○",CE$3="OPEN"),VLOOKUP($AM16,連盟使用!$AF$3:$AG$100,2,FALSE),IF(AND(CD16="○",CE$3="Jr",CE$1="Jrふじてん"),VLOOKUP($AM16,連盟使用!$AP$3:$AQ$100,2,FALSE),IF(AND(CD16="○",CE$3="Jr"),VLOOKUP($AM16,連盟使用!$AH$3:$AI$100,2,FALSE),IF(AND(CD16="○",CE$3="MS",$AE16=1),VLOOKUP($AN16,連盟使用!$AJ$3:$AK$100,2,FALSE),VLOOKUP($AN16,連盟使用!$AL$3:$AM$100,2,FALSE))))))))))</f>
        <v/>
      </c>
      <c r="CF16" s="62"/>
      <c r="CG16" s="120" t="str">
        <f>IF(CF16="","",IF(AND(CF16="○",CG$3="国体"),VLOOKUP($AM16,連盟使用!$AN$3:$AO$100,2,FALSE),IF(AND(CF16="○",CG$3="通常",CG$1="通常・OPEN"),VLOOKUP($AM16,連盟使用!$AF$3:$AG$100,2,FALSE),IF(AND(CF16="○",CG$3="通常"),VLOOKUP($AM16,連盟使用!$AD$3:$AE$100,2,FALSE),IF(CF16="△",10000,IF(AND(CF16="○",CG$3="OPEN"),VLOOKUP($AM16,連盟使用!$AF$3:$AG$100,2,FALSE),IF(AND(CF16="○",CG$3="Jr",CG$1="Jrふじてん"),VLOOKUP($AM16,連盟使用!$AP$3:$AQ$100,2,FALSE),IF(AND(CF16="○",CG$3="Jr"),VLOOKUP($AM16,連盟使用!$AH$3:$AI$100,2,FALSE),IF(AND(CF16="○",CG$3="MS",$AE16=1),VLOOKUP($AN16,連盟使用!$AJ$3:$AK$100,2,FALSE),VLOOKUP($AN16,連盟使用!$AL$3:$AM$100,2,FALSE))))))))))</f>
        <v/>
      </c>
      <c r="CH16" s="106">
        <f t="shared" si="0"/>
        <v>0</v>
      </c>
    </row>
    <row r="17" spans="1:86" ht="20.100000000000001" customHeight="1" x14ac:dyDescent="0.15">
      <c r="A17" s="97">
        <f>IF(個表!A15="","",個表!A15)</f>
        <v>12</v>
      </c>
      <c r="B17" s="12" t="str">
        <f>IF(個表!B15="","",個表!B15)</f>
        <v/>
      </c>
      <c r="C17" s="12"/>
      <c r="D17" s="12"/>
      <c r="E17" s="12" t="str">
        <f>IF(個表!J15="","",個表!J15)</f>
        <v xml:space="preserve"> </v>
      </c>
      <c r="F17" s="12" t="str">
        <f>IF(個表!K15="","",個表!K15)</f>
        <v/>
      </c>
      <c r="G17" s="12" t="str">
        <f>IF(個表!L15="","",個表!L15)</f>
        <v/>
      </c>
      <c r="H17" s="12"/>
      <c r="I17" s="12"/>
      <c r="J17" s="12"/>
      <c r="K17" s="12"/>
      <c r="L17" s="12" t="str">
        <f>IF(個表!M15="","",個表!M15)</f>
        <v/>
      </c>
      <c r="M17" s="12" t="str">
        <f>IF(個表!N15="","",個表!N15)</f>
        <v/>
      </c>
      <c r="N17" s="12" t="str">
        <f>IF(個表!O15="","",個表!O15)</f>
        <v/>
      </c>
      <c r="O17" s="12" t="str">
        <f>IF(個表!P15="","",個表!P15)</f>
        <v/>
      </c>
      <c r="P17" s="12" t="str">
        <f>IF(個表!Q15="","",個表!Q15)</f>
        <v/>
      </c>
      <c r="Q17" s="34" t="str">
        <f>IF(個表!G15="","",個表!G15)</f>
        <v/>
      </c>
      <c r="R17" s="12"/>
      <c r="S17" s="12" t="str">
        <f>IF(個表!R15="","",個表!R15)</f>
        <v xml:space="preserve"> </v>
      </c>
      <c r="T17" s="12" t="str">
        <f>IF(個表!S15="","",個表!S15)</f>
        <v/>
      </c>
      <c r="U17" s="12"/>
      <c r="V17" s="12" t="str">
        <f>IF(個表!C15="","",個表!C15)</f>
        <v/>
      </c>
      <c r="W17" s="12" t="str">
        <f>IF(個表!D15="","",個表!D15)</f>
        <v/>
      </c>
      <c r="X17" s="12" t="str">
        <f>IF(個表!E15="","",個表!E15)</f>
        <v/>
      </c>
      <c r="Y17" s="12" t="str">
        <f>IF(個表!F15="","",個表!F15)</f>
        <v/>
      </c>
      <c r="Z17" s="12"/>
      <c r="AA17" s="12"/>
      <c r="AB17" s="12"/>
      <c r="AC17" s="12"/>
      <c r="AD17" s="12"/>
      <c r="AE17" s="12" t="str">
        <f>IF(個表!H15="","",個表!H15)</f>
        <v/>
      </c>
      <c r="AF17" s="12"/>
      <c r="AG17" s="12"/>
      <c r="AH17" s="12"/>
      <c r="AI17" s="12" t="str">
        <f>IF(個表!T15="","",個表!T15)</f>
        <v/>
      </c>
      <c r="AJ17" s="12"/>
      <c r="AK17" s="12"/>
      <c r="AL17" s="12" t="str">
        <f>IF(個表!I15="","",個表!I15)</f>
        <v/>
      </c>
      <c r="AM17" s="12" t="str">
        <f>IF(個表!U15="","",個表!U15)</f>
        <v/>
      </c>
      <c r="AN17" s="12" t="str">
        <f>IF(個表!V15="","",個表!V15)</f>
        <v/>
      </c>
      <c r="AO17" s="12" t="str">
        <f>IF(個表!W15="","",個表!W15)</f>
        <v/>
      </c>
      <c r="AP17" s="12" t="str">
        <f>IF(個表!X15="","",個表!X15)</f>
        <v/>
      </c>
      <c r="AQ17" s="12" t="str">
        <f>IF(個表!Y15="","",個表!Y15)</f>
        <v/>
      </c>
      <c r="AR17" s="12" t="str">
        <f>IF(個表!Z15="","",個表!Z15)</f>
        <v/>
      </c>
      <c r="AS17" s="98" t="str">
        <f>IF(個表!AA15="","",個表!AA15)</f>
        <v/>
      </c>
      <c r="AT17" s="62"/>
      <c r="AU17" s="25" t="str">
        <f>IF(AT17="","",IF(AND(AT17="○",AU$3="国体"),VLOOKUP($AM17,連盟使用!$AN$3:$AO$100,2,FALSE),IF(AND(AT17="○",AU$3="通常",AU$1="通常・OPEN"),VLOOKUP($AM17,連盟使用!$AF$3:$AG$100,2,FALSE),IF(AND(AT17="○",AU$3="通常"),VLOOKUP($AM17,連盟使用!$AD$3:$AE$100,2,FALSE),IF(AT17="△",10000,IF(AND(AT17="○",AU$3="OPEN"),VLOOKUP($AM17,連盟使用!$AF$3:$AG$100,2,FALSE),IF(AND(AT17="○",AU$3="Jr",AU$1="Jrふじてん"),VLOOKUP($AM17,連盟使用!$AP$3:$AQ$100,2,FALSE),IF(AND(AT17="○",AU$3="Jr"),VLOOKUP($AM17,連盟使用!$AH$3:$AI$100,2,FALSE),IF(AND(AT17="○",AU$3="MS",$AE17=1),VLOOKUP($AN17,連盟使用!$AJ$3:$AK$100,2,FALSE),VLOOKUP($AN17,連盟使用!$AL$3:$AM$100,2,FALSE))))))))))</f>
        <v/>
      </c>
      <c r="AV17" s="62"/>
      <c r="AW17" s="25" t="str">
        <f>IF(AV17="","",IF(AND(AV17="○",AW$3="国体"),VLOOKUP($AM17,連盟使用!$AN$3:$AO$100,2,FALSE),IF(AND(AV17="○",AW$3="通常",AW$1="通常・OPEN"),VLOOKUP($AM17,連盟使用!$AF$3:$AG$100,2,FALSE),IF(AND(AV17="○",AW$3="通常"),VLOOKUP($AM17,連盟使用!$AD$3:$AE$100,2,FALSE),IF(AV17="△",10000,IF(AND(AV17="○",AW$3="OPEN"),VLOOKUP($AM17,連盟使用!$AF$3:$AG$100,2,FALSE),IF(AND(AV17="○",AW$3="Jr",AW$1="Jrふじてん"),VLOOKUP($AM17,連盟使用!$AP$3:$AQ$100,2,FALSE),IF(AND(AV17="○",AW$3="Jr"),VLOOKUP($AM17,連盟使用!$AH$3:$AI$100,2,FALSE),IF(AND(AV17="○",AW$3="MS",$AE17=1),VLOOKUP($AN17,連盟使用!$AJ$3:$AK$100,2,FALSE),VLOOKUP($AN17,連盟使用!$AL$3:$AM$100,2,FALSE))))))))))</f>
        <v/>
      </c>
      <c r="AX17" s="62"/>
      <c r="AY17" s="25" t="str">
        <f>IF(AX17="","",IF(AND(AX17="○",AY$3="国体"),VLOOKUP($AM17,連盟使用!$AN$3:$AO$100,2,FALSE),IF(AND(AX17="○",AY$3="通常",AY$1="通常・OPEN"),VLOOKUP($AM17,連盟使用!$AF$3:$AG$100,2,FALSE),IF(AND(AX17="○",AY$3="通常"),VLOOKUP($AM17,連盟使用!$AD$3:$AE$100,2,FALSE),IF(AX17="△",10000,IF(AND(AX17="○",AY$3="OPEN"),VLOOKUP($AM17,連盟使用!$AF$3:$AG$100,2,FALSE),IF(AND(AX17="○",AY$3="Jr",AY$1="Jrふじてん"),VLOOKUP($AM17,連盟使用!$AP$3:$AQ$100,2,FALSE),IF(AND(AX17="○",AY$3="Jr"),VLOOKUP($AM17,連盟使用!$AH$3:$AI$100,2,FALSE),IF(AND(AX17="○",AY$3="MS",$AE17=1),VLOOKUP($AN17,連盟使用!$AJ$3:$AK$100,2,FALSE),VLOOKUP($AN17,連盟使用!$AL$3:$AM$100,2,FALSE))))))))))</f>
        <v/>
      </c>
      <c r="AZ17" s="62"/>
      <c r="BA17" s="25" t="str">
        <f>IF(AZ17="","",IF(AND(AZ17="○",BA$3="国体"),VLOOKUP($AM17,連盟使用!$AN$3:$AO$100,2,FALSE),IF(AND(AZ17="○",BA$3="通常",BA$1="通常・OPEN"),VLOOKUP($AM17,連盟使用!$AF$3:$AG$100,2,FALSE),IF(AND(AZ17="○",BA$3="通常"),VLOOKUP($AM17,連盟使用!$AD$3:$AE$100,2,FALSE),IF(AZ17="△",10000,IF(AND(AZ17="○",BA$3="OPEN"),VLOOKUP($AM17,連盟使用!$AF$3:$AG$100,2,FALSE),IF(AND(AZ17="○",BA$3="Jr",BA$1="Jrふじてん"),VLOOKUP($AM17,連盟使用!$AP$3:$AQ$100,2,FALSE),IF(AND(AZ17="○",BA$3="Jr"),VLOOKUP($AM17,連盟使用!$AH$3:$AI$100,2,FALSE),IF(AND(AZ17="○",BA$3="MS",$AE17=1),VLOOKUP($AN17,連盟使用!$AJ$3:$AK$100,2,FALSE),VLOOKUP($AN17,連盟使用!$AL$3:$AM$100,2,FALSE))))))))))</f>
        <v/>
      </c>
      <c r="BB17" s="62"/>
      <c r="BC17" s="25" t="str">
        <f>IF(BB17="","",IF(AND(BB17="○",BC$3="国体"),VLOOKUP($AM17,連盟使用!$AN$3:$AO$100,2,FALSE),IF(AND(BB17="○",BC$3="通常",BC$1="通常・OPEN"),VLOOKUP($AM17,連盟使用!$AF$3:$AG$100,2,FALSE),IF(AND(BB17="○",BC$3="通常"),VLOOKUP($AM17,連盟使用!$AD$3:$AE$100,2,FALSE),IF(BB17="△",10000,IF(AND(BB17="○",BC$3="OPEN"),VLOOKUP($AM17,連盟使用!$AF$3:$AG$100,2,FALSE),IF(AND(BB17="○",BC$3="Jr",BC$1="Jrふじてん"),VLOOKUP($AM17,連盟使用!$AP$3:$AQ$100,2,FALSE),IF(AND(BB17="○",BC$3="Jr"),VLOOKUP($AM17,連盟使用!$AH$3:$AI$100,2,FALSE),IF(AND(BB17="○",BC$3="MS",$AE17=1),VLOOKUP($AN17,連盟使用!$AJ$3:$AK$100,2,FALSE),VLOOKUP($AN17,連盟使用!$AL$3:$AM$100,2,FALSE))))))))))</f>
        <v/>
      </c>
      <c r="BD17" s="62"/>
      <c r="BE17" s="25" t="str">
        <f>IF(BD17="","",IF(AND(BD17="○",BE$3="国体"),VLOOKUP($AM17,連盟使用!$AN$3:$AO$100,2,FALSE),IF(AND(BD17="○",BE$3="通常",BE$1="通常・OPEN"),VLOOKUP($AM17,連盟使用!$AF$3:$AG$100,2,FALSE),IF(AND(BD17="○",BE$3="通常"),VLOOKUP($AM17,連盟使用!$AD$3:$AE$100,2,FALSE),IF(BD17="△",10000,IF(AND(BD17="○",BE$3="OPEN"),VLOOKUP($AM17,連盟使用!$AF$3:$AG$100,2,FALSE),IF(AND(BD17="○",BE$3="Jr",BE$1="Jrふじてん"),VLOOKUP($AM17,連盟使用!$AP$3:$AQ$100,2,FALSE),IF(AND(BD17="○",BE$3="Jr"),VLOOKUP($AM17,連盟使用!$AH$3:$AI$100,2,FALSE),IF(AND(BD17="○",BE$3="MS",$AE17=1),VLOOKUP($AN17,連盟使用!$AJ$3:$AK$100,2,FALSE),VLOOKUP($AN17,連盟使用!$AL$3:$AM$100,2,FALSE))))))))))</f>
        <v/>
      </c>
      <c r="BF17" s="62"/>
      <c r="BG17" s="25" t="str">
        <f>IF(BF17="","",IF(AND(BF17="○",BG$3="国体"),VLOOKUP($AM17,連盟使用!$AN$3:$AO$100,2,FALSE),IF(AND(BF17="○",BG$3="通常",BG$1="通常・OPEN"),VLOOKUP($AM17,連盟使用!$AF$3:$AG$100,2,FALSE),IF(AND(BF17="○",BG$3="通常"),VLOOKUP($AM17,連盟使用!$AD$3:$AE$100,2,FALSE),IF(BF17="△",10000,IF(AND(BF17="○",BG$3="OPEN"),VLOOKUP($AM17,連盟使用!$AF$3:$AG$100,2,FALSE),IF(AND(BF17="○",BG$3="Jr",BG$1="Jrふじてん"),VLOOKUP($AM17,連盟使用!$AP$3:$AQ$100,2,FALSE),IF(AND(BF17="○",BG$3="Jr"),VLOOKUP($AM17,連盟使用!$AH$3:$AI$100,2,FALSE),IF(AND(BF17="○",BG$3="MS",$AE17=1),VLOOKUP($AN17,連盟使用!$AJ$3:$AK$100,2,FALSE),VLOOKUP($AN17,連盟使用!$AL$3:$AM$100,2,FALSE))))))))))</f>
        <v/>
      </c>
      <c r="BH17" s="62"/>
      <c r="BI17" s="25" t="str">
        <f>IF(BH17="","",IF(AND(BH17="○",BI$3="国体"),VLOOKUP($AM17,連盟使用!$AN$3:$AO$100,2,FALSE),IF(AND(BH17="○",BI$3="通常",BI$1="通常・OPEN"),VLOOKUP($AM17,連盟使用!$AF$3:$AG$100,2,FALSE),IF(AND(BH17="○",BI$3="通常"),VLOOKUP($AM17,連盟使用!$AD$3:$AE$100,2,FALSE),IF(BH17="△",10000,IF(AND(BH17="○",BI$3="OPEN"),VLOOKUP($AM17,連盟使用!$AF$3:$AG$100,2,FALSE),IF(AND(BH17="○",BI$3="Jr",BI$1="Jrふじてん"),VLOOKUP($AM17,連盟使用!$AP$3:$AQ$100,2,FALSE),IF(AND(BH17="○",BI$3="Jr"),VLOOKUP($AM17,連盟使用!$AH$3:$AI$100,2,FALSE),IF(AND(BH17="○",BI$3="MS",$AE17=1),VLOOKUP($AN17,連盟使用!$AJ$3:$AK$100,2,FALSE),VLOOKUP($AN17,連盟使用!$AL$3:$AM$100,2,FALSE))))))))))</f>
        <v/>
      </c>
      <c r="BJ17" s="62"/>
      <c r="BK17" s="25" t="str">
        <f>IF(BJ17="","",IF(AND(BJ17="○",BK$3="国体"),VLOOKUP($AM17,連盟使用!$AN$3:$AO$100,2,FALSE),IF(AND(BJ17="○",BK$3="通常",BK$1="通常・OPEN"),VLOOKUP($AM17,連盟使用!$AF$3:$AG$100,2,FALSE),IF(AND(BJ17="○",BK$3="通常"),VLOOKUP($AM17,連盟使用!$AD$3:$AE$100,2,FALSE),IF(BJ17="△",10000,IF(AND(BJ17="○",BK$3="OPEN"),VLOOKUP($AM17,連盟使用!$AF$3:$AG$100,2,FALSE),IF(AND(BJ17="○",BK$3="Jr",BK$1="Jrふじてん"),VLOOKUP($AM17,連盟使用!$AP$3:$AQ$100,2,FALSE),IF(AND(BJ17="○",BK$3="Jr"),VLOOKUP($AM17,連盟使用!$AH$3:$AI$100,2,FALSE),IF(AND(BJ17="○",BK$3="MS",$AE17=1),VLOOKUP($AN17,連盟使用!$AJ$3:$AK$100,2,FALSE),VLOOKUP($AN17,連盟使用!$AL$3:$AM$100,2,FALSE))))))))))</f>
        <v/>
      </c>
      <c r="BL17" s="62"/>
      <c r="BM17" s="25" t="str">
        <f>IF(BL17="","",IF(AND(BL17="○",BM$3="国体"),VLOOKUP($AM17,連盟使用!$AN$3:$AO$100,2,FALSE),IF(AND(BL17="○",BM$3="通常",BM$1="通常・OPEN"),VLOOKUP($AM17,連盟使用!$AF$3:$AG$100,2,FALSE),IF(AND(BL17="○",BM$3="通常"),VLOOKUP($AM17,連盟使用!$AD$3:$AE$100,2,FALSE),IF(BL17="△",10000,IF(AND(BL17="○",BM$3="OPEN"),VLOOKUP($AM17,連盟使用!$AF$3:$AG$100,2,FALSE),IF(AND(BL17="○",BM$3="Jr",BM$1="Jrふじてん"),VLOOKUP($AM17,連盟使用!$AP$3:$AQ$100,2,FALSE),IF(AND(BL17="○",BM$3="Jr"),VLOOKUP($AM17,連盟使用!$AH$3:$AI$100,2,FALSE),IF(AND(BL17="○",BM$3="MS",$AE17=1),VLOOKUP($AN17,連盟使用!$AJ$3:$AK$100,2,FALSE),VLOOKUP($AN17,連盟使用!$AL$3:$AM$100,2,FALSE))))))))))</f>
        <v/>
      </c>
      <c r="BN17" s="62"/>
      <c r="BO17" s="25" t="str">
        <f>IF(BN17="","",IF(AND(BN17="○",BO$3="国体"),VLOOKUP($AM17,連盟使用!$AN$3:$AO$100,2,FALSE),IF(AND(BN17="○",BO$3="通常",BO$1="通常・OPEN"),VLOOKUP($AM17,連盟使用!$AF$3:$AG$100,2,FALSE),IF(AND(BN17="○",BO$3="通常"),VLOOKUP($AM17,連盟使用!$AD$3:$AE$100,2,FALSE),IF(BN17="△",10000,IF(AND(BN17="○",BO$3="OPEN"),VLOOKUP($AM17,連盟使用!$AF$3:$AG$100,2,FALSE),IF(AND(BN17="○",BO$3="Jr",BO$1="Jrふじてん"),VLOOKUP($AM17,連盟使用!$AP$3:$AQ$100,2,FALSE),IF(AND(BN17="○",BO$3="Jr"),VLOOKUP($AM17,連盟使用!$AH$3:$AI$100,2,FALSE),IF(AND(BN17="○",BO$3="MS",$AE17=1),VLOOKUP($AN17,連盟使用!$AJ$3:$AK$100,2,FALSE),VLOOKUP($AN17,連盟使用!$AL$3:$AM$100,2,FALSE))))))))))</f>
        <v/>
      </c>
      <c r="BP17" s="62"/>
      <c r="BQ17" s="25" t="str">
        <f>IF(BP17="","",IF(AND(BP17="○",BQ$3="国体"),VLOOKUP($AM17,連盟使用!$AN$3:$AO$100,2,FALSE),IF(AND(BP17="○",BQ$3="通常",BQ$1="通常・OPEN"),VLOOKUP($AM17,連盟使用!$AF$3:$AG$100,2,FALSE),IF(AND(BP17="○",BQ$3="通常"),VLOOKUP($AM17,連盟使用!$AD$3:$AE$100,2,FALSE),IF(BP17="△",10000,IF(AND(BP17="○",BQ$3="OPEN"),VLOOKUP($AM17,連盟使用!$AF$3:$AG$100,2,FALSE),IF(AND(BP17="○",BQ$3="Jr",BQ$1="Jrふじてん"),VLOOKUP($AM17,連盟使用!$AP$3:$AQ$100,2,FALSE),IF(AND(BP17="○",BQ$3="Jr"),VLOOKUP($AM17,連盟使用!$AH$3:$AI$100,2,FALSE),IF(AND(BP17="○",BQ$3="MS",$AE17=1),VLOOKUP($AN17,連盟使用!$AJ$3:$AK$100,2,FALSE),VLOOKUP($AN17,連盟使用!$AL$3:$AM$100,2,FALSE))))))))))</f>
        <v/>
      </c>
      <c r="BR17" s="62"/>
      <c r="BS17" s="25" t="str">
        <f>IF(BR17="","",IF(AND(BR17="○",BS$3="国体"),VLOOKUP($AM17,連盟使用!$AN$3:$AO$100,2,FALSE),IF(AND(BR17="○",BS$3="通常",BS$1="通常・OPEN"),VLOOKUP($AM17,連盟使用!$AF$3:$AG$100,2,FALSE),IF(AND(BR17="○",BS$3="通常"),VLOOKUP($AM17,連盟使用!$AD$3:$AE$100,2,FALSE),IF(BR17="△",10000,IF(AND(BR17="○",BS$3="OPEN"),VLOOKUP($AM17,連盟使用!$AF$3:$AG$100,2,FALSE),IF(AND(BR17="○",BS$3="Jr",BS$1="Jrふじてん"),VLOOKUP($AM17,連盟使用!$AP$3:$AQ$100,2,FALSE),IF(AND(BR17="○",BS$3="Jr"),VLOOKUP($AM17,連盟使用!$AH$3:$AI$100,2,FALSE),IF(AND(BR17="○",BS$3="MS",$AE17=1),VLOOKUP($AN17,連盟使用!$AJ$3:$AK$100,2,FALSE),VLOOKUP($AN17,連盟使用!$AL$3:$AM$100,2,FALSE))))))))))</f>
        <v/>
      </c>
      <c r="BT17" s="62"/>
      <c r="BU17" s="25" t="str">
        <f>IF(BT17="","",IF(AND(BT17="○",BU$3="国体"),VLOOKUP($AM17,連盟使用!$AN$3:$AO$100,2,FALSE),IF(AND(BT17="○",BU$3="通常",BU$1="通常・OPEN"),VLOOKUP($AM17,連盟使用!$AF$3:$AG$100,2,FALSE),IF(AND(BT17="○",BU$3="通常"),VLOOKUP($AM17,連盟使用!$AD$3:$AE$100,2,FALSE),IF(BT17="△",10000,IF(AND(BT17="○",BU$3="OPEN"),VLOOKUP($AM17,連盟使用!$AF$3:$AG$100,2,FALSE),IF(AND(BT17="○",BU$3="Jr",BU$1="Jrふじてん"),VLOOKUP($AM17,連盟使用!$AP$3:$AQ$100,2,FALSE),IF(AND(BT17="○",BU$3="Jr"),VLOOKUP($AM17,連盟使用!$AH$3:$AI$100,2,FALSE),IF(AND(BT17="○",BU$3="MS",$AE17=1),VLOOKUP($AN17,連盟使用!$AJ$3:$AK$100,2,FALSE),VLOOKUP($AN17,連盟使用!$AL$3:$AM$100,2,FALSE))))))))))</f>
        <v/>
      </c>
      <c r="BV17" s="62"/>
      <c r="BW17" s="25" t="str">
        <f>IF(BV17="","",IF(AND(BV17="○",BW$3="国体"),VLOOKUP($AM17,連盟使用!$AN$3:$AO$100,2,FALSE),IF(AND(BV17="○",BW$3="通常",BW$1="通常・OPEN"),VLOOKUP($AM17,連盟使用!$AF$3:$AG$100,2,FALSE),IF(AND(BV17="○",BW$3="通常"),VLOOKUP($AM17,連盟使用!$AD$3:$AE$100,2,FALSE),IF(BV17="△",10000,IF(AND(BV17="○",BW$3="OPEN"),VLOOKUP($AM17,連盟使用!$AF$3:$AG$100,2,FALSE),IF(AND(BV17="○",BW$3="Jr",BW$1="Jrふじてん"),VLOOKUP($AM17,連盟使用!$AP$3:$AQ$100,2,FALSE),IF(AND(BV17="○",BW$3="Jr"),VLOOKUP($AM17,連盟使用!$AH$3:$AI$100,2,FALSE),IF(AND(BV17="○",BW$3="MS",$AE17=1),VLOOKUP($AN17,連盟使用!$AJ$3:$AK$100,2,FALSE),VLOOKUP($AN17,連盟使用!$AL$3:$AM$100,2,FALSE))))))))))</f>
        <v/>
      </c>
      <c r="BX17" s="62"/>
      <c r="BY17" s="25" t="str">
        <f>IF(BX17="","",IF(AND(BX17="○",BY$3="国体"),VLOOKUP($AM17,連盟使用!$AN$3:$AO$100,2,FALSE),IF(AND(BX17="○",BY$3="通常",BY$1="通常・OPEN"),VLOOKUP($AM17,連盟使用!$AF$3:$AG$100,2,FALSE),IF(AND(BX17="○",BY$3="通常"),VLOOKUP($AM17,連盟使用!$AD$3:$AE$100,2,FALSE),IF(BX17="△",10000,IF(AND(BX17="○",BY$3="OPEN"),VLOOKUP($AM17,連盟使用!$AF$3:$AG$100,2,FALSE),IF(AND(BX17="○",BY$3="Jr",BY$1="Jrふじてん"),VLOOKUP($AM17,連盟使用!$AP$3:$AQ$100,2,FALSE),IF(AND(BX17="○",BY$3="Jr"),VLOOKUP($AM17,連盟使用!$AH$3:$AI$100,2,FALSE),IF(AND(BX17="○",BY$3="MS",$AE17=1),VLOOKUP($AN17,連盟使用!$AJ$3:$AK$100,2,FALSE),VLOOKUP($AN17,連盟使用!$AL$3:$AM$100,2,FALSE))))))))))</f>
        <v/>
      </c>
      <c r="BZ17" s="62"/>
      <c r="CA17" s="25" t="str">
        <f>IF(BZ17="","",IF(AND(BZ17="○",CA$3="国体"),VLOOKUP($AM17,連盟使用!$AN$3:$AO$100,2,FALSE),IF(AND(BZ17="○",CA$3="通常",CA$1="通常・OPEN"),VLOOKUP($AM17,連盟使用!$AF$3:$AG$100,2,FALSE),IF(AND(BZ17="○",CA$3="通常"),VLOOKUP($AM17,連盟使用!$AD$3:$AE$100,2,FALSE),IF(BZ17="△",10000,IF(AND(BZ17="○",CA$3="OPEN"),VLOOKUP($AM17,連盟使用!$AF$3:$AG$100,2,FALSE),IF(AND(BZ17="○",CA$3="Jr",CA$1="Jrふじてん"),VLOOKUP($AM17,連盟使用!$AP$3:$AQ$100,2,FALSE),IF(AND(BZ17="○",CA$3="Jr"),VLOOKUP($AM17,連盟使用!$AH$3:$AI$100,2,FALSE),IF(AND(BZ17="○",CA$3="MS",$AE17=1),VLOOKUP($AN17,連盟使用!$AJ$3:$AK$100,2,FALSE),VLOOKUP($AN17,連盟使用!$AL$3:$AM$100,2,FALSE))))))))))</f>
        <v/>
      </c>
      <c r="CB17" s="62"/>
      <c r="CC17" s="25" t="str">
        <f>IF(CB17="","",IF(AND(CB17="○",CC$3="国体"),VLOOKUP($AM17,連盟使用!$AN$3:$AO$100,2,FALSE),IF(AND(CB17="○",CC$3="通常",CC$1="通常・OPEN"),VLOOKUP($AM17,連盟使用!$AF$3:$AG$100,2,FALSE),IF(AND(CB17="○",CC$3="通常"),VLOOKUP($AM17,連盟使用!$AD$3:$AE$100,2,FALSE),IF(CB17="△",10000,IF(AND(CB17="○",CC$3="OPEN"),VLOOKUP($AM17,連盟使用!$AF$3:$AG$100,2,FALSE),IF(AND(CB17="○",CC$3="Jr",CC$1="Jrふじてん"),VLOOKUP($AM17,連盟使用!$AP$3:$AQ$100,2,FALSE),IF(AND(CB17="○",CC$3="Jr"),VLOOKUP($AM17,連盟使用!$AH$3:$AI$100,2,FALSE),IF(AND(CB17="○",CC$3="MS",$AE17=1),VLOOKUP($AN17,連盟使用!$AJ$3:$AK$100,2,FALSE),VLOOKUP($AN17,連盟使用!$AL$3:$AM$100,2,FALSE))))))))))</f>
        <v/>
      </c>
      <c r="CD17" s="62"/>
      <c r="CE17" s="25" t="str">
        <f>IF(CD17="","",IF(AND(CD17="○",CE$3="国体"),VLOOKUP($AM17,連盟使用!$AN$3:$AO$100,2,FALSE),IF(AND(CD17="○",CE$3="通常",CE$1="通常・OPEN"),VLOOKUP($AM17,連盟使用!$AF$3:$AG$100,2,FALSE),IF(AND(CD17="○",CE$3="通常"),VLOOKUP($AM17,連盟使用!$AD$3:$AE$100,2,FALSE),IF(CD17="△",10000,IF(AND(CD17="○",CE$3="OPEN"),VLOOKUP($AM17,連盟使用!$AF$3:$AG$100,2,FALSE),IF(AND(CD17="○",CE$3="Jr",CE$1="Jrふじてん"),VLOOKUP($AM17,連盟使用!$AP$3:$AQ$100,2,FALSE),IF(AND(CD17="○",CE$3="Jr"),VLOOKUP($AM17,連盟使用!$AH$3:$AI$100,2,FALSE),IF(AND(CD17="○",CE$3="MS",$AE17=1),VLOOKUP($AN17,連盟使用!$AJ$3:$AK$100,2,FALSE),VLOOKUP($AN17,連盟使用!$AL$3:$AM$100,2,FALSE))))))))))</f>
        <v/>
      </c>
      <c r="CF17" s="62"/>
      <c r="CG17" s="120" t="str">
        <f>IF(CF17="","",IF(AND(CF17="○",CG$3="国体"),VLOOKUP($AM17,連盟使用!$AN$3:$AO$100,2,FALSE),IF(AND(CF17="○",CG$3="通常",CG$1="通常・OPEN"),VLOOKUP($AM17,連盟使用!$AF$3:$AG$100,2,FALSE),IF(AND(CF17="○",CG$3="通常"),VLOOKUP($AM17,連盟使用!$AD$3:$AE$100,2,FALSE),IF(CF17="△",10000,IF(AND(CF17="○",CG$3="OPEN"),VLOOKUP($AM17,連盟使用!$AF$3:$AG$100,2,FALSE),IF(AND(CF17="○",CG$3="Jr",CG$1="Jrふじてん"),VLOOKUP($AM17,連盟使用!$AP$3:$AQ$100,2,FALSE),IF(AND(CF17="○",CG$3="Jr"),VLOOKUP($AM17,連盟使用!$AH$3:$AI$100,2,FALSE),IF(AND(CF17="○",CG$3="MS",$AE17=1),VLOOKUP($AN17,連盟使用!$AJ$3:$AK$100,2,FALSE),VLOOKUP($AN17,連盟使用!$AL$3:$AM$100,2,FALSE))))))))))</f>
        <v/>
      </c>
      <c r="CH17" s="106">
        <f t="shared" si="0"/>
        <v>0</v>
      </c>
    </row>
    <row r="18" spans="1:86" ht="20.100000000000001" customHeight="1" x14ac:dyDescent="0.15">
      <c r="A18" s="97">
        <f>IF(個表!A16="","",個表!A16)</f>
        <v>13</v>
      </c>
      <c r="B18" s="12" t="str">
        <f>IF(個表!B16="","",個表!B16)</f>
        <v/>
      </c>
      <c r="C18" s="12"/>
      <c r="D18" s="12"/>
      <c r="E18" s="12" t="str">
        <f>IF(個表!J16="","",個表!J16)</f>
        <v xml:space="preserve"> </v>
      </c>
      <c r="F18" s="12" t="str">
        <f>IF(個表!K16="","",個表!K16)</f>
        <v/>
      </c>
      <c r="G18" s="12" t="str">
        <f>IF(個表!L16="","",個表!L16)</f>
        <v/>
      </c>
      <c r="H18" s="12"/>
      <c r="I18" s="12"/>
      <c r="J18" s="12"/>
      <c r="K18" s="12"/>
      <c r="L18" s="12" t="str">
        <f>IF(個表!M16="","",個表!M16)</f>
        <v/>
      </c>
      <c r="M18" s="12" t="str">
        <f>IF(個表!N16="","",個表!N16)</f>
        <v/>
      </c>
      <c r="N18" s="12" t="str">
        <f>IF(個表!O16="","",個表!O16)</f>
        <v/>
      </c>
      <c r="O18" s="12" t="str">
        <f>IF(個表!P16="","",個表!P16)</f>
        <v/>
      </c>
      <c r="P18" s="12" t="str">
        <f>IF(個表!Q16="","",個表!Q16)</f>
        <v/>
      </c>
      <c r="Q18" s="34" t="str">
        <f>IF(個表!G16="","",個表!G16)</f>
        <v/>
      </c>
      <c r="R18" s="12"/>
      <c r="S18" s="12" t="str">
        <f>IF(個表!R16="","",個表!R16)</f>
        <v xml:space="preserve"> </v>
      </c>
      <c r="T18" s="12" t="str">
        <f>IF(個表!S16="","",個表!S16)</f>
        <v/>
      </c>
      <c r="U18" s="12"/>
      <c r="V18" s="12" t="str">
        <f>IF(個表!C16="","",個表!C16)</f>
        <v/>
      </c>
      <c r="W18" s="12" t="str">
        <f>IF(個表!D16="","",個表!D16)</f>
        <v/>
      </c>
      <c r="X18" s="12" t="str">
        <f>IF(個表!E16="","",個表!E16)</f>
        <v/>
      </c>
      <c r="Y18" s="12" t="str">
        <f>IF(個表!F16="","",個表!F16)</f>
        <v/>
      </c>
      <c r="Z18" s="12"/>
      <c r="AA18" s="12"/>
      <c r="AB18" s="12"/>
      <c r="AC18" s="12"/>
      <c r="AD18" s="12"/>
      <c r="AE18" s="12" t="str">
        <f>IF(個表!H16="","",個表!H16)</f>
        <v/>
      </c>
      <c r="AF18" s="12"/>
      <c r="AG18" s="12"/>
      <c r="AH18" s="12"/>
      <c r="AI18" s="12" t="str">
        <f>IF(個表!T16="","",個表!T16)</f>
        <v/>
      </c>
      <c r="AJ18" s="12"/>
      <c r="AK18" s="12"/>
      <c r="AL18" s="12" t="str">
        <f>IF(個表!I16="","",個表!I16)</f>
        <v/>
      </c>
      <c r="AM18" s="12" t="str">
        <f>IF(個表!U16="","",個表!U16)</f>
        <v/>
      </c>
      <c r="AN18" s="12" t="str">
        <f>IF(個表!V16="","",個表!V16)</f>
        <v/>
      </c>
      <c r="AO18" s="12" t="str">
        <f>IF(個表!W16="","",個表!W16)</f>
        <v/>
      </c>
      <c r="AP18" s="12" t="str">
        <f>IF(個表!X16="","",個表!X16)</f>
        <v/>
      </c>
      <c r="AQ18" s="12" t="str">
        <f>IF(個表!Y16="","",個表!Y16)</f>
        <v/>
      </c>
      <c r="AR18" s="12" t="str">
        <f>IF(個表!Z16="","",個表!Z16)</f>
        <v/>
      </c>
      <c r="AS18" s="98" t="str">
        <f>IF(個表!AA16="","",個表!AA16)</f>
        <v/>
      </c>
      <c r="AT18" s="62"/>
      <c r="AU18" s="25" t="str">
        <f>IF(AT18="","",IF(AND(AT18="○",AU$3="国体"),VLOOKUP($AM18,連盟使用!$AN$3:$AO$100,2,FALSE),IF(AND(AT18="○",AU$3="通常",AU$1="通常・OPEN"),VLOOKUP($AM18,連盟使用!$AF$3:$AG$100,2,FALSE),IF(AND(AT18="○",AU$3="通常"),VLOOKUP($AM18,連盟使用!$AD$3:$AE$100,2,FALSE),IF(AT18="△",10000,IF(AND(AT18="○",AU$3="OPEN"),VLOOKUP($AM18,連盟使用!$AF$3:$AG$100,2,FALSE),IF(AND(AT18="○",AU$3="Jr",AU$1="Jrふじてん"),VLOOKUP($AM18,連盟使用!$AP$3:$AQ$100,2,FALSE),IF(AND(AT18="○",AU$3="Jr"),VLOOKUP($AM18,連盟使用!$AH$3:$AI$100,2,FALSE),IF(AND(AT18="○",AU$3="MS",$AE18=1),VLOOKUP($AN18,連盟使用!$AJ$3:$AK$100,2,FALSE),VLOOKUP($AN18,連盟使用!$AL$3:$AM$100,2,FALSE))))))))))</f>
        <v/>
      </c>
      <c r="AV18" s="62"/>
      <c r="AW18" s="25" t="str">
        <f>IF(AV18="","",IF(AND(AV18="○",AW$3="国体"),VLOOKUP($AM18,連盟使用!$AN$3:$AO$100,2,FALSE),IF(AND(AV18="○",AW$3="通常",AW$1="通常・OPEN"),VLOOKUP($AM18,連盟使用!$AF$3:$AG$100,2,FALSE),IF(AND(AV18="○",AW$3="通常"),VLOOKUP($AM18,連盟使用!$AD$3:$AE$100,2,FALSE),IF(AV18="△",10000,IF(AND(AV18="○",AW$3="OPEN"),VLOOKUP($AM18,連盟使用!$AF$3:$AG$100,2,FALSE),IF(AND(AV18="○",AW$3="Jr",AW$1="Jrふじてん"),VLOOKUP($AM18,連盟使用!$AP$3:$AQ$100,2,FALSE),IF(AND(AV18="○",AW$3="Jr"),VLOOKUP($AM18,連盟使用!$AH$3:$AI$100,2,FALSE),IF(AND(AV18="○",AW$3="MS",$AE18=1),VLOOKUP($AN18,連盟使用!$AJ$3:$AK$100,2,FALSE),VLOOKUP($AN18,連盟使用!$AL$3:$AM$100,2,FALSE))))))))))</f>
        <v/>
      </c>
      <c r="AX18" s="62"/>
      <c r="AY18" s="25" t="str">
        <f>IF(AX18="","",IF(AND(AX18="○",AY$3="国体"),VLOOKUP($AM18,連盟使用!$AN$3:$AO$100,2,FALSE),IF(AND(AX18="○",AY$3="通常",AY$1="通常・OPEN"),VLOOKUP($AM18,連盟使用!$AF$3:$AG$100,2,FALSE),IF(AND(AX18="○",AY$3="通常"),VLOOKUP($AM18,連盟使用!$AD$3:$AE$100,2,FALSE),IF(AX18="△",10000,IF(AND(AX18="○",AY$3="OPEN"),VLOOKUP($AM18,連盟使用!$AF$3:$AG$100,2,FALSE),IF(AND(AX18="○",AY$3="Jr",AY$1="Jrふじてん"),VLOOKUP($AM18,連盟使用!$AP$3:$AQ$100,2,FALSE),IF(AND(AX18="○",AY$3="Jr"),VLOOKUP($AM18,連盟使用!$AH$3:$AI$100,2,FALSE),IF(AND(AX18="○",AY$3="MS",$AE18=1),VLOOKUP($AN18,連盟使用!$AJ$3:$AK$100,2,FALSE),VLOOKUP($AN18,連盟使用!$AL$3:$AM$100,2,FALSE))))))))))</f>
        <v/>
      </c>
      <c r="AZ18" s="62"/>
      <c r="BA18" s="25" t="str">
        <f>IF(AZ18="","",IF(AND(AZ18="○",BA$3="国体"),VLOOKUP($AM18,連盟使用!$AN$3:$AO$100,2,FALSE),IF(AND(AZ18="○",BA$3="通常",BA$1="通常・OPEN"),VLOOKUP($AM18,連盟使用!$AF$3:$AG$100,2,FALSE),IF(AND(AZ18="○",BA$3="通常"),VLOOKUP($AM18,連盟使用!$AD$3:$AE$100,2,FALSE),IF(AZ18="△",10000,IF(AND(AZ18="○",BA$3="OPEN"),VLOOKUP($AM18,連盟使用!$AF$3:$AG$100,2,FALSE),IF(AND(AZ18="○",BA$3="Jr",BA$1="Jrふじてん"),VLOOKUP($AM18,連盟使用!$AP$3:$AQ$100,2,FALSE),IF(AND(AZ18="○",BA$3="Jr"),VLOOKUP($AM18,連盟使用!$AH$3:$AI$100,2,FALSE),IF(AND(AZ18="○",BA$3="MS",$AE18=1),VLOOKUP($AN18,連盟使用!$AJ$3:$AK$100,2,FALSE),VLOOKUP($AN18,連盟使用!$AL$3:$AM$100,2,FALSE))))))))))</f>
        <v/>
      </c>
      <c r="BB18" s="62"/>
      <c r="BC18" s="25" t="str">
        <f>IF(BB18="","",IF(AND(BB18="○",BC$3="国体"),VLOOKUP($AM18,連盟使用!$AN$3:$AO$100,2,FALSE),IF(AND(BB18="○",BC$3="通常",BC$1="通常・OPEN"),VLOOKUP($AM18,連盟使用!$AF$3:$AG$100,2,FALSE),IF(AND(BB18="○",BC$3="通常"),VLOOKUP($AM18,連盟使用!$AD$3:$AE$100,2,FALSE),IF(BB18="△",10000,IF(AND(BB18="○",BC$3="OPEN"),VLOOKUP($AM18,連盟使用!$AF$3:$AG$100,2,FALSE),IF(AND(BB18="○",BC$3="Jr",BC$1="Jrふじてん"),VLOOKUP($AM18,連盟使用!$AP$3:$AQ$100,2,FALSE),IF(AND(BB18="○",BC$3="Jr"),VLOOKUP($AM18,連盟使用!$AH$3:$AI$100,2,FALSE),IF(AND(BB18="○",BC$3="MS",$AE18=1),VLOOKUP($AN18,連盟使用!$AJ$3:$AK$100,2,FALSE),VLOOKUP($AN18,連盟使用!$AL$3:$AM$100,2,FALSE))))))))))</f>
        <v/>
      </c>
      <c r="BD18" s="62"/>
      <c r="BE18" s="25" t="str">
        <f>IF(BD18="","",IF(AND(BD18="○",BE$3="国体"),VLOOKUP($AM18,連盟使用!$AN$3:$AO$100,2,FALSE),IF(AND(BD18="○",BE$3="通常",BE$1="通常・OPEN"),VLOOKUP($AM18,連盟使用!$AF$3:$AG$100,2,FALSE),IF(AND(BD18="○",BE$3="通常"),VLOOKUP($AM18,連盟使用!$AD$3:$AE$100,2,FALSE),IF(BD18="△",10000,IF(AND(BD18="○",BE$3="OPEN"),VLOOKUP($AM18,連盟使用!$AF$3:$AG$100,2,FALSE),IF(AND(BD18="○",BE$3="Jr",BE$1="Jrふじてん"),VLOOKUP($AM18,連盟使用!$AP$3:$AQ$100,2,FALSE),IF(AND(BD18="○",BE$3="Jr"),VLOOKUP($AM18,連盟使用!$AH$3:$AI$100,2,FALSE),IF(AND(BD18="○",BE$3="MS",$AE18=1),VLOOKUP($AN18,連盟使用!$AJ$3:$AK$100,2,FALSE),VLOOKUP($AN18,連盟使用!$AL$3:$AM$100,2,FALSE))))))))))</f>
        <v/>
      </c>
      <c r="BF18" s="62"/>
      <c r="BG18" s="25" t="str">
        <f>IF(BF18="","",IF(AND(BF18="○",BG$3="国体"),VLOOKUP($AM18,連盟使用!$AN$3:$AO$100,2,FALSE),IF(AND(BF18="○",BG$3="通常",BG$1="通常・OPEN"),VLOOKUP($AM18,連盟使用!$AF$3:$AG$100,2,FALSE),IF(AND(BF18="○",BG$3="通常"),VLOOKUP($AM18,連盟使用!$AD$3:$AE$100,2,FALSE),IF(BF18="△",10000,IF(AND(BF18="○",BG$3="OPEN"),VLOOKUP($AM18,連盟使用!$AF$3:$AG$100,2,FALSE),IF(AND(BF18="○",BG$3="Jr",BG$1="Jrふじてん"),VLOOKUP($AM18,連盟使用!$AP$3:$AQ$100,2,FALSE),IF(AND(BF18="○",BG$3="Jr"),VLOOKUP($AM18,連盟使用!$AH$3:$AI$100,2,FALSE),IF(AND(BF18="○",BG$3="MS",$AE18=1),VLOOKUP($AN18,連盟使用!$AJ$3:$AK$100,2,FALSE),VLOOKUP($AN18,連盟使用!$AL$3:$AM$100,2,FALSE))))))))))</f>
        <v/>
      </c>
      <c r="BH18" s="62"/>
      <c r="BI18" s="25" t="str">
        <f>IF(BH18="","",IF(AND(BH18="○",BI$3="国体"),VLOOKUP($AM18,連盟使用!$AN$3:$AO$100,2,FALSE),IF(AND(BH18="○",BI$3="通常",BI$1="通常・OPEN"),VLOOKUP($AM18,連盟使用!$AF$3:$AG$100,2,FALSE),IF(AND(BH18="○",BI$3="通常"),VLOOKUP($AM18,連盟使用!$AD$3:$AE$100,2,FALSE),IF(BH18="△",10000,IF(AND(BH18="○",BI$3="OPEN"),VLOOKUP($AM18,連盟使用!$AF$3:$AG$100,2,FALSE),IF(AND(BH18="○",BI$3="Jr",BI$1="Jrふじてん"),VLOOKUP($AM18,連盟使用!$AP$3:$AQ$100,2,FALSE),IF(AND(BH18="○",BI$3="Jr"),VLOOKUP($AM18,連盟使用!$AH$3:$AI$100,2,FALSE),IF(AND(BH18="○",BI$3="MS",$AE18=1),VLOOKUP($AN18,連盟使用!$AJ$3:$AK$100,2,FALSE),VLOOKUP($AN18,連盟使用!$AL$3:$AM$100,2,FALSE))))))))))</f>
        <v/>
      </c>
      <c r="BJ18" s="62"/>
      <c r="BK18" s="25" t="str">
        <f>IF(BJ18="","",IF(AND(BJ18="○",BK$3="国体"),VLOOKUP($AM18,連盟使用!$AN$3:$AO$100,2,FALSE),IF(AND(BJ18="○",BK$3="通常",BK$1="通常・OPEN"),VLOOKUP($AM18,連盟使用!$AF$3:$AG$100,2,FALSE),IF(AND(BJ18="○",BK$3="通常"),VLOOKUP($AM18,連盟使用!$AD$3:$AE$100,2,FALSE),IF(BJ18="△",10000,IF(AND(BJ18="○",BK$3="OPEN"),VLOOKUP($AM18,連盟使用!$AF$3:$AG$100,2,FALSE),IF(AND(BJ18="○",BK$3="Jr",BK$1="Jrふじてん"),VLOOKUP($AM18,連盟使用!$AP$3:$AQ$100,2,FALSE),IF(AND(BJ18="○",BK$3="Jr"),VLOOKUP($AM18,連盟使用!$AH$3:$AI$100,2,FALSE),IF(AND(BJ18="○",BK$3="MS",$AE18=1),VLOOKUP($AN18,連盟使用!$AJ$3:$AK$100,2,FALSE),VLOOKUP($AN18,連盟使用!$AL$3:$AM$100,2,FALSE))))))))))</f>
        <v/>
      </c>
      <c r="BL18" s="62"/>
      <c r="BM18" s="25" t="str">
        <f>IF(BL18="","",IF(AND(BL18="○",BM$3="国体"),VLOOKUP($AM18,連盟使用!$AN$3:$AO$100,2,FALSE),IF(AND(BL18="○",BM$3="通常",BM$1="通常・OPEN"),VLOOKUP($AM18,連盟使用!$AF$3:$AG$100,2,FALSE),IF(AND(BL18="○",BM$3="通常"),VLOOKUP($AM18,連盟使用!$AD$3:$AE$100,2,FALSE),IF(BL18="△",10000,IF(AND(BL18="○",BM$3="OPEN"),VLOOKUP($AM18,連盟使用!$AF$3:$AG$100,2,FALSE),IF(AND(BL18="○",BM$3="Jr",BM$1="Jrふじてん"),VLOOKUP($AM18,連盟使用!$AP$3:$AQ$100,2,FALSE),IF(AND(BL18="○",BM$3="Jr"),VLOOKUP($AM18,連盟使用!$AH$3:$AI$100,2,FALSE),IF(AND(BL18="○",BM$3="MS",$AE18=1),VLOOKUP($AN18,連盟使用!$AJ$3:$AK$100,2,FALSE),VLOOKUP($AN18,連盟使用!$AL$3:$AM$100,2,FALSE))))))))))</f>
        <v/>
      </c>
      <c r="BN18" s="62"/>
      <c r="BO18" s="25" t="str">
        <f>IF(BN18="","",IF(AND(BN18="○",BO$3="国体"),VLOOKUP($AM18,連盟使用!$AN$3:$AO$100,2,FALSE),IF(AND(BN18="○",BO$3="通常",BO$1="通常・OPEN"),VLOOKUP($AM18,連盟使用!$AF$3:$AG$100,2,FALSE),IF(AND(BN18="○",BO$3="通常"),VLOOKUP($AM18,連盟使用!$AD$3:$AE$100,2,FALSE),IF(BN18="△",10000,IF(AND(BN18="○",BO$3="OPEN"),VLOOKUP($AM18,連盟使用!$AF$3:$AG$100,2,FALSE),IF(AND(BN18="○",BO$3="Jr",BO$1="Jrふじてん"),VLOOKUP($AM18,連盟使用!$AP$3:$AQ$100,2,FALSE),IF(AND(BN18="○",BO$3="Jr"),VLOOKUP($AM18,連盟使用!$AH$3:$AI$100,2,FALSE),IF(AND(BN18="○",BO$3="MS",$AE18=1),VLOOKUP($AN18,連盟使用!$AJ$3:$AK$100,2,FALSE),VLOOKUP($AN18,連盟使用!$AL$3:$AM$100,2,FALSE))))))))))</f>
        <v/>
      </c>
      <c r="BP18" s="62"/>
      <c r="BQ18" s="25" t="str">
        <f>IF(BP18="","",IF(AND(BP18="○",BQ$3="国体"),VLOOKUP($AM18,連盟使用!$AN$3:$AO$100,2,FALSE),IF(AND(BP18="○",BQ$3="通常",BQ$1="通常・OPEN"),VLOOKUP($AM18,連盟使用!$AF$3:$AG$100,2,FALSE),IF(AND(BP18="○",BQ$3="通常"),VLOOKUP($AM18,連盟使用!$AD$3:$AE$100,2,FALSE),IF(BP18="△",10000,IF(AND(BP18="○",BQ$3="OPEN"),VLOOKUP($AM18,連盟使用!$AF$3:$AG$100,2,FALSE),IF(AND(BP18="○",BQ$3="Jr",BQ$1="Jrふじてん"),VLOOKUP($AM18,連盟使用!$AP$3:$AQ$100,2,FALSE),IF(AND(BP18="○",BQ$3="Jr"),VLOOKUP($AM18,連盟使用!$AH$3:$AI$100,2,FALSE),IF(AND(BP18="○",BQ$3="MS",$AE18=1),VLOOKUP($AN18,連盟使用!$AJ$3:$AK$100,2,FALSE),VLOOKUP($AN18,連盟使用!$AL$3:$AM$100,2,FALSE))))))))))</f>
        <v/>
      </c>
      <c r="BR18" s="62"/>
      <c r="BS18" s="25" t="str">
        <f>IF(BR18="","",IF(AND(BR18="○",BS$3="国体"),VLOOKUP($AM18,連盟使用!$AN$3:$AO$100,2,FALSE),IF(AND(BR18="○",BS$3="通常",BS$1="通常・OPEN"),VLOOKUP($AM18,連盟使用!$AF$3:$AG$100,2,FALSE),IF(AND(BR18="○",BS$3="通常"),VLOOKUP($AM18,連盟使用!$AD$3:$AE$100,2,FALSE),IF(BR18="△",10000,IF(AND(BR18="○",BS$3="OPEN"),VLOOKUP($AM18,連盟使用!$AF$3:$AG$100,2,FALSE),IF(AND(BR18="○",BS$3="Jr",BS$1="Jrふじてん"),VLOOKUP($AM18,連盟使用!$AP$3:$AQ$100,2,FALSE),IF(AND(BR18="○",BS$3="Jr"),VLOOKUP($AM18,連盟使用!$AH$3:$AI$100,2,FALSE),IF(AND(BR18="○",BS$3="MS",$AE18=1),VLOOKUP($AN18,連盟使用!$AJ$3:$AK$100,2,FALSE),VLOOKUP($AN18,連盟使用!$AL$3:$AM$100,2,FALSE))))))))))</f>
        <v/>
      </c>
      <c r="BT18" s="62"/>
      <c r="BU18" s="25" t="str">
        <f>IF(BT18="","",IF(AND(BT18="○",BU$3="国体"),VLOOKUP($AM18,連盟使用!$AN$3:$AO$100,2,FALSE),IF(AND(BT18="○",BU$3="通常",BU$1="通常・OPEN"),VLOOKUP($AM18,連盟使用!$AF$3:$AG$100,2,FALSE),IF(AND(BT18="○",BU$3="通常"),VLOOKUP($AM18,連盟使用!$AD$3:$AE$100,2,FALSE),IF(BT18="△",10000,IF(AND(BT18="○",BU$3="OPEN"),VLOOKUP($AM18,連盟使用!$AF$3:$AG$100,2,FALSE),IF(AND(BT18="○",BU$3="Jr",BU$1="Jrふじてん"),VLOOKUP($AM18,連盟使用!$AP$3:$AQ$100,2,FALSE),IF(AND(BT18="○",BU$3="Jr"),VLOOKUP($AM18,連盟使用!$AH$3:$AI$100,2,FALSE),IF(AND(BT18="○",BU$3="MS",$AE18=1),VLOOKUP($AN18,連盟使用!$AJ$3:$AK$100,2,FALSE),VLOOKUP($AN18,連盟使用!$AL$3:$AM$100,2,FALSE))))))))))</f>
        <v/>
      </c>
      <c r="BV18" s="62"/>
      <c r="BW18" s="25" t="str">
        <f>IF(BV18="","",IF(AND(BV18="○",BW$3="国体"),VLOOKUP($AM18,連盟使用!$AN$3:$AO$100,2,FALSE),IF(AND(BV18="○",BW$3="通常",BW$1="通常・OPEN"),VLOOKUP($AM18,連盟使用!$AF$3:$AG$100,2,FALSE),IF(AND(BV18="○",BW$3="通常"),VLOOKUP($AM18,連盟使用!$AD$3:$AE$100,2,FALSE),IF(BV18="△",10000,IF(AND(BV18="○",BW$3="OPEN"),VLOOKUP($AM18,連盟使用!$AF$3:$AG$100,2,FALSE),IF(AND(BV18="○",BW$3="Jr",BW$1="Jrふじてん"),VLOOKUP($AM18,連盟使用!$AP$3:$AQ$100,2,FALSE),IF(AND(BV18="○",BW$3="Jr"),VLOOKUP($AM18,連盟使用!$AH$3:$AI$100,2,FALSE),IF(AND(BV18="○",BW$3="MS",$AE18=1),VLOOKUP($AN18,連盟使用!$AJ$3:$AK$100,2,FALSE),VLOOKUP($AN18,連盟使用!$AL$3:$AM$100,2,FALSE))))))))))</f>
        <v/>
      </c>
      <c r="BX18" s="62"/>
      <c r="BY18" s="25" t="str">
        <f>IF(BX18="","",IF(AND(BX18="○",BY$3="国体"),VLOOKUP($AM18,連盟使用!$AN$3:$AO$100,2,FALSE),IF(AND(BX18="○",BY$3="通常",BY$1="通常・OPEN"),VLOOKUP($AM18,連盟使用!$AF$3:$AG$100,2,FALSE),IF(AND(BX18="○",BY$3="通常"),VLOOKUP($AM18,連盟使用!$AD$3:$AE$100,2,FALSE),IF(BX18="△",10000,IF(AND(BX18="○",BY$3="OPEN"),VLOOKUP($AM18,連盟使用!$AF$3:$AG$100,2,FALSE),IF(AND(BX18="○",BY$3="Jr",BY$1="Jrふじてん"),VLOOKUP($AM18,連盟使用!$AP$3:$AQ$100,2,FALSE),IF(AND(BX18="○",BY$3="Jr"),VLOOKUP($AM18,連盟使用!$AH$3:$AI$100,2,FALSE),IF(AND(BX18="○",BY$3="MS",$AE18=1),VLOOKUP($AN18,連盟使用!$AJ$3:$AK$100,2,FALSE),VLOOKUP($AN18,連盟使用!$AL$3:$AM$100,2,FALSE))))))))))</f>
        <v/>
      </c>
      <c r="BZ18" s="62"/>
      <c r="CA18" s="25" t="str">
        <f>IF(BZ18="","",IF(AND(BZ18="○",CA$3="国体"),VLOOKUP($AM18,連盟使用!$AN$3:$AO$100,2,FALSE),IF(AND(BZ18="○",CA$3="通常",CA$1="通常・OPEN"),VLOOKUP($AM18,連盟使用!$AF$3:$AG$100,2,FALSE),IF(AND(BZ18="○",CA$3="通常"),VLOOKUP($AM18,連盟使用!$AD$3:$AE$100,2,FALSE),IF(BZ18="△",10000,IF(AND(BZ18="○",CA$3="OPEN"),VLOOKUP($AM18,連盟使用!$AF$3:$AG$100,2,FALSE),IF(AND(BZ18="○",CA$3="Jr",CA$1="Jrふじてん"),VLOOKUP($AM18,連盟使用!$AP$3:$AQ$100,2,FALSE),IF(AND(BZ18="○",CA$3="Jr"),VLOOKUP($AM18,連盟使用!$AH$3:$AI$100,2,FALSE),IF(AND(BZ18="○",CA$3="MS",$AE18=1),VLOOKUP($AN18,連盟使用!$AJ$3:$AK$100,2,FALSE),VLOOKUP($AN18,連盟使用!$AL$3:$AM$100,2,FALSE))))))))))</f>
        <v/>
      </c>
      <c r="CB18" s="62"/>
      <c r="CC18" s="25" t="str">
        <f>IF(CB18="","",IF(AND(CB18="○",CC$3="国体"),VLOOKUP($AM18,連盟使用!$AN$3:$AO$100,2,FALSE),IF(AND(CB18="○",CC$3="通常",CC$1="通常・OPEN"),VLOOKUP($AM18,連盟使用!$AF$3:$AG$100,2,FALSE),IF(AND(CB18="○",CC$3="通常"),VLOOKUP($AM18,連盟使用!$AD$3:$AE$100,2,FALSE),IF(CB18="△",10000,IF(AND(CB18="○",CC$3="OPEN"),VLOOKUP($AM18,連盟使用!$AF$3:$AG$100,2,FALSE),IF(AND(CB18="○",CC$3="Jr",CC$1="Jrふじてん"),VLOOKUP($AM18,連盟使用!$AP$3:$AQ$100,2,FALSE),IF(AND(CB18="○",CC$3="Jr"),VLOOKUP($AM18,連盟使用!$AH$3:$AI$100,2,FALSE),IF(AND(CB18="○",CC$3="MS",$AE18=1),VLOOKUP($AN18,連盟使用!$AJ$3:$AK$100,2,FALSE),VLOOKUP($AN18,連盟使用!$AL$3:$AM$100,2,FALSE))))))))))</f>
        <v/>
      </c>
      <c r="CD18" s="62"/>
      <c r="CE18" s="25" t="str">
        <f>IF(CD18="","",IF(AND(CD18="○",CE$3="国体"),VLOOKUP($AM18,連盟使用!$AN$3:$AO$100,2,FALSE),IF(AND(CD18="○",CE$3="通常",CE$1="通常・OPEN"),VLOOKUP($AM18,連盟使用!$AF$3:$AG$100,2,FALSE),IF(AND(CD18="○",CE$3="通常"),VLOOKUP($AM18,連盟使用!$AD$3:$AE$100,2,FALSE),IF(CD18="△",10000,IF(AND(CD18="○",CE$3="OPEN"),VLOOKUP($AM18,連盟使用!$AF$3:$AG$100,2,FALSE),IF(AND(CD18="○",CE$3="Jr",CE$1="Jrふじてん"),VLOOKUP($AM18,連盟使用!$AP$3:$AQ$100,2,FALSE),IF(AND(CD18="○",CE$3="Jr"),VLOOKUP($AM18,連盟使用!$AH$3:$AI$100,2,FALSE),IF(AND(CD18="○",CE$3="MS",$AE18=1),VLOOKUP($AN18,連盟使用!$AJ$3:$AK$100,2,FALSE),VLOOKUP($AN18,連盟使用!$AL$3:$AM$100,2,FALSE))))))))))</f>
        <v/>
      </c>
      <c r="CF18" s="62"/>
      <c r="CG18" s="120" t="str">
        <f>IF(CF18="","",IF(AND(CF18="○",CG$3="国体"),VLOOKUP($AM18,連盟使用!$AN$3:$AO$100,2,FALSE),IF(AND(CF18="○",CG$3="通常",CG$1="通常・OPEN"),VLOOKUP($AM18,連盟使用!$AF$3:$AG$100,2,FALSE),IF(AND(CF18="○",CG$3="通常"),VLOOKUP($AM18,連盟使用!$AD$3:$AE$100,2,FALSE),IF(CF18="△",10000,IF(AND(CF18="○",CG$3="OPEN"),VLOOKUP($AM18,連盟使用!$AF$3:$AG$100,2,FALSE),IF(AND(CF18="○",CG$3="Jr",CG$1="Jrふじてん"),VLOOKUP($AM18,連盟使用!$AP$3:$AQ$100,2,FALSE),IF(AND(CF18="○",CG$3="Jr"),VLOOKUP($AM18,連盟使用!$AH$3:$AI$100,2,FALSE),IF(AND(CF18="○",CG$3="MS",$AE18=1),VLOOKUP($AN18,連盟使用!$AJ$3:$AK$100,2,FALSE),VLOOKUP($AN18,連盟使用!$AL$3:$AM$100,2,FALSE))))))))))</f>
        <v/>
      </c>
      <c r="CH18" s="106">
        <f t="shared" si="0"/>
        <v>0</v>
      </c>
    </row>
    <row r="19" spans="1:86" ht="20.100000000000001" customHeight="1" x14ac:dyDescent="0.15">
      <c r="A19" s="97">
        <f>IF(個表!A17="","",個表!A17)</f>
        <v>14</v>
      </c>
      <c r="B19" s="12" t="str">
        <f>IF(個表!B17="","",個表!B17)</f>
        <v/>
      </c>
      <c r="C19" s="12"/>
      <c r="D19" s="12"/>
      <c r="E19" s="12" t="str">
        <f>IF(個表!J17="","",個表!J17)</f>
        <v xml:space="preserve"> </v>
      </c>
      <c r="F19" s="12" t="str">
        <f>IF(個表!K17="","",個表!K17)</f>
        <v/>
      </c>
      <c r="G19" s="12" t="str">
        <f>IF(個表!L17="","",個表!L17)</f>
        <v/>
      </c>
      <c r="H19" s="12"/>
      <c r="I19" s="12"/>
      <c r="J19" s="12"/>
      <c r="K19" s="12"/>
      <c r="L19" s="12" t="str">
        <f>IF(個表!M17="","",個表!M17)</f>
        <v/>
      </c>
      <c r="M19" s="12" t="str">
        <f>IF(個表!N17="","",個表!N17)</f>
        <v/>
      </c>
      <c r="N19" s="12" t="str">
        <f>IF(個表!O17="","",個表!O17)</f>
        <v/>
      </c>
      <c r="O19" s="12" t="str">
        <f>IF(個表!P17="","",個表!P17)</f>
        <v/>
      </c>
      <c r="P19" s="12" t="str">
        <f>IF(個表!Q17="","",個表!Q17)</f>
        <v/>
      </c>
      <c r="Q19" s="34" t="str">
        <f>IF(個表!G17="","",個表!G17)</f>
        <v/>
      </c>
      <c r="R19" s="12"/>
      <c r="S19" s="12" t="str">
        <f>IF(個表!R17="","",個表!R17)</f>
        <v xml:space="preserve"> </v>
      </c>
      <c r="T19" s="12" t="str">
        <f>IF(個表!S17="","",個表!S17)</f>
        <v/>
      </c>
      <c r="U19" s="12"/>
      <c r="V19" s="12" t="str">
        <f>IF(個表!C17="","",個表!C17)</f>
        <v/>
      </c>
      <c r="W19" s="12" t="str">
        <f>IF(個表!D17="","",個表!D17)</f>
        <v/>
      </c>
      <c r="X19" s="12" t="str">
        <f>IF(個表!E17="","",個表!E17)</f>
        <v/>
      </c>
      <c r="Y19" s="12" t="str">
        <f>IF(個表!F17="","",個表!F17)</f>
        <v/>
      </c>
      <c r="Z19" s="12"/>
      <c r="AA19" s="12"/>
      <c r="AB19" s="12"/>
      <c r="AC19" s="12"/>
      <c r="AD19" s="12"/>
      <c r="AE19" s="12" t="str">
        <f>IF(個表!H17="","",個表!H17)</f>
        <v/>
      </c>
      <c r="AF19" s="12"/>
      <c r="AG19" s="12"/>
      <c r="AH19" s="12"/>
      <c r="AI19" s="12" t="str">
        <f>IF(個表!T17="","",個表!T17)</f>
        <v/>
      </c>
      <c r="AJ19" s="12"/>
      <c r="AK19" s="12"/>
      <c r="AL19" s="12" t="str">
        <f>IF(個表!I17="","",個表!I17)</f>
        <v/>
      </c>
      <c r="AM19" s="12" t="str">
        <f>IF(個表!U17="","",個表!U17)</f>
        <v/>
      </c>
      <c r="AN19" s="12" t="str">
        <f>IF(個表!V17="","",個表!V17)</f>
        <v/>
      </c>
      <c r="AO19" s="12" t="str">
        <f>IF(個表!W17="","",個表!W17)</f>
        <v/>
      </c>
      <c r="AP19" s="12" t="str">
        <f>IF(個表!X17="","",個表!X17)</f>
        <v/>
      </c>
      <c r="AQ19" s="12" t="str">
        <f>IF(個表!Y17="","",個表!Y17)</f>
        <v/>
      </c>
      <c r="AR19" s="12" t="str">
        <f>IF(個表!Z17="","",個表!Z17)</f>
        <v/>
      </c>
      <c r="AS19" s="98" t="str">
        <f>IF(個表!AA17="","",個表!AA17)</f>
        <v/>
      </c>
      <c r="AT19" s="62"/>
      <c r="AU19" s="25" t="str">
        <f>IF(AT19="","",IF(AND(AT19="○",AU$3="国体"),VLOOKUP($AM19,連盟使用!$AN$3:$AO$100,2,FALSE),IF(AND(AT19="○",AU$3="通常",AU$1="通常・OPEN"),VLOOKUP($AM19,連盟使用!$AF$3:$AG$100,2,FALSE),IF(AND(AT19="○",AU$3="通常"),VLOOKUP($AM19,連盟使用!$AD$3:$AE$100,2,FALSE),IF(AT19="△",10000,IF(AND(AT19="○",AU$3="OPEN"),VLOOKUP($AM19,連盟使用!$AF$3:$AG$100,2,FALSE),IF(AND(AT19="○",AU$3="Jr",AU$1="Jrふじてん"),VLOOKUP($AM19,連盟使用!$AP$3:$AQ$100,2,FALSE),IF(AND(AT19="○",AU$3="Jr"),VLOOKUP($AM19,連盟使用!$AH$3:$AI$100,2,FALSE),IF(AND(AT19="○",AU$3="MS",$AE19=1),VLOOKUP($AN19,連盟使用!$AJ$3:$AK$100,2,FALSE),VLOOKUP($AN19,連盟使用!$AL$3:$AM$100,2,FALSE))))))))))</f>
        <v/>
      </c>
      <c r="AV19" s="62"/>
      <c r="AW19" s="25" t="str">
        <f>IF(AV19="","",IF(AND(AV19="○",AW$3="国体"),VLOOKUP($AM19,連盟使用!$AN$3:$AO$100,2,FALSE),IF(AND(AV19="○",AW$3="通常",AW$1="通常・OPEN"),VLOOKUP($AM19,連盟使用!$AF$3:$AG$100,2,FALSE),IF(AND(AV19="○",AW$3="通常"),VLOOKUP($AM19,連盟使用!$AD$3:$AE$100,2,FALSE),IF(AV19="△",10000,IF(AND(AV19="○",AW$3="OPEN"),VLOOKUP($AM19,連盟使用!$AF$3:$AG$100,2,FALSE),IF(AND(AV19="○",AW$3="Jr",AW$1="Jrふじてん"),VLOOKUP($AM19,連盟使用!$AP$3:$AQ$100,2,FALSE),IF(AND(AV19="○",AW$3="Jr"),VLOOKUP($AM19,連盟使用!$AH$3:$AI$100,2,FALSE),IF(AND(AV19="○",AW$3="MS",$AE19=1),VLOOKUP($AN19,連盟使用!$AJ$3:$AK$100,2,FALSE),VLOOKUP($AN19,連盟使用!$AL$3:$AM$100,2,FALSE))))))))))</f>
        <v/>
      </c>
      <c r="AX19" s="62"/>
      <c r="AY19" s="25" t="str">
        <f>IF(AX19="","",IF(AND(AX19="○",AY$3="国体"),VLOOKUP($AM19,連盟使用!$AN$3:$AO$100,2,FALSE),IF(AND(AX19="○",AY$3="通常",AY$1="通常・OPEN"),VLOOKUP($AM19,連盟使用!$AF$3:$AG$100,2,FALSE),IF(AND(AX19="○",AY$3="通常"),VLOOKUP($AM19,連盟使用!$AD$3:$AE$100,2,FALSE),IF(AX19="△",10000,IF(AND(AX19="○",AY$3="OPEN"),VLOOKUP($AM19,連盟使用!$AF$3:$AG$100,2,FALSE),IF(AND(AX19="○",AY$3="Jr",AY$1="Jrふじてん"),VLOOKUP($AM19,連盟使用!$AP$3:$AQ$100,2,FALSE),IF(AND(AX19="○",AY$3="Jr"),VLOOKUP($AM19,連盟使用!$AH$3:$AI$100,2,FALSE),IF(AND(AX19="○",AY$3="MS",$AE19=1),VLOOKUP($AN19,連盟使用!$AJ$3:$AK$100,2,FALSE),VLOOKUP($AN19,連盟使用!$AL$3:$AM$100,2,FALSE))))))))))</f>
        <v/>
      </c>
      <c r="AZ19" s="62"/>
      <c r="BA19" s="25" t="str">
        <f>IF(AZ19="","",IF(AND(AZ19="○",BA$3="国体"),VLOOKUP($AM19,連盟使用!$AN$3:$AO$100,2,FALSE),IF(AND(AZ19="○",BA$3="通常",BA$1="通常・OPEN"),VLOOKUP($AM19,連盟使用!$AF$3:$AG$100,2,FALSE),IF(AND(AZ19="○",BA$3="通常"),VLOOKUP($AM19,連盟使用!$AD$3:$AE$100,2,FALSE),IF(AZ19="△",10000,IF(AND(AZ19="○",BA$3="OPEN"),VLOOKUP($AM19,連盟使用!$AF$3:$AG$100,2,FALSE),IF(AND(AZ19="○",BA$3="Jr",BA$1="Jrふじてん"),VLOOKUP($AM19,連盟使用!$AP$3:$AQ$100,2,FALSE),IF(AND(AZ19="○",BA$3="Jr"),VLOOKUP($AM19,連盟使用!$AH$3:$AI$100,2,FALSE),IF(AND(AZ19="○",BA$3="MS",$AE19=1),VLOOKUP($AN19,連盟使用!$AJ$3:$AK$100,2,FALSE),VLOOKUP($AN19,連盟使用!$AL$3:$AM$100,2,FALSE))))))))))</f>
        <v/>
      </c>
      <c r="BB19" s="62"/>
      <c r="BC19" s="25" t="str">
        <f>IF(BB19="","",IF(AND(BB19="○",BC$3="国体"),VLOOKUP($AM19,連盟使用!$AN$3:$AO$100,2,FALSE),IF(AND(BB19="○",BC$3="通常",BC$1="通常・OPEN"),VLOOKUP($AM19,連盟使用!$AF$3:$AG$100,2,FALSE),IF(AND(BB19="○",BC$3="通常"),VLOOKUP($AM19,連盟使用!$AD$3:$AE$100,2,FALSE),IF(BB19="△",10000,IF(AND(BB19="○",BC$3="OPEN"),VLOOKUP($AM19,連盟使用!$AF$3:$AG$100,2,FALSE),IF(AND(BB19="○",BC$3="Jr",BC$1="Jrふじてん"),VLOOKUP($AM19,連盟使用!$AP$3:$AQ$100,2,FALSE),IF(AND(BB19="○",BC$3="Jr"),VLOOKUP($AM19,連盟使用!$AH$3:$AI$100,2,FALSE),IF(AND(BB19="○",BC$3="MS",$AE19=1),VLOOKUP($AN19,連盟使用!$AJ$3:$AK$100,2,FALSE),VLOOKUP($AN19,連盟使用!$AL$3:$AM$100,2,FALSE))))))))))</f>
        <v/>
      </c>
      <c r="BD19" s="62"/>
      <c r="BE19" s="25" t="str">
        <f>IF(BD19="","",IF(AND(BD19="○",BE$3="国体"),VLOOKUP($AM19,連盟使用!$AN$3:$AO$100,2,FALSE),IF(AND(BD19="○",BE$3="通常",BE$1="通常・OPEN"),VLOOKUP($AM19,連盟使用!$AF$3:$AG$100,2,FALSE),IF(AND(BD19="○",BE$3="通常"),VLOOKUP($AM19,連盟使用!$AD$3:$AE$100,2,FALSE),IF(BD19="△",10000,IF(AND(BD19="○",BE$3="OPEN"),VLOOKUP($AM19,連盟使用!$AF$3:$AG$100,2,FALSE),IF(AND(BD19="○",BE$3="Jr",BE$1="Jrふじてん"),VLOOKUP($AM19,連盟使用!$AP$3:$AQ$100,2,FALSE),IF(AND(BD19="○",BE$3="Jr"),VLOOKUP($AM19,連盟使用!$AH$3:$AI$100,2,FALSE),IF(AND(BD19="○",BE$3="MS",$AE19=1),VLOOKUP($AN19,連盟使用!$AJ$3:$AK$100,2,FALSE),VLOOKUP($AN19,連盟使用!$AL$3:$AM$100,2,FALSE))))))))))</f>
        <v/>
      </c>
      <c r="BF19" s="62"/>
      <c r="BG19" s="25" t="str">
        <f>IF(BF19="","",IF(AND(BF19="○",BG$3="国体"),VLOOKUP($AM19,連盟使用!$AN$3:$AO$100,2,FALSE),IF(AND(BF19="○",BG$3="通常",BG$1="通常・OPEN"),VLOOKUP($AM19,連盟使用!$AF$3:$AG$100,2,FALSE),IF(AND(BF19="○",BG$3="通常"),VLOOKUP($AM19,連盟使用!$AD$3:$AE$100,2,FALSE),IF(BF19="△",10000,IF(AND(BF19="○",BG$3="OPEN"),VLOOKUP($AM19,連盟使用!$AF$3:$AG$100,2,FALSE),IF(AND(BF19="○",BG$3="Jr",BG$1="Jrふじてん"),VLOOKUP($AM19,連盟使用!$AP$3:$AQ$100,2,FALSE),IF(AND(BF19="○",BG$3="Jr"),VLOOKUP($AM19,連盟使用!$AH$3:$AI$100,2,FALSE),IF(AND(BF19="○",BG$3="MS",$AE19=1),VLOOKUP($AN19,連盟使用!$AJ$3:$AK$100,2,FALSE),VLOOKUP($AN19,連盟使用!$AL$3:$AM$100,2,FALSE))))))))))</f>
        <v/>
      </c>
      <c r="BH19" s="62"/>
      <c r="BI19" s="25" t="str">
        <f>IF(BH19="","",IF(AND(BH19="○",BI$3="国体"),VLOOKUP($AM19,連盟使用!$AN$3:$AO$100,2,FALSE),IF(AND(BH19="○",BI$3="通常",BI$1="通常・OPEN"),VLOOKUP($AM19,連盟使用!$AF$3:$AG$100,2,FALSE),IF(AND(BH19="○",BI$3="通常"),VLOOKUP($AM19,連盟使用!$AD$3:$AE$100,2,FALSE),IF(BH19="△",10000,IF(AND(BH19="○",BI$3="OPEN"),VLOOKUP($AM19,連盟使用!$AF$3:$AG$100,2,FALSE),IF(AND(BH19="○",BI$3="Jr",BI$1="Jrふじてん"),VLOOKUP($AM19,連盟使用!$AP$3:$AQ$100,2,FALSE),IF(AND(BH19="○",BI$3="Jr"),VLOOKUP($AM19,連盟使用!$AH$3:$AI$100,2,FALSE),IF(AND(BH19="○",BI$3="MS",$AE19=1),VLOOKUP($AN19,連盟使用!$AJ$3:$AK$100,2,FALSE),VLOOKUP($AN19,連盟使用!$AL$3:$AM$100,2,FALSE))))))))))</f>
        <v/>
      </c>
      <c r="BJ19" s="62"/>
      <c r="BK19" s="25" t="str">
        <f>IF(BJ19="","",IF(AND(BJ19="○",BK$3="国体"),VLOOKUP($AM19,連盟使用!$AN$3:$AO$100,2,FALSE),IF(AND(BJ19="○",BK$3="通常",BK$1="通常・OPEN"),VLOOKUP($AM19,連盟使用!$AF$3:$AG$100,2,FALSE),IF(AND(BJ19="○",BK$3="通常"),VLOOKUP($AM19,連盟使用!$AD$3:$AE$100,2,FALSE),IF(BJ19="△",10000,IF(AND(BJ19="○",BK$3="OPEN"),VLOOKUP($AM19,連盟使用!$AF$3:$AG$100,2,FALSE),IF(AND(BJ19="○",BK$3="Jr",BK$1="Jrふじてん"),VLOOKUP($AM19,連盟使用!$AP$3:$AQ$100,2,FALSE),IF(AND(BJ19="○",BK$3="Jr"),VLOOKUP($AM19,連盟使用!$AH$3:$AI$100,2,FALSE),IF(AND(BJ19="○",BK$3="MS",$AE19=1),VLOOKUP($AN19,連盟使用!$AJ$3:$AK$100,2,FALSE),VLOOKUP($AN19,連盟使用!$AL$3:$AM$100,2,FALSE))))))))))</f>
        <v/>
      </c>
      <c r="BL19" s="62"/>
      <c r="BM19" s="25" t="str">
        <f>IF(BL19="","",IF(AND(BL19="○",BM$3="国体"),VLOOKUP($AM19,連盟使用!$AN$3:$AO$100,2,FALSE),IF(AND(BL19="○",BM$3="通常",BM$1="通常・OPEN"),VLOOKUP($AM19,連盟使用!$AF$3:$AG$100,2,FALSE),IF(AND(BL19="○",BM$3="通常"),VLOOKUP($AM19,連盟使用!$AD$3:$AE$100,2,FALSE),IF(BL19="△",10000,IF(AND(BL19="○",BM$3="OPEN"),VLOOKUP($AM19,連盟使用!$AF$3:$AG$100,2,FALSE),IF(AND(BL19="○",BM$3="Jr",BM$1="Jrふじてん"),VLOOKUP($AM19,連盟使用!$AP$3:$AQ$100,2,FALSE),IF(AND(BL19="○",BM$3="Jr"),VLOOKUP($AM19,連盟使用!$AH$3:$AI$100,2,FALSE),IF(AND(BL19="○",BM$3="MS",$AE19=1),VLOOKUP($AN19,連盟使用!$AJ$3:$AK$100,2,FALSE),VLOOKUP($AN19,連盟使用!$AL$3:$AM$100,2,FALSE))))))))))</f>
        <v/>
      </c>
      <c r="BN19" s="62"/>
      <c r="BO19" s="25" t="str">
        <f>IF(BN19="","",IF(AND(BN19="○",BO$3="国体"),VLOOKUP($AM19,連盟使用!$AN$3:$AO$100,2,FALSE),IF(AND(BN19="○",BO$3="通常",BO$1="通常・OPEN"),VLOOKUP($AM19,連盟使用!$AF$3:$AG$100,2,FALSE),IF(AND(BN19="○",BO$3="通常"),VLOOKUP($AM19,連盟使用!$AD$3:$AE$100,2,FALSE),IF(BN19="△",10000,IF(AND(BN19="○",BO$3="OPEN"),VLOOKUP($AM19,連盟使用!$AF$3:$AG$100,2,FALSE),IF(AND(BN19="○",BO$3="Jr",BO$1="Jrふじてん"),VLOOKUP($AM19,連盟使用!$AP$3:$AQ$100,2,FALSE),IF(AND(BN19="○",BO$3="Jr"),VLOOKUP($AM19,連盟使用!$AH$3:$AI$100,2,FALSE),IF(AND(BN19="○",BO$3="MS",$AE19=1),VLOOKUP($AN19,連盟使用!$AJ$3:$AK$100,2,FALSE),VLOOKUP($AN19,連盟使用!$AL$3:$AM$100,2,FALSE))))))))))</f>
        <v/>
      </c>
      <c r="BP19" s="62"/>
      <c r="BQ19" s="25" t="str">
        <f>IF(BP19="","",IF(AND(BP19="○",BQ$3="国体"),VLOOKUP($AM19,連盟使用!$AN$3:$AO$100,2,FALSE),IF(AND(BP19="○",BQ$3="通常",BQ$1="通常・OPEN"),VLOOKUP($AM19,連盟使用!$AF$3:$AG$100,2,FALSE),IF(AND(BP19="○",BQ$3="通常"),VLOOKUP($AM19,連盟使用!$AD$3:$AE$100,2,FALSE),IF(BP19="△",10000,IF(AND(BP19="○",BQ$3="OPEN"),VLOOKUP($AM19,連盟使用!$AF$3:$AG$100,2,FALSE),IF(AND(BP19="○",BQ$3="Jr",BQ$1="Jrふじてん"),VLOOKUP($AM19,連盟使用!$AP$3:$AQ$100,2,FALSE),IF(AND(BP19="○",BQ$3="Jr"),VLOOKUP($AM19,連盟使用!$AH$3:$AI$100,2,FALSE),IF(AND(BP19="○",BQ$3="MS",$AE19=1),VLOOKUP($AN19,連盟使用!$AJ$3:$AK$100,2,FALSE),VLOOKUP($AN19,連盟使用!$AL$3:$AM$100,2,FALSE))))))))))</f>
        <v/>
      </c>
      <c r="BR19" s="62"/>
      <c r="BS19" s="25" t="str">
        <f>IF(BR19="","",IF(AND(BR19="○",BS$3="国体"),VLOOKUP($AM19,連盟使用!$AN$3:$AO$100,2,FALSE),IF(AND(BR19="○",BS$3="通常",BS$1="通常・OPEN"),VLOOKUP($AM19,連盟使用!$AF$3:$AG$100,2,FALSE),IF(AND(BR19="○",BS$3="通常"),VLOOKUP($AM19,連盟使用!$AD$3:$AE$100,2,FALSE),IF(BR19="△",10000,IF(AND(BR19="○",BS$3="OPEN"),VLOOKUP($AM19,連盟使用!$AF$3:$AG$100,2,FALSE),IF(AND(BR19="○",BS$3="Jr",BS$1="Jrふじてん"),VLOOKUP($AM19,連盟使用!$AP$3:$AQ$100,2,FALSE),IF(AND(BR19="○",BS$3="Jr"),VLOOKUP($AM19,連盟使用!$AH$3:$AI$100,2,FALSE),IF(AND(BR19="○",BS$3="MS",$AE19=1),VLOOKUP($AN19,連盟使用!$AJ$3:$AK$100,2,FALSE),VLOOKUP($AN19,連盟使用!$AL$3:$AM$100,2,FALSE))))))))))</f>
        <v/>
      </c>
      <c r="BT19" s="62"/>
      <c r="BU19" s="25" t="str">
        <f>IF(BT19="","",IF(AND(BT19="○",BU$3="国体"),VLOOKUP($AM19,連盟使用!$AN$3:$AO$100,2,FALSE),IF(AND(BT19="○",BU$3="通常",BU$1="通常・OPEN"),VLOOKUP($AM19,連盟使用!$AF$3:$AG$100,2,FALSE),IF(AND(BT19="○",BU$3="通常"),VLOOKUP($AM19,連盟使用!$AD$3:$AE$100,2,FALSE),IF(BT19="△",10000,IF(AND(BT19="○",BU$3="OPEN"),VLOOKUP($AM19,連盟使用!$AF$3:$AG$100,2,FALSE),IF(AND(BT19="○",BU$3="Jr",BU$1="Jrふじてん"),VLOOKUP($AM19,連盟使用!$AP$3:$AQ$100,2,FALSE),IF(AND(BT19="○",BU$3="Jr"),VLOOKUP($AM19,連盟使用!$AH$3:$AI$100,2,FALSE),IF(AND(BT19="○",BU$3="MS",$AE19=1),VLOOKUP($AN19,連盟使用!$AJ$3:$AK$100,2,FALSE),VLOOKUP($AN19,連盟使用!$AL$3:$AM$100,2,FALSE))))))))))</f>
        <v/>
      </c>
      <c r="BV19" s="62"/>
      <c r="BW19" s="25" t="str">
        <f>IF(BV19="","",IF(AND(BV19="○",BW$3="国体"),VLOOKUP($AM19,連盟使用!$AN$3:$AO$100,2,FALSE),IF(AND(BV19="○",BW$3="通常",BW$1="通常・OPEN"),VLOOKUP($AM19,連盟使用!$AF$3:$AG$100,2,FALSE),IF(AND(BV19="○",BW$3="通常"),VLOOKUP($AM19,連盟使用!$AD$3:$AE$100,2,FALSE),IF(BV19="△",10000,IF(AND(BV19="○",BW$3="OPEN"),VLOOKUP($AM19,連盟使用!$AF$3:$AG$100,2,FALSE),IF(AND(BV19="○",BW$3="Jr",BW$1="Jrふじてん"),VLOOKUP($AM19,連盟使用!$AP$3:$AQ$100,2,FALSE),IF(AND(BV19="○",BW$3="Jr"),VLOOKUP($AM19,連盟使用!$AH$3:$AI$100,2,FALSE),IF(AND(BV19="○",BW$3="MS",$AE19=1),VLOOKUP($AN19,連盟使用!$AJ$3:$AK$100,2,FALSE),VLOOKUP($AN19,連盟使用!$AL$3:$AM$100,2,FALSE))))))))))</f>
        <v/>
      </c>
      <c r="BX19" s="62"/>
      <c r="BY19" s="25" t="str">
        <f>IF(BX19="","",IF(AND(BX19="○",BY$3="国体"),VLOOKUP($AM19,連盟使用!$AN$3:$AO$100,2,FALSE),IF(AND(BX19="○",BY$3="通常",BY$1="通常・OPEN"),VLOOKUP($AM19,連盟使用!$AF$3:$AG$100,2,FALSE),IF(AND(BX19="○",BY$3="通常"),VLOOKUP($AM19,連盟使用!$AD$3:$AE$100,2,FALSE),IF(BX19="△",10000,IF(AND(BX19="○",BY$3="OPEN"),VLOOKUP($AM19,連盟使用!$AF$3:$AG$100,2,FALSE),IF(AND(BX19="○",BY$3="Jr",BY$1="Jrふじてん"),VLOOKUP($AM19,連盟使用!$AP$3:$AQ$100,2,FALSE),IF(AND(BX19="○",BY$3="Jr"),VLOOKUP($AM19,連盟使用!$AH$3:$AI$100,2,FALSE),IF(AND(BX19="○",BY$3="MS",$AE19=1),VLOOKUP($AN19,連盟使用!$AJ$3:$AK$100,2,FALSE),VLOOKUP($AN19,連盟使用!$AL$3:$AM$100,2,FALSE))))))))))</f>
        <v/>
      </c>
      <c r="BZ19" s="62"/>
      <c r="CA19" s="25" t="str">
        <f>IF(BZ19="","",IF(AND(BZ19="○",CA$3="国体"),VLOOKUP($AM19,連盟使用!$AN$3:$AO$100,2,FALSE),IF(AND(BZ19="○",CA$3="通常",CA$1="通常・OPEN"),VLOOKUP($AM19,連盟使用!$AF$3:$AG$100,2,FALSE),IF(AND(BZ19="○",CA$3="通常"),VLOOKUP($AM19,連盟使用!$AD$3:$AE$100,2,FALSE),IF(BZ19="△",10000,IF(AND(BZ19="○",CA$3="OPEN"),VLOOKUP($AM19,連盟使用!$AF$3:$AG$100,2,FALSE),IF(AND(BZ19="○",CA$3="Jr",CA$1="Jrふじてん"),VLOOKUP($AM19,連盟使用!$AP$3:$AQ$100,2,FALSE),IF(AND(BZ19="○",CA$3="Jr"),VLOOKUP($AM19,連盟使用!$AH$3:$AI$100,2,FALSE),IF(AND(BZ19="○",CA$3="MS",$AE19=1),VLOOKUP($AN19,連盟使用!$AJ$3:$AK$100,2,FALSE),VLOOKUP($AN19,連盟使用!$AL$3:$AM$100,2,FALSE))))))))))</f>
        <v/>
      </c>
      <c r="CB19" s="62"/>
      <c r="CC19" s="25" t="str">
        <f>IF(CB19="","",IF(AND(CB19="○",CC$3="国体"),VLOOKUP($AM19,連盟使用!$AN$3:$AO$100,2,FALSE),IF(AND(CB19="○",CC$3="通常",CC$1="通常・OPEN"),VLOOKUP($AM19,連盟使用!$AF$3:$AG$100,2,FALSE),IF(AND(CB19="○",CC$3="通常"),VLOOKUP($AM19,連盟使用!$AD$3:$AE$100,2,FALSE),IF(CB19="△",10000,IF(AND(CB19="○",CC$3="OPEN"),VLOOKUP($AM19,連盟使用!$AF$3:$AG$100,2,FALSE),IF(AND(CB19="○",CC$3="Jr",CC$1="Jrふじてん"),VLOOKUP($AM19,連盟使用!$AP$3:$AQ$100,2,FALSE),IF(AND(CB19="○",CC$3="Jr"),VLOOKUP($AM19,連盟使用!$AH$3:$AI$100,2,FALSE),IF(AND(CB19="○",CC$3="MS",$AE19=1),VLOOKUP($AN19,連盟使用!$AJ$3:$AK$100,2,FALSE),VLOOKUP($AN19,連盟使用!$AL$3:$AM$100,2,FALSE))))))))))</f>
        <v/>
      </c>
      <c r="CD19" s="62"/>
      <c r="CE19" s="25" t="str">
        <f>IF(CD19="","",IF(AND(CD19="○",CE$3="国体"),VLOOKUP($AM19,連盟使用!$AN$3:$AO$100,2,FALSE),IF(AND(CD19="○",CE$3="通常",CE$1="通常・OPEN"),VLOOKUP($AM19,連盟使用!$AF$3:$AG$100,2,FALSE),IF(AND(CD19="○",CE$3="通常"),VLOOKUP($AM19,連盟使用!$AD$3:$AE$100,2,FALSE),IF(CD19="△",10000,IF(AND(CD19="○",CE$3="OPEN"),VLOOKUP($AM19,連盟使用!$AF$3:$AG$100,2,FALSE),IF(AND(CD19="○",CE$3="Jr",CE$1="Jrふじてん"),VLOOKUP($AM19,連盟使用!$AP$3:$AQ$100,2,FALSE),IF(AND(CD19="○",CE$3="Jr"),VLOOKUP($AM19,連盟使用!$AH$3:$AI$100,2,FALSE),IF(AND(CD19="○",CE$3="MS",$AE19=1),VLOOKUP($AN19,連盟使用!$AJ$3:$AK$100,2,FALSE),VLOOKUP($AN19,連盟使用!$AL$3:$AM$100,2,FALSE))))))))))</f>
        <v/>
      </c>
      <c r="CF19" s="62"/>
      <c r="CG19" s="120" t="str">
        <f>IF(CF19="","",IF(AND(CF19="○",CG$3="国体"),VLOOKUP($AM19,連盟使用!$AN$3:$AO$100,2,FALSE),IF(AND(CF19="○",CG$3="通常",CG$1="通常・OPEN"),VLOOKUP($AM19,連盟使用!$AF$3:$AG$100,2,FALSE),IF(AND(CF19="○",CG$3="通常"),VLOOKUP($AM19,連盟使用!$AD$3:$AE$100,2,FALSE),IF(CF19="△",10000,IF(AND(CF19="○",CG$3="OPEN"),VLOOKUP($AM19,連盟使用!$AF$3:$AG$100,2,FALSE),IF(AND(CF19="○",CG$3="Jr",CG$1="Jrふじてん"),VLOOKUP($AM19,連盟使用!$AP$3:$AQ$100,2,FALSE),IF(AND(CF19="○",CG$3="Jr"),VLOOKUP($AM19,連盟使用!$AH$3:$AI$100,2,FALSE),IF(AND(CF19="○",CG$3="MS",$AE19=1),VLOOKUP($AN19,連盟使用!$AJ$3:$AK$100,2,FALSE),VLOOKUP($AN19,連盟使用!$AL$3:$AM$100,2,FALSE))))))))))</f>
        <v/>
      </c>
      <c r="CH19" s="106">
        <f t="shared" si="0"/>
        <v>0</v>
      </c>
    </row>
    <row r="20" spans="1:86" ht="20.100000000000001" customHeight="1" x14ac:dyDescent="0.15">
      <c r="A20" s="97">
        <f>IF(個表!A18="","",個表!A18)</f>
        <v>15</v>
      </c>
      <c r="B20" s="12" t="str">
        <f>IF(個表!B18="","",個表!B18)</f>
        <v/>
      </c>
      <c r="C20" s="12"/>
      <c r="D20" s="12"/>
      <c r="E20" s="12" t="str">
        <f>IF(個表!J18="","",個表!J18)</f>
        <v xml:space="preserve"> </v>
      </c>
      <c r="F20" s="12" t="str">
        <f>IF(個表!K18="","",個表!K18)</f>
        <v/>
      </c>
      <c r="G20" s="12" t="str">
        <f>IF(個表!L18="","",個表!L18)</f>
        <v/>
      </c>
      <c r="H20" s="12"/>
      <c r="I20" s="12"/>
      <c r="J20" s="12"/>
      <c r="K20" s="12"/>
      <c r="L20" s="12" t="str">
        <f>IF(個表!M18="","",個表!M18)</f>
        <v/>
      </c>
      <c r="M20" s="12" t="str">
        <f>IF(個表!N18="","",個表!N18)</f>
        <v/>
      </c>
      <c r="N20" s="12" t="str">
        <f>IF(個表!O18="","",個表!O18)</f>
        <v/>
      </c>
      <c r="O20" s="12" t="str">
        <f>IF(個表!P18="","",個表!P18)</f>
        <v/>
      </c>
      <c r="P20" s="12" t="str">
        <f>IF(個表!Q18="","",個表!Q18)</f>
        <v/>
      </c>
      <c r="Q20" s="34" t="str">
        <f>IF(個表!G18="","",個表!G18)</f>
        <v/>
      </c>
      <c r="R20" s="12"/>
      <c r="S20" s="12" t="str">
        <f>IF(個表!R18="","",個表!R18)</f>
        <v xml:space="preserve"> </v>
      </c>
      <c r="T20" s="12" t="str">
        <f>IF(個表!S18="","",個表!S18)</f>
        <v/>
      </c>
      <c r="U20" s="12"/>
      <c r="V20" s="12" t="str">
        <f>IF(個表!C18="","",個表!C18)</f>
        <v/>
      </c>
      <c r="W20" s="12" t="str">
        <f>IF(個表!D18="","",個表!D18)</f>
        <v/>
      </c>
      <c r="X20" s="12" t="str">
        <f>IF(個表!E18="","",個表!E18)</f>
        <v/>
      </c>
      <c r="Y20" s="12" t="str">
        <f>IF(個表!F18="","",個表!F18)</f>
        <v/>
      </c>
      <c r="Z20" s="12"/>
      <c r="AA20" s="12"/>
      <c r="AB20" s="12"/>
      <c r="AC20" s="12"/>
      <c r="AD20" s="12"/>
      <c r="AE20" s="12" t="str">
        <f>IF(個表!H18="","",個表!H18)</f>
        <v/>
      </c>
      <c r="AF20" s="12"/>
      <c r="AG20" s="12"/>
      <c r="AH20" s="12"/>
      <c r="AI20" s="12" t="str">
        <f>IF(個表!T18="","",個表!T18)</f>
        <v/>
      </c>
      <c r="AJ20" s="12"/>
      <c r="AK20" s="12"/>
      <c r="AL20" s="12" t="str">
        <f>IF(個表!I18="","",個表!I18)</f>
        <v/>
      </c>
      <c r="AM20" s="12" t="str">
        <f>IF(個表!U18="","",個表!U18)</f>
        <v/>
      </c>
      <c r="AN20" s="12" t="str">
        <f>IF(個表!V18="","",個表!V18)</f>
        <v/>
      </c>
      <c r="AO20" s="12" t="str">
        <f>IF(個表!W18="","",個表!W18)</f>
        <v/>
      </c>
      <c r="AP20" s="12" t="str">
        <f>IF(個表!X18="","",個表!X18)</f>
        <v/>
      </c>
      <c r="AQ20" s="12" t="str">
        <f>IF(個表!Y18="","",個表!Y18)</f>
        <v/>
      </c>
      <c r="AR20" s="12" t="str">
        <f>IF(個表!Z18="","",個表!Z18)</f>
        <v/>
      </c>
      <c r="AS20" s="98" t="str">
        <f>IF(個表!AA18="","",個表!AA18)</f>
        <v/>
      </c>
      <c r="AT20" s="62"/>
      <c r="AU20" s="25" t="str">
        <f>IF(AT20="","",IF(AND(AT20="○",AU$3="国体"),VLOOKUP($AM20,連盟使用!$AN$3:$AO$100,2,FALSE),IF(AND(AT20="○",AU$3="通常",AU$1="通常・OPEN"),VLOOKUP($AM20,連盟使用!$AF$3:$AG$100,2,FALSE),IF(AND(AT20="○",AU$3="通常"),VLOOKUP($AM20,連盟使用!$AD$3:$AE$100,2,FALSE),IF(AT20="△",10000,IF(AND(AT20="○",AU$3="OPEN"),VLOOKUP($AM20,連盟使用!$AF$3:$AG$100,2,FALSE),IF(AND(AT20="○",AU$3="Jr",AU$1="Jrふじてん"),VLOOKUP($AM20,連盟使用!$AP$3:$AQ$100,2,FALSE),IF(AND(AT20="○",AU$3="Jr"),VLOOKUP($AM20,連盟使用!$AH$3:$AI$100,2,FALSE),IF(AND(AT20="○",AU$3="MS",$AE20=1),VLOOKUP($AN20,連盟使用!$AJ$3:$AK$100,2,FALSE),VLOOKUP($AN20,連盟使用!$AL$3:$AM$100,2,FALSE))))))))))</f>
        <v/>
      </c>
      <c r="AV20" s="62"/>
      <c r="AW20" s="25" t="str">
        <f>IF(AV20="","",IF(AND(AV20="○",AW$3="国体"),VLOOKUP($AM20,連盟使用!$AN$3:$AO$100,2,FALSE),IF(AND(AV20="○",AW$3="通常",AW$1="通常・OPEN"),VLOOKUP($AM20,連盟使用!$AF$3:$AG$100,2,FALSE),IF(AND(AV20="○",AW$3="通常"),VLOOKUP($AM20,連盟使用!$AD$3:$AE$100,2,FALSE),IF(AV20="△",10000,IF(AND(AV20="○",AW$3="OPEN"),VLOOKUP($AM20,連盟使用!$AF$3:$AG$100,2,FALSE),IF(AND(AV20="○",AW$3="Jr",AW$1="Jrふじてん"),VLOOKUP($AM20,連盟使用!$AP$3:$AQ$100,2,FALSE),IF(AND(AV20="○",AW$3="Jr"),VLOOKUP($AM20,連盟使用!$AH$3:$AI$100,2,FALSE),IF(AND(AV20="○",AW$3="MS",$AE20=1),VLOOKUP($AN20,連盟使用!$AJ$3:$AK$100,2,FALSE),VLOOKUP($AN20,連盟使用!$AL$3:$AM$100,2,FALSE))))))))))</f>
        <v/>
      </c>
      <c r="AX20" s="62"/>
      <c r="AY20" s="25" t="str">
        <f>IF(AX20="","",IF(AND(AX20="○",AY$3="国体"),VLOOKUP($AM20,連盟使用!$AN$3:$AO$100,2,FALSE),IF(AND(AX20="○",AY$3="通常",AY$1="通常・OPEN"),VLOOKUP($AM20,連盟使用!$AF$3:$AG$100,2,FALSE),IF(AND(AX20="○",AY$3="通常"),VLOOKUP($AM20,連盟使用!$AD$3:$AE$100,2,FALSE),IF(AX20="△",10000,IF(AND(AX20="○",AY$3="OPEN"),VLOOKUP($AM20,連盟使用!$AF$3:$AG$100,2,FALSE),IF(AND(AX20="○",AY$3="Jr",AY$1="Jrふじてん"),VLOOKUP($AM20,連盟使用!$AP$3:$AQ$100,2,FALSE),IF(AND(AX20="○",AY$3="Jr"),VLOOKUP($AM20,連盟使用!$AH$3:$AI$100,2,FALSE),IF(AND(AX20="○",AY$3="MS",$AE20=1),VLOOKUP($AN20,連盟使用!$AJ$3:$AK$100,2,FALSE),VLOOKUP($AN20,連盟使用!$AL$3:$AM$100,2,FALSE))))))))))</f>
        <v/>
      </c>
      <c r="AZ20" s="62"/>
      <c r="BA20" s="25" t="str">
        <f>IF(AZ20="","",IF(AND(AZ20="○",BA$3="国体"),VLOOKUP($AM20,連盟使用!$AN$3:$AO$100,2,FALSE),IF(AND(AZ20="○",BA$3="通常",BA$1="通常・OPEN"),VLOOKUP($AM20,連盟使用!$AF$3:$AG$100,2,FALSE),IF(AND(AZ20="○",BA$3="通常"),VLOOKUP($AM20,連盟使用!$AD$3:$AE$100,2,FALSE),IF(AZ20="△",10000,IF(AND(AZ20="○",BA$3="OPEN"),VLOOKUP($AM20,連盟使用!$AF$3:$AG$100,2,FALSE),IF(AND(AZ20="○",BA$3="Jr",BA$1="Jrふじてん"),VLOOKUP($AM20,連盟使用!$AP$3:$AQ$100,2,FALSE),IF(AND(AZ20="○",BA$3="Jr"),VLOOKUP($AM20,連盟使用!$AH$3:$AI$100,2,FALSE),IF(AND(AZ20="○",BA$3="MS",$AE20=1),VLOOKUP($AN20,連盟使用!$AJ$3:$AK$100,2,FALSE),VLOOKUP($AN20,連盟使用!$AL$3:$AM$100,2,FALSE))))))))))</f>
        <v/>
      </c>
      <c r="BB20" s="62"/>
      <c r="BC20" s="25" t="str">
        <f>IF(BB20="","",IF(AND(BB20="○",BC$3="国体"),VLOOKUP($AM20,連盟使用!$AN$3:$AO$100,2,FALSE),IF(AND(BB20="○",BC$3="通常",BC$1="通常・OPEN"),VLOOKUP($AM20,連盟使用!$AF$3:$AG$100,2,FALSE),IF(AND(BB20="○",BC$3="通常"),VLOOKUP($AM20,連盟使用!$AD$3:$AE$100,2,FALSE),IF(BB20="△",10000,IF(AND(BB20="○",BC$3="OPEN"),VLOOKUP($AM20,連盟使用!$AF$3:$AG$100,2,FALSE),IF(AND(BB20="○",BC$3="Jr",BC$1="Jrふじてん"),VLOOKUP($AM20,連盟使用!$AP$3:$AQ$100,2,FALSE),IF(AND(BB20="○",BC$3="Jr"),VLOOKUP($AM20,連盟使用!$AH$3:$AI$100,2,FALSE),IF(AND(BB20="○",BC$3="MS",$AE20=1),VLOOKUP($AN20,連盟使用!$AJ$3:$AK$100,2,FALSE),VLOOKUP($AN20,連盟使用!$AL$3:$AM$100,2,FALSE))))))))))</f>
        <v/>
      </c>
      <c r="BD20" s="62"/>
      <c r="BE20" s="25" t="str">
        <f>IF(BD20="","",IF(AND(BD20="○",BE$3="国体"),VLOOKUP($AM20,連盟使用!$AN$3:$AO$100,2,FALSE),IF(AND(BD20="○",BE$3="通常",BE$1="通常・OPEN"),VLOOKUP($AM20,連盟使用!$AF$3:$AG$100,2,FALSE),IF(AND(BD20="○",BE$3="通常"),VLOOKUP($AM20,連盟使用!$AD$3:$AE$100,2,FALSE),IF(BD20="△",10000,IF(AND(BD20="○",BE$3="OPEN"),VLOOKUP($AM20,連盟使用!$AF$3:$AG$100,2,FALSE),IF(AND(BD20="○",BE$3="Jr",BE$1="Jrふじてん"),VLOOKUP($AM20,連盟使用!$AP$3:$AQ$100,2,FALSE),IF(AND(BD20="○",BE$3="Jr"),VLOOKUP($AM20,連盟使用!$AH$3:$AI$100,2,FALSE),IF(AND(BD20="○",BE$3="MS",$AE20=1),VLOOKUP($AN20,連盟使用!$AJ$3:$AK$100,2,FALSE),VLOOKUP($AN20,連盟使用!$AL$3:$AM$100,2,FALSE))))))))))</f>
        <v/>
      </c>
      <c r="BF20" s="62"/>
      <c r="BG20" s="25" t="str">
        <f>IF(BF20="","",IF(AND(BF20="○",BG$3="国体"),VLOOKUP($AM20,連盟使用!$AN$3:$AO$100,2,FALSE),IF(AND(BF20="○",BG$3="通常",BG$1="通常・OPEN"),VLOOKUP($AM20,連盟使用!$AF$3:$AG$100,2,FALSE),IF(AND(BF20="○",BG$3="通常"),VLOOKUP($AM20,連盟使用!$AD$3:$AE$100,2,FALSE),IF(BF20="△",10000,IF(AND(BF20="○",BG$3="OPEN"),VLOOKUP($AM20,連盟使用!$AF$3:$AG$100,2,FALSE),IF(AND(BF20="○",BG$3="Jr",BG$1="Jrふじてん"),VLOOKUP($AM20,連盟使用!$AP$3:$AQ$100,2,FALSE),IF(AND(BF20="○",BG$3="Jr"),VLOOKUP($AM20,連盟使用!$AH$3:$AI$100,2,FALSE),IF(AND(BF20="○",BG$3="MS",$AE20=1),VLOOKUP($AN20,連盟使用!$AJ$3:$AK$100,2,FALSE),VLOOKUP($AN20,連盟使用!$AL$3:$AM$100,2,FALSE))))))))))</f>
        <v/>
      </c>
      <c r="BH20" s="62"/>
      <c r="BI20" s="25" t="str">
        <f>IF(BH20="","",IF(AND(BH20="○",BI$3="国体"),VLOOKUP($AM20,連盟使用!$AN$3:$AO$100,2,FALSE),IF(AND(BH20="○",BI$3="通常",BI$1="通常・OPEN"),VLOOKUP($AM20,連盟使用!$AF$3:$AG$100,2,FALSE),IF(AND(BH20="○",BI$3="通常"),VLOOKUP($AM20,連盟使用!$AD$3:$AE$100,2,FALSE),IF(BH20="△",10000,IF(AND(BH20="○",BI$3="OPEN"),VLOOKUP($AM20,連盟使用!$AF$3:$AG$100,2,FALSE),IF(AND(BH20="○",BI$3="Jr",BI$1="Jrふじてん"),VLOOKUP($AM20,連盟使用!$AP$3:$AQ$100,2,FALSE),IF(AND(BH20="○",BI$3="Jr"),VLOOKUP($AM20,連盟使用!$AH$3:$AI$100,2,FALSE),IF(AND(BH20="○",BI$3="MS",$AE20=1),VLOOKUP($AN20,連盟使用!$AJ$3:$AK$100,2,FALSE),VLOOKUP($AN20,連盟使用!$AL$3:$AM$100,2,FALSE))))))))))</f>
        <v/>
      </c>
      <c r="BJ20" s="62"/>
      <c r="BK20" s="25" t="str">
        <f>IF(BJ20="","",IF(AND(BJ20="○",BK$3="国体"),VLOOKUP($AM20,連盟使用!$AN$3:$AO$100,2,FALSE),IF(AND(BJ20="○",BK$3="通常",BK$1="通常・OPEN"),VLOOKUP($AM20,連盟使用!$AF$3:$AG$100,2,FALSE),IF(AND(BJ20="○",BK$3="通常"),VLOOKUP($AM20,連盟使用!$AD$3:$AE$100,2,FALSE),IF(BJ20="△",10000,IF(AND(BJ20="○",BK$3="OPEN"),VLOOKUP($AM20,連盟使用!$AF$3:$AG$100,2,FALSE),IF(AND(BJ20="○",BK$3="Jr",BK$1="Jrふじてん"),VLOOKUP($AM20,連盟使用!$AP$3:$AQ$100,2,FALSE),IF(AND(BJ20="○",BK$3="Jr"),VLOOKUP($AM20,連盟使用!$AH$3:$AI$100,2,FALSE),IF(AND(BJ20="○",BK$3="MS",$AE20=1),VLOOKUP($AN20,連盟使用!$AJ$3:$AK$100,2,FALSE),VLOOKUP($AN20,連盟使用!$AL$3:$AM$100,2,FALSE))))))))))</f>
        <v/>
      </c>
      <c r="BL20" s="62"/>
      <c r="BM20" s="25" t="str">
        <f>IF(BL20="","",IF(AND(BL20="○",BM$3="国体"),VLOOKUP($AM20,連盟使用!$AN$3:$AO$100,2,FALSE),IF(AND(BL20="○",BM$3="通常",BM$1="通常・OPEN"),VLOOKUP($AM20,連盟使用!$AF$3:$AG$100,2,FALSE),IF(AND(BL20="○",BM$3="通常"),VLOOKUP($AM20,連盟使用!$AD$3:$AE$100,2,FALSE),IF(BL20="△",10000,IF(AND(BL20="○",BM$3="OPEN"),VLOOKUP($AM20,連盟使用!$AF$3:$AG$100,2,FALSE),IF(AND(BL20="○",BM$3="Jr",BM$1="Jrふじてん"),VLOOKUP($AM20,連盟使用!$AP$3:$AQ$100,2,FALSE),IF(AND(BL20="○",BM$3="Jr"),VLOOKUP($AM20,連盟使用!$AH$3:$AI$100,2,FALSE),IF(AND(BL20="○",BM$3="MS",$AE20=1),VLOOKUP($AN20,連盟使用!$AJ$3:$AK$100,2,FALSE),VLOOKUP($AN20,連盟使用!$AL$3:$AM$100,2,FALSE))))))))))</f>
        <v/>
      </c>
      <c r="BN20" s="62"/>
      <c r="BO20" s="25" t="str">
        <f>IF(BN20="","",IF(AND(BN20="○",BO$3="国体"),VLOOKUP($AM20,連盟使用!$AN$3:$AO$100,2,FALSE),IF(AND(BN20="○",BO$3="通常",BO$1="通常・OPEN"),VLOOKUP($AM20,連盟使用!$AF$3:$AG$100,2,FALSE),IF(AND(BN20="○",BO$3="通常"),VLOOKUP($AM20,連盟使用!$AD$3:$AE$100,2,FALSE),IF(BN20="△",10000,IF(AND(BN20="○",BO$3="OPEN"),VLOOKUP($AM20,連盟使用!$AF$3:$AG$100,2,FALSE),IF(AND(BN20="○",BO$3="Jr",BO$1="Jrふじてん"),VLOOKUP($AM20,連盟使用!$AP$3:$AQ$100,2,FALSE),IF(AND(BN20="○",BO$3="Jr"),VLOOKUP($AM20,連盟使用!$AH$3:$AI$100,2,FALSE),IF(AND(BN20="○",BO$3="MS",$AE20=1),VLOOKUP($AN20,連盟使用!$AJ$3:$AK$100,2,FALSE),VLOOKUP($AN20,連盟使用!$AL$3:$AM$100,2,FALSE))))))))))</f>
        <v/>
      </c>
      <c r="BP20" s="62"/>
      <c r="BQ20" s="25" t="str">
        <f>IF(BP20="","",IF(AND(BP20="○",BQ$3="国体"),VLOOKUP($AM20,連盟使用!$AN$3:$AO$100,2,FALSE),IF(AND(BP20="○",BQ$3="通常",BQ$1="通常・OPEN"),VLOOKUP($AM20,連盟使用!$AF$3:$AG$100,2,FALSE),IF(AND(BP20="○",BQ$3="通常"),VLOOKUP($AM20,連盟使用!$AD$3:$AE$100,2,FALSE),IF(BP20="△",10000,IF(AND(BP20="○",BQ$3="OPEN"),VLOOKUP($AM20,連盟使用!$AF$3:$AG$100,2,FALSE),IF(AND(BP20="○",BQ$3="Jr",BQ$1="Jrふじてん"),VLOOKUP($AM20,連盟使用!$AP$3:$AQ$100,2,FALSE),IF(AND(BP20="○",BQ$3="Jr"),VLOOKUP($AM20,連盟使用!$AH$3:$AI$100,2,FALSE),IF(AND(BP20="○",BQ$3="MS",$AE20=1),VLOOKUP($AN20,連盟使用!$AJ$3:$AK$100,2,FALSE),VLOOKUP($AN20,連盟使用!$AL$3:$AM$100,2,FALSE))))))))))</f>
        <v/>
      </c>
      <c r="BR20" s="62"/>
      <c r="BS20" s="25" t="str">
        <f>IF(BR20="","",IF(AND(BR20="○",BS$3="国体"),VLOOKUP($AM20,連盟使用!$AN$3:$AO$100,2,FALSE),IF(AND(BR20="○",BS$3="通常",BS$1="通常・OPEN"),VLOOKUP($AM20,連盟使用!$AF$3:$AG$100,2,FALSE),IF(AND(BR20="○",BS$3="通常"),VLOOKUP($AM20,連盟使用!$AD$3:$AE$100,2,FALSE),IF(BR20="△",10000,IF(AND(BR20="○",BS$3="OPEN"),VLOOKUP($AM20,連盟使用!$AF$3:$AG$100,2,FALSE),IF(AND(BR20="○",BS$3="Jr",BS$1="Jrふじてん"),VLOOKUP($AM20,連盟使用!$AP$3:$AQ$100,2,FALSE),IF(AND(BR20="○",BS$3="Jr"),VLOOKUP($AM20,連盟使用!$AH$3:$AI$100,2,FALSE),IF(AND(BR20="○",BS$3="MS",$AE20=1),VLOOKUP($AN20,連盟使用!$AJ$3:$AK$100,2,FALSE),VLOOKUP($AN20,連盟使用!$AL$3:$AM$100,2,FALSE))))))))))</f>
        <v/>
      </c>
      <c r="BT20" s="62"/>
      <c r="BU20" s="25" t="str">
        <f>IF(BT20="","",IF(AND(BT20="○",BU$3="国体"),VLOOKUP($AM20,連盟使用!$AN$3:$AO$100,2,FALSE),IF(AND(BT20="○",BU$3="通常",BU$1="通常・OPEN"),VLOOKUP($AM20,連盟使用!$AF$3:$AG$100,2,FALSE),IF(AND(BT20="○",BU$3="通常"),VLOOKUP($AM20,連盟使用!$AD$3:$AE$100,2,FALSE),IF(BT20="△",10000,IF(AND(BT20="○",BU$3="OPEN"),VLOOKUP($AM20,連盟使用!$AF$3:$AG$100,2,FALSE),IF(AND(BT20="○",BU$3="Jr",BU$1="Jrふじてん"),VLOOKUP($AM20,連盟使用!$AP$3:$AQ$100,2,FALSE),IF(AND(BT20="○",BU$3="Jr"),VLOOKUP($AM20,連盟使用!$AH$3:$AI$100,2,FALSE),IF(AND(BT20="○",BU$3="MS",$AE20=1),VLOOKUP($AN20,連盟使用!$AJ$3:$AK$100,2,FALSE),VLOOKUP($AN20,連盟使用!$AL$3:$AM$100,2,FALSE))))))))))</f>
        <v/>
      </c>
      <c r="BV20" s="62"/>
      <c r="BW20" s="25" t="str">
        <f>IF(BV20="","",IF(AND(BV20="○",BW$3="国体"),VLOOKUP($AM20,連盟使用!$AN$3:$AO$100,2,FALSE),IF(AND(BV20="○",BW$3="通常",BW$1="通常・OPEN"),VLOOKUP($AM20,連盟使用!$AF$3:$AG$100,2,FALSE),IF(AND(BV20="○",BW$3="通常"),VLOOKUP($AM20,連盟使用!$AD$3:$AE$100,2,FALSE),IF(BV20="△",10000,IF(AND(BV20="○",BW$3="OPEN"),VLOOKUP($AM20,連盟使用!$AF$3:$AG$100,2,FALSE),IF(AND(BV20="○",BW$3="Jr",BW$1="Jrふじてん"),VLOOKUP($AM20,連盟使用!$AP$3:$AQ$100,2,FALSE),IF(AND(BV20="○",BW$3="Jr"),VLOOKUP($AM20,連盟使用!$AH$3:$AI$100,2,FALSE),IF(AND(BV20="○",BW$3="MS",$AE20=1),VLOOKUP($AN20,連盟使用!$AJ$3:$AK$100,2,FALSE),VLOOKUP($AN20,連盟使用!$AL$3:$AM$100,2,FALSE))))))))))</f>
        <v/>
      </c>
      <c r="BX20" s="62"/>
      <c r="BY20" s="25" t="str">
        <f>IF(BX20="","",IF(AND(BX20="○",BY$3="国体"),VLOOKUP($AM20,連盟使用!$AN$3:$AO$100,2,FALSE),IF(AND(BX20="○",BY$3="通常",BY$1="通常・OPEN"),VLOOKUP($AM20,連盟使用!$AF$3:$AG$100,2,FALSE),IF(AND(BX20="○",BY$3="通常"),VLOOKUP($AM20,連盟使用!$AD$3:$AE$100,2,FALSE),IF(BX20="△",10000,IF(AND(BX20="○",BY$3="OPEN"),VLOOKUP($AM20,連盟使用!$AF$3:$AG$100,2,FALSE),IF(AND(BX20="○",BY$3="Jr",BY$1="Jrふじてん"),VLOOKUP($AM20,連盟使用!$AP$3:$AQ$100,2,FALSE),IF(AND(BX20="○",BY$3="Jr"),VLOOKUP($AM20,連盟使用!$AH$3:$AI$100,2,FALSE),IF(AND(BX20="○",BY$3="MS",$AE20=1),VLOOKUP($AN20,連盟使用!$AJ$3:$AK$100,2,FALSE),VLOOKUP($AN20,連盟使用!$AL$3:$AM$100,2,FALSE))))))))))</f>
        <v/>
      </c>
      <c r="BZ20" s="62"/>
      <c r="CA20" s="25" t="str">
        <f>IF(BZ20="","",IF(AND(BZ20="○",CA$3="国体"),VLOOKUP($AM20,連盟使用!$AN$3:$AO$100,2,FALSE),IF(AND(BZ20="○",CA$3="通常",CA$1="通常・OPEN"),VLOOKUP($AM20,連盟使用!$AF$3:$AG$100,2,FALSE),IF(AND(BZ20="○",CA$3="通常"),VLOOKUP($AM20,連盟使用!$AD$3:$AE$100,2,FALSE),IF(BZ20="△",10000,IF(AND(BZ20="○",CA$3="OPEN"),VLOOKUP($AM20,連盟使用!$AF$3:$AG$100,2,FALSE),IF(AND(BZ20="○",CA$3="Jr",CA$1="Jrふじてん"),VLOOKUP($AM20,連盟使用!$AP$3:$AQ$100,2,FALSE),IF(AND(BZ20="○",CA$3="Jr"),VLOOKUP($AM20,連盟使用!$AH$3:$AI$100,2,FALSE),IF(AND(BZ20="○",CA$3="MS",$AE20=1),VLOOKUP($AN20,連盟使用!$AJ$3:$AK$100,2,FALSE),VLOOKUP($AN20,連盟使用!$AL$3:$AM$100,2,FALSE))))))))))</f>
        <v/>
      </c>
      <c r="CB20" s="62"/>
      <c r="CC20" s="25" t="str">
        <f>IF(CB20="","",IF(AND(CB20="○",CC$3="国体"),VLOOKUP($AM20,連盟使用!$AN$3:$AO$100,2,FALSE),IF(AND(CB20="○",CC$3="通常",CC$1="通常・OPEN"),VLOOKUP($AM20,連盟使用!$AF$3:$AG$100,2,FALSE),IF(AND(CB20="○",CC$3="通常"),VLOOKUP($AM20,連盟使用!$AD$3:$AE$100,2,FALSE),IF(CB20="△",10000,IF(AND(CB20="○",CC$3="OPEN"),VLOOKUP($AM20,連盟使用!$AF$3:$AG$100,2,FALSE),IF(AND(CB20="○",CC$3="Jr",CC$1="Jrふじてん"),VLOOKUP($AM20,連盟使用!$AP$3:$AQ$100,2,FALSE),IF(AND(CB20="○",CC$3="Jr"),VLOOKUP($AM20,連盟使用!$AH$3:$AI$100,2,FALSE),IF(AND(CB20="○",CC$3="MS",$AE20=1),VLOOKUP($AN20,連盟使用!$AJ$3:$AK$100,2,FALSE),VLOOKUP($AN20,連盟使用!$AL$3:$AM$100,2,FALSE))))))))))</f>
        <v/>
      </c>
      <c r="CD20" s="62"/>
      <c r="CE20" s="25" t="str">
        <f>IF(CD20="","",IF(AND(CD20="○",CE$3="国体"),VLOOKUP($AM20,連盟使用!$AN$3:$AO$100,2,FALSE),IF(AND(CD20="○",CE$3="通常",CE$1="通常・OPEN"),VLOOKUP($AM20,連盟使用!$AF$3:$AG$100,2,FALSE),IF(AND(CD20="○",CE$3="通常"),VLOOKUP($AM20,連盟使用!$AD$3:$AE$100,2,FALSE),IF(CD20="△",10000,IF(AND(CD20="○",CE$3="OPEN"),VLOOKUP($AM20,連盟使用!$AF$3:$AG$100,2,FALSE),IF(AND(CD20="○",CE$3="Jr",CE$1="Jrふじてん"),VLOOKUP($AM20,連盟使用!$AP$3:$AQ$100,2,FALSE),IF(AND(CD20="○",CE$3="Jr"),VLOOKUP($AM20,連盟使用!$AH$3:$AI$100,2,FALSE),IF(AND(CD20="○",CE$3="MS",$AE20=1),VLOOKUP($AN20,連盟使用!$AJ$3:$AK$100,2,FALSE),VLOOKUP($AN20,連盟使用!$AL$3:$AM$100,2,FALSE))))))))))</f>
        <v/>
      </c>
      <c r="CF20" s="62"/>
      <c r="CG20" s="120" t="str">
        <f>IF(CF20="","",IF(AND(CF20="○",CG$3="国体"),VLOOKUP($AM20,連盟使用!$AN$3:$AO$100,2,FALSE),IF(AND(CF20="○",CG$3="通常",CG$1="通常・OPEN"),VLOOKUP($AM20,連盟使用!$AF$3:$AG$100,2,FALSE),IF(AND(CF20="○",CG$3="通常"),VLOOKUP($AM20,連盟使用!$AD$3:$AE$100,2,FALSE),IF(CF20="△",10000,IF(AND(CF20="○",CG$3="OPEN"),VLOOKUP($AM20,連盟使用!$AF$3:$AG$100,2,FALSE),IF(AND(CF20="○",CG$3="Jr",CG$1="Jrふじてん"),VLOOKUP($AM20,連盟使用!$AP$3:$AQ$100,2,FALSE),IF(AND(CF20="○",CG$3="Jr"),VLOOKUP($AM20,連盟使用!$AH$3:$AI$100,2,FALSE),IF(AND(CF20="○",CG$3="MS",$AE20=1),VLOOKUP($AN20,連盟使用!$AJ$3:$AK$100,2,FALSE),VLOOKUP($AN20,連盟使用!$AL$3:$AM$100,2,FALSE))))))))))</f>
        <v/>
      </c>
      <c r="CH20" s="106">
        <f t="shared" si="0"/>
        <v>0</v>
      </c>
    </row>
    <row r="21" spans="1:86" ht="20.100000000000001" customHeight="1" x14ac:dyDescent="0.15">
      <c r="A21" s="97">
        <f>IF(個表!A19="","",個表!A19)</f>
        <v>16</v>
      </c>
      <c r="B21" s="12" t="str">
        <f>IF(個表!B19="","",個表!B19)</f>
        <v/>
      </c>
      <c r="C21" s="12"/>
      <c r="D21" s="12"/>
      <c r="E21" s="12" t="str">
        <f>IF(個表!J19="","",個表!J19)</f>
        <v xml:space="preserve"> </v>
      </c>
      <c r="F21" s="12" t="str">
        <f>IF(個表!K19="","",個表!K19)</f>
        <v/>
      </c>
      <c r="G21" s="12" t="str">
        <f>IF(個表!L19="","",個表!L19)</f>
        <v/>
      </c>
      <c r="H21" s="12"/>
      <c r="I21" s="12"/>
      <c r="J21" s="12"/>
      <c r="K21" s="12"/>
      <c r="L21" s="12" t="str">
        <f>IF(個表!M19="","",個表!M19)</f>
        <v/>
      </c>
      <c r="M21" s="12" t="str">
        <f>IF(個表!N19="","",個表!N19)</f>
        <v/>
      </c>
      <c r="N21" s="12" t="str">
        <f>IF(個表!O19="","",個表!O19)</f>
        <v/>
      </c>
      <c r="O21" s="12" t="str">
        <f>IF(個表!P19="","",個表!P19)</f>
        <v/>
      </c>
      <c r="P21" s="12" t="str">
        <f>IF(個表!Q19="","",個表!Q19)</f>
        <v/>
      </c>
      <c r="Q21" s="34" t="str">
        <f>IF(個表!G19="","",個表!G19)</f>
        <v/>
      </c>
      <c r="R21" s="12"/>
      <c r="S21" s="12" t="str">
        <f>IF(個表!R19="","",個表!R19)</f>
        <v xml:space="preserve"> </v>
      </c>
      <c r="T21" s="12" t="str">
        <f>IF(個表!S19="","",個表!S19)</f>
        <v/>
      </c>
      <c r="U21" s="12"/>
      <c r="V21" s="12" t="str">
        <f>IF(個表!C19="","",個表!C19)</f>
        <v/>
      </c>
      <c r="W21" s="12" t="str">
        <f>IF(個表!D19="","",個表!D19)</f>
        <v/>
      </c>
      <c r="X21" s="12" t="str">
        <f>IF(個表!E19="","",個表!E19)</f>
        <v/>
      </c>
      <c r="Y21" s="12" t="str">
        <f>IF(個表!F19="","",個表!F19)</f>
        <v/>
      </c>
      <c r="Z21" s="12"/>
      <c r="AA21" s="12"/>
      <c r="AB21" s="12"/>
      <c r="AC21" s="12"/>
      <c r="AD21" s="12"/>
      <c r="AE21" s="12" t="str">
        <f>IF(個表!H19="","",個表!H19)</f>
        <v/>
      </c>
      <c r="AF21" s="12"/>
      <c r="AG21" s="12"/>
      <c r="AH21" s="12"/>
      <c r="AI21" s="12" t="str">
        <f>IF(個表!T19="","",個表!T19)</f>
        <v/>
      </c>
      <c r="AJ21" s="12"/>
      <c r="AK21" s="12"/>
      <c r="AL21" s="12" t="str">
        <f>IF(個表!I19="","",個表!I19)</f>
        <v/>
      </c>
      <c r="AM21" s="12" t="str">
        <f>IF(個表!U19="","",個表!U19)</f>
        <v/>
      </c>
      <c r="AN21" s="12" t="str">
        <f>IF(個表!V19="","",個表!V19)</f>
        <v/>
      </c>
      <c r="AO21" s="12" t="str">
        <f>IF(個表!W19="","",個表!W19)</f>
        <v/>
      </c>
      <c r="AP21" s="12" t="str">
        <f>IF(個表!X19="","",個表!X19)</f>
        <v/>
      </c>
      <c r="AQ21" s="12" t="str">
        <f>IF(個表!Y19="","",個表!Y19)</f>
        <v/>
      </c>
      <c r="AR21" s="12" t="str">
        <f>IF(個表!Z19="","",個表!Z19)</f>
        <v/>
      </c>
      <c r="AS21" s="98" t="str">
        <f>IF(個表!AA19="","",個表!AA19)</f>
        <v/>
      </c>
      <c r="AT21" s="62"/>
      <c r="AU21" s="25" t="str">
        <f>IF(AT21="","",IF(AND(AT21="○",AU$3="国体"),VLOOKUP($AM21,連盟使用!$AN$3:$AO$100,2,FALSE),IF(AND(AT21="○",AU$3="通常",AU$1="通常・OPEN"),VLOOKUP($AM21,連盟使用!$AF$3:$AG$100,2,FALSE),IF(AND(AT21="○",AU$3="通常"),VLOOKUP($AM21,連盟使用!$AD$3:$AE$100,2,FALSE),IF(AT21="△",10000,IF(AND(AT21="○",AU$3="OPEN"),VLOOKUP($AM21,連盟使用!$AF$3:$AG$100,2,FALSE),IF(AND(AT21="○",AU$3="Jr",AU$1="Jrふじてん"),VLOOKUP($AM21,連盟使用!$AP$3:$AQ$100,2,FALSE),IF(AND(AT21="○",AU$3="Jr"),VLOOKUP($AM21,連盟使用!$AH$3:$AI$100,2,FALSE),IF(AND(AT21="○",AU$3="MS",$AE21=1),VLOOKUP($AN21,連盟使用!$AJ$3:$AK$100,2,FALSE),VLOOKUP($AN21,連盟使用!$AL$3:$AM$100,2,FALSE))))))))))</f>
        <v/>
      </c>
      <c r="AV21" s="62"/>
      <c r="AW21" s="25" t="str">
        <f>IF(AV21="","",IF(AND(AV21="○",AW$3="国体"),VLOOKUP($AM21,連盟使用!$AN$3:$AO$100,2,FALSE),IF(AND(AV21="○",AW$3="通常",AW$1="通常・OPEN"),VLOOKUP($AM21,連盟使用!$AF$3:$AG$100,2,FALSE),IF(AND(AV21="○",AW$3="通常"),VLOOKUP($AM21,連盟使用!$AD$3:$AE$100,2,FALSE),IF(AV21="△",10000,IF(AND(AV21="○",AW$3="OPEN"),VLOOKUP($AM21,連盟使用!$AF$3:$AG$100,2,FALSE),IF(AND(AV21="○",AW$3="Jr",AW$1="Jrふじてん"),VLOOKUP($AM21,連盟使用!$AP$3:$AQ$100,2,FALSE),IF(AND(AV21="○",AW$3="Jr"),VLOOKUP($AM21,連盟使用!$AH$3:$AI$100,2,FALSE),IF(AND(AV21="○",AW$3="MS",$AE21=1),VLOOKUP($AN21,連盟使用!$AJ$3:$AK$100,2,FALSE),VLOOKUP($AN21,連盟使用!$AL$3:$AM$100,2,FALSE))))))))))</f>
        <v/>
      </c>
      <c r="AX21" s="62"/>
      <c r="AY21" s="25" t="str">
        <f>IF(AX21="","",IF(AND(AX21="○",AY$3="国体"),VLOOKUP($AM21,連盟使用!$AN$3:$AO$100,2,FALSE),IF(AND(AX21="○",AY$3="通常",AY$1="通常・OPEN"),VLOOKUP($AM21,連盟使用!$AF$3:$AG$100,2,FALSE),IF(AND(AX21="○",AY$3="通常"),VLOOKUP($AM21,連盟使用!$AD$3:$AE$100,2,FALSE),IF(AX21="△",10000,IF(AND(AX21="○",AY$3="OPEN"),VLOOKUP($AM21,連盟使用!$AF$3:$AG$100,2,FALSE),IF(AND(AX21="○",AY$3="Jr",AY$1="Jrふじてん"),VLOOKUP($AM21,連盟使用!$AP$3:$AQ$100,2,FALSE),IF(AND(AX21="○",AY$3="Jr"),VLOOKUP($AM21,連盟使用!$AH$3:$AI$100,2,FALSE),IF(AND(AX21="○",AY$3="MS",$AE21=1),VLOOKUP($AN21,連盟使用!$AJ$3:$AK$100,2,FALSE),VLOOKUP($AN21,連盟使用!$AL$3:$AM$100,2,FALSE))))))))))</f>
        <v/>
      </c>
      <c r="AZ21" s="62"/>
      <c r="BA21" s="25" t="str">
        <f>IF(AZ21="","",IF(AND(AZ21="○",BA$3="国体"),VLOOKUP($AM21,連盟使用!$AN$3:$AO$100,2,FALSE),IF(AND(AZ21="○",BA$3="通常",BA$1="通常・OPEN"),VLOOKUP($AM21,連盟使用!$AF$3:$AG$100,2,FALSE),IF(AND(AZ21="○",BA$3="通常"),VLOOKUP($AM21,連盟使用!$AD$3:$AE$100,2,FALSE),IF(AZ21="△",10000,IF(AND(AZ21="○",BA$3="OPEN"),VLOOKUP($AM21,連盟使用!$AF$3:$AG$100,2,FALSE),IF(AND(AZ21="○",BA$3="Jr",BA$1="Jrふじてん"),VLOOKUP($AM21,連盟使用!$AP$3:$AQ$100,2,FALSE),IF(AND(AZ21="○",BA$3="Jr"),VLOOKUP($AM21,連盟使用!$AH$3:$AI$100,2,FALSE),IF(AND(AZ21="○",BA$3="MS",$AE21=1),VLOOKUP($AN21,連盟使用!$AJ$3:$AK$100,2,FALSE),VLOOKUP($AN21,連盟使用!$AL$3:$AM$100,2,FALSE))))))))))</f>
        <v/>
      </c>
      <c r="BB21" s="62"/>
      <c r="BC21" s="25" t="str">
        <f>IF(BB21="","",IF(AND(BB21="○",BC$3="国体"),VLOOKUP($AM21,連盟使用!$AN$3:$AO$100,2,FALSE),IF(AND(BB21="○",BC$3="通常",BC$1="通常・OPEN"),VLOOKUP($AM21,連盟使用!$AF$3:$AG$100,2,FALSE),IF(AND(BB21="○",BC$3="通常"),VLOOKUP($AM21,連盟使用!$AD$3:$AE$100,2,FALSE),IF(BB21="△",10000,IF(AND(BB21="○",BC$3="OPEN"),VLOOKUP($AM21,連盟使用!$AF$3:$AG$100,2,FALSE),IF(AND(BB21="○",BC$3="Jr",BC$1="Jrふじてん"),VLOOKUP($AM21,連盟使用!$AP$3:$AQ$100,2,FALSE),IF(AND(BB21="○",BC$3="Jr"),VLOOKUP($AM21,連盟使用!$AH$3:$AI$100,2,FALSE),IF(AND(BB21="○",BC$3="MS",$AE21=1),VLOOKUP($AN21,連盟使用!$AJ$3:$AK$100,2,FALSE),VLOOKUP($AN21,連盟使用!$AL$3:$AM$100,2,FALSE))))))))))</f>
        <v/>
      </c>
      <c r="BD21" s="62"/>
      <c r="BE21" s="25" t="str">
        <f>IF(BD21="","",IF(AND(BD21="○",BE$3="国体"),VLOOKUP($AM21,連盟使用!$AN$3:$AO$100,2,FALSE),IF(AND(BD21="○",BE$3="通常",BE$1="通常・OPEN"),VLOOKUP($AM21,連盟使用!$AF$3:$AG$100,2,FALSE),IF(AND(BD21="○",BE$3="通常"),VLOOKUP($AM21,連盟使用!$AD$3:$AE$100,2,FALSE),IF(BD21="△",10000,IF(AND(BD21="○",BE$3="OPEN"),VLOOKUP($AM21,連盟使用!$AF$3:$AG$100,2,FALSE),IF(AND(BD21="○",BE$3="Jr",BE$1="Jrふじてん"),VLOOKUP($AM21,連盟使用!$AP$3:$AQ$100,2,FALSE),IF(AND(BD21="○",BE$3="Jr"),VLOOKUP($AM21,連盟使用!$AH$3:$AI$100,2,FALSE),IF(AND(BD21="○",BE$3="MS",$AE21=1),VLOOKUP($AN21,連盟使用!$AJ$3:$AK$100,2,FALSE),VLOOKUP($AN21,連盟使用!$AL$3:$AM$100,2,FALSE))))))))))</f>
        <v/>
      </c>
      <c r="BF21" s="62"/>
      <c r="BG21" s="25" t="str">
        <f>IF(BF21="","",IF(AND(BF21="○",BG$3="国体"),VLOOKUP($AM21,連盟使用!$AN$3:$AO$100,2,FALSE),IF(AND(BF21="○",BG$3="通常",BG$1="通常・OPEN"),VLOOKUP($AM21,連盟使用!$AF$3:$AG$100,2,FALSE),IF(AND(BF21="○",BG$3="通常"),VLOOKUP($AM21,連盟使用!$AD$3:$AE$100,2,FALSE),IF(BF21="△",10000,IF(AND(BF21="○",BG$3="OPEN"),VLOOKUP($AM21,連盟使用!$AF$3:$AG$100,2,FALSE),IF(AND(BF21="○",BG$3="Jr",BG$1="Jrふじてん"),VLOOKUP($AM21,連盟使用!$AP$3:$AQ$100,2,FALSE),IF(AND(BF21="○",BG$3="Jr"),VLOOKUP($AM21,連盟使用!$AH$3:$AI$100,2,FALSE),IF(AND(BF21="○",BG$3="MS",$AE21=1),VLOOKUP($AN21,連盟使用!$AJ$3:$AK$100,2,FALSE),VLOOKUP($AN21,連盟使用!$AL$3:$AM$100,2,FALSE))))))))))</f>
        <v/>
      </c>
      <c r="BH21" s="62"/>
      <c r="BI21" s="25" t="str">
        <f>IF(BH21="","",IF(AND(BH21="○",BI$3="国体"),VLOOKUP($AM21,連盟使用!$AN$3:$AO$100,2,FALSE),IF(AND(BH21="○",BI$3="通常",BI$1="通常・OPEN"),VLOOKUP($AM21,連盟使用!$AF$3:$AG$100,2,FALSE),IF(AND(BH21="○",BI$3="通常"),VLOOKUP($AM21,連盟使用!$AD$3:$AE$100,2,FALSE),IF(BH21="△",10000,IF(AND(BH21="○",BI$3="OPEN"),VLOOKUP($AM21,連盟使用!$AF$3:$AG$100,2,FALSE),IF(AND(BH21="○",BI$3="Jr",BI$1="Jrふじてん"),VLOOKUP($AM21,連盟使用!$AP$3:$AQ$100,2,FALSE),IF(AND(BH21="○",BI$3="Jr"),VLOOKUP($AM21,連盟使用!$AH$3:$AI$100,2,FALSE),IF(AND(BH21="○",BI$3="MS",$AE21=1),VLOOKUP($AN21,連盟使用!$AJ$3:$AK$100,2,FALSE),VLOOKUP($AN21,連盟使用!$AL$3:$AM$100,2,FALSE))))))))))</f>
        <v/>
      </c>
      <c r="BJ21" s="62"/>
      <c r="BK21" s="25" t="str">
        <f>IF(BJ21="","",IF(AND(BJ21="○",BK$3="国体"),VLOOKUP($AM21,連盟使用!$AN$3:$AO$100,2,FALSE),IF(AND(BJ21="○",BK$3="通常",BK$1="通常・OPEN"),VLOOKUP($AM21,連盟使用!$AF$3:$AG$100,2,FALSE),IF(AND(BJ21="○",BK$3="通常"),VLOOKUP($AM21,連盟使用!$AD$3:$AE$100,2,FALSE),IF(BJ21="△",10000,IF(AND(BJ21="○",BK$3="OPEN"),VLOOKUP($AM21,連盟使用!$AF$3:$AG$100,2,FALSE),IF(AND(BJ21="○",BK$3="Jr",BK$1="Jrふじてん"),VLOOKUP($AM21,連盟使用!$AP$3:$AQ$100,2,FALSE),IF(AND(BJ21="○",BK$3="Jr"),VLOOKUP($AM21,連盟使用!$AH$3:$AI$100,2,FALSE),IF(AND(BJ21="○",BK$3="MS",$AE21=1),VLOOKUP($AN21,連盟使用!$AJ$3:$AK$100,2,FALSE),VLOOKUP($AN21,連盟使用!$AL$3:$AM$100,2,FALSE))))))))))</f>
        <v/>
      </c>
      <c r="BL21" s="62"/>
      <c r="BM21" s="25" t="str">
        <f>IF(BL21="","",IF(AND(BL21="○",BM$3="国体"),VLOOKUP($AM21,連盟使用!$AN$3:$AO$100,2,FALSE),IF(AND(BL21="○",BM$3="通常",BM$1="通常・OPEN"),VLOOKUP($AM21,連盟使用!$AF$3:$AG$100,2,FALSE),IF(AND(BL21="○",BM$3="通常"),VLOOKUP($AM21,連盟使用!$AD$3:$AE$100,2,FALSE),IF(BL21="△",10000,IF(AND(BL21="○",BM$3="OPEN"),VLOOKUP($AM21,連盟使用!$AF$3:$AG$100,2,FALSE),IF(AND(BL21="○",BM$3="Jr",BM$1="Jrふじてん"),VLOOKUP($AM21,連盟使用!$AP$3:$AQ$100,2,FALSE),IF(AND(BL21="○",BM$3="Jr"),VLOOKUP($AM21,連盟使用!$AH$3:$AI$100,2,FALSE),IF(AND(BL21="○",BM$3="MS",$AE21=1),VLOOKUP($AN21,連盟使用!$AJ$3:$AK$100,2,FALSE),VLOOKUP($AN21,連盟使用!$AL$3:$AM$100,2,FALSE))))))))))</f>
        <v/>
      </c>
      <c r="BN21" s="62"/>
      <c r="BO21" s="25" t="str">
        <f>IF(BN21="","",IF(AND(BN21="○",BO$3="国体"),VLOOKUP($AM21,連盟使用!$AN$3:$AO$100,2,FALSE),IF(AND(BN21="○",BO$3="通常",BO$1="通常・OPEN"),VLOOKUP($AM21,連盟使用!$AF$3:$AG$100,2,FALSE),IF(AND(BN21="○",BO$3="通常"),VLOOKUP($AM21,連盟使用!$AD$3:$AE$100,2,FALSE),IF(BN21="△",10000,IF(AND(BN21="○",BO$3="OPEN"),VLOOKUP($AM21,連盟使用!$AF$3:$AG$100,2,FALSE),IF(AND(BN21="○",BO$3="Jr",BO$1="Jrふじてん"),VLOOKUP($AM21,連盟使用!$AP$3:$AQ$100,2,FALSE),IF(AND(BN21="○",BO$3="Jr"),VLOOKUP($AM21,連盟使用!$AH$3:$AI$100,2,FALSE),IF(AND(BN21="○",BO$3="MS",$AE21=1),VLOOKUP($AN21,連盟使用!$AJ$3:$AK$100,2,FALSE),VLOOKUP($AN21,連盟使用!$AL$3:$AM$100,2,FALSE))))))))))</f>
        <v/>
      </c>
      <c r="BP21" s="62"/>
      <c r="BQ21" s="25" t="str">
        <f>IF(BP21="","",IF(AND(BP21="○",BQ$3="国体"),VLOOKUP($AM21,連盟使用!$AN$3:$AO$100,2,FALSE),IF(AND(BP21="○",BQ$3="通常",BQ$1="通常・OPEN"),VLOOKUP($AM21,連盟使用!$AF$3:$AG$100,2,FALSE),IF(AND(BP21="○",BQ$3="通常"),VLOOKUP($AM21,連盟使用!$AD$3:$AE$100,2,FALSE),IF(BP21="△",10000,IF(AND(BP21="○",BQ$3="OPEN"),VLOOKUP($AM21,連盟使用!$AF$3:$AG$100,2,FALSE),IF(AND(BP21="○",BQ$3="Jr",BQ$1="Jrふじてん"),VLOOKUP($AM21,連盟使用!$AP$3:$AQ$100,2,FALSE),IF(AND(BP21="○",BQ$3="Jr"),VLOOKUP($AM21,連盟使用!$AH$3:$AI$100,2,FALSE),IF(AND(BP21="○",BQ$3="MS",$AE21=1),VLOOKUP($AN21,連盟使用!$AJ$3:$AK$100,2,FALSE),VLOOKUP($AN21,連盟使用!$AL$3:$AM$100,2,FALSE))))))))))</f>
        <v/>
      </c>
      <c r="BR21" s="62"/>
      <c r="BS21" s="25" t="str">
        <f>IF(BR21="","",IF(AND(BR21="○",BS$3="国体"),VLOOKUP($AM21,連盟使用!$AN$3:$AO$100,2,FALSE),IF(AND(BR21="○",BS$3="通常",BS$1="通常・OPEN"),VLOOKUP($AM21,連盟使用!$AF$3:$AG$100,2,FALSE),IF(AND(BR21="○",BS$3="通常"),VLOOKUP($AM21,連盟使用!$AD$3:$AE$100,2,FALSE),IF(BR21="△",10000,IF(AND(BR21="○",BS$3="OPEN"),VLOOKUP($AM21,連盟使用!$AF$3:$AG$100,2,FALSE),IF(AND(BR21="○",BS$3="Jr",BS$1="Jrふじてん"),VLOOKUP($AM21,連盟使用!$AP$3:$AQ$100,2,FALSE),IF(AND(BR21="○",BS$3="Jr"),VLOOKUP($AM21,連盟使用!$AH$3:$AI$100,2,FALSE),IF(AND(BR21="○",BS$3="MS",$AE21=1),VLOOKUP($AN21,連盟使用!$AJ$3:$AK$100,2,FALSE),VLOOKUP($AN21,連盟使用!$AL$3:$AM$100,2,FALSE))))))))))</f>
        <v/>
      </c>
      <c r="BT21" s="62"/>
      <c r="BU21" s="25" t="str">
        <f>IF(BT21="","",IF(AND(BT21="○",BU$3="国体"),VLOOKUP($AM21,連盟使用!$AN$3:$AO$100,2,FALSE),IF(AND(BT21="○",BU$3="通常",BU$1="通常・OPEN"),VLOOKUP($AM21,連盟使用!$AF$3:$AG$100,2,FALSE),IF(AND(BT21="○",BU$3="通常"),VLOOKUP($AM21,連盟使用!$AD$3:$AE$100,2,FALSE),IF(BT21="△",10000,IF(AND(BT21="○",BU$3="OPEN"),VLOOKUP($AM21,連盟使用!$AF$3:$AG$100,2,FALSE),IF(AND(BT21="○",BU$3="Jr",BU$1="Jrふじてん"),VLOOKUP($AM21,連盟使用!$AP$3:$AQ$100,2,FALSE),IF(AND(BT21="○",BU$3="Jr"),VLOOKUP($AM21,連盟使用!$AH$3:$AI$100,2,FALSE),IF(AND(BT21="○",BU$3="MS",$AE21=1),VLOOKUP($AN21,連盟使用!$AJ$3:$AK$100,2,FALSE),VLOOKUP($AN21,連盟使用!$AL$3:$AM$100,2,FALSE))))))))))</f>
        <v/>
      </c>
      <c r="BV21" s="62"/>
      <c r="BW21" s="25" t="str">
        <f>IF(BV21="","",IF(AND(BV21="○",BW$3="国体"),VLOOKUP($AM21,連盟使用!$AN$3:$AO$100,2,FALSE),IF(AND(BV21="○",BW$3="通常",BW$1="通常・OPEN"),VLOOKUP($AM21,連盟使用!$AF$3:$AG$100,2,FALSE),IF(AND(BV21="○",BW$3="通常"),VLOOKUP($AM21,連盟使用!$AD$3:$AE$100,2,FALSE),IF(BV21="△",10000,IF(AND(BV21="○",BW$3="OPEN"),VLOOKUP($AM21,連盟使用!$AF$3:$AG$100,2,FALSE),IF(AND(BV21="○",BW$3="Jr",BW$1="Jrふじてん"),VLOOKUP($AM21,連盟使用!$AP$3:$AQ$100,2,FALSE),IF(AND(BV21="○",BW$3="Jr"),VLOOKUP($AM21,連盟使用!$AH$3:$AI$100,2,FALSE),IF(AND(BV21="○",BW$3="MS",$AE21=1),VLOOKUP($AN21,連盟使用!$AJ$3:$AK$100,2,FALSE),VLOOKUP($AN21,連盟使用!$AL$3:$AM$100,2,FALSE))))))))))</f>
        <v/>
      </c>
      <c r="BX21" s="62"/>
      <c r="BY21" s="25" t="str">
        <f>IF(BX21="","",IF(AND(BX21="○",BY$3="国体"),VLOOKUP($AM21,連盟使用!$AN$3:$AO$100,2,FALSE),IF(AND(BX21="○",BY$3="通常",BY$1="通常・OPEN"),VLOOKUP($AM21,連盟使用!$AF$3:$AG$100,2,FALSE),IF(AND(BX21="○",BY$3="通常"),VLOOKUP($AM21,連盟使用!$AD$3:$AE$100,2,FALSE),IF(BX21="△",10000,IF(AND(BX21="○",BY$3="OPEN"),VLOOKUP($AM21,連盟使用!$AF$3:$AG$100,2,FALSE),IF(AND(BX21="○",BY$3="Jr",BY$1="Jrふじてん"),VLOOKUP($AM21,連盟使用!$AP$3:$AQ$100,2,FALSE),IF(AND(BX21="○",BY$3="Jr"),VLOOKUP($AM21,連盟使用!$AH$3:$AI$100,2,FALSE),IF(AND(BX21="○",BY$3="MS",$AE21=1),VLOOKUP($AN21,連盟使用!$AJ$3:$AK$100,2,FALSE),VLOOKUP($AN21,連盟使用!$AL$3:$AM$100,2,FALSE))))))))))</f>
        <v/>
      </c>
      <c r="BZ21" s="62"/>
      <c r="CA21" s="25" t="str">
        <f>IF(BZ21="","",IF(AND(BZ21="○",CA$3="国体"),VLOOKUP($AM21,連盟使用!$AN$3:$AO$100,2,FALSE),IF(AND(BZ21="○",CA$3="通常",CA$1="通常・OPEN"),VLOOKUP($AM21,連盟使用!$AF$3:$AG$100,2,FALSE),IF(AND(BZ21="○",CA$3="通常"),VLOOKUP($AM21,連盟使用!$AD$3:$AE$100,2,FALSE),IF(BZ21="△",10000,IF(AND(BZ21="○",CA$3="OPEN"),VLOOKUP($AM21,連盟使用!$AF$3:$AG$100,2,FALSE),IF(AND(BZ21="○",CA$3="Jr",CA$1="Jrふじてん"),VLOOKUP($AM21,連盟使用!$AP$3:$AQ$100,2,FALSE),IF(AND(BZ21="○",CA$3="Jr"),VLOOKUP($AM21,連盟使用!$AH$3:$AI$100,2,FALSE),IF(AND(BZ21="○",CA$3="MS",$AE21=1),VLOOKUP($AN21,連盟使用!$AJ$3:$AK$100,2,FALSE),VLOOKUP($AN21,連盟使用!$AL$3:$AM$100,2,FALSE))))))))))</f>
        <v/>
      </c>
      <c r="CB21" s="62"/>
      <c r="CC21" s="25" t="str">
        <f>IF(CB21="","",IF(AND(CB21="○",CC$3="国体"),VLOOKUP($AM21,連盟使用!$AN$3:$AO$100,2,FALSE),IF(AND(CB21="○",CC$3="通常",CC$1="通常・OPEN"),VLOOKUP($AM21,連盟使用!$AF$3:$AG$100,2,FALSE),IF(AND(CB21="○",CC$3="通常"),VLOOKUP($AM21,連盟使用!$AD$3:$AE$100,2,FALSE),IF(CB21="△",10000,IF(AND(CB21="○",CC$3="OPEN"),VLOOKUP($AM21,連盟使用!$AF$3:$AG$100,2,FALSE),IF(AND(CB21="○",CC$3="Jr",CC$1="Jrふじてん"),VLOOKUP($AM21,連盟使用!$AP$3:$AQ$100,2,FALSE),IF(AND(CB21="○",CC$3="Jr"),VLOOKUP($AM21,連盟使用!$AH$3:$AI$100,2,FALSE),IF(AND(CB21="○",CC$3="MS",$AE21=1),VLOOKUP($AN21,連盟使用!$AJ$3:$AK$100,2,FALSE),VLOOKUP($AN21,連盟使用!$AL$3:$AM$100,2,FALSE))))))))))</f>
        <v/>
      </c>
      <c r="CD21" s="62"/>
      <c r="CE21" s="25" t="str">
        <f>IF(CD21="","",IF(AND(CD21="○",CE$3="国体"),VLOOKUP($AM21,連盟使用!$AN$3:$AO$100,2,FALSE),IF(AND(CD21="○",CE$3="通常",CE$1="通常・OPEN"),VLOOKUP($AM21,連盟使用!$AF$3:$AG$100,2,FALSE),IF(AND(CD21="○",CE$3="通常"),VLOOKUP($AM21,連盟使用!$AD$3:$AE$100,2,FALSE),IF(CD21="△",10000,IF(AND(CD21="○",CE$3="OPEN"),VLOOKUP($AM21,連盟使用!$AF$3:$AG$100,2,FALSE),IF(AND(CD21="○",CE$3="Jr",CE$1="Jrふじてん"),VLOOKUP($AM21,連盟使用!$AP$3:$AQ$100,2,FALSE),IF(AND(CD21="○",CE$3="Jr"),VLOOKUP($AM21,連盟使用!$AH$3:$AI$100,2,FALSE),IF(AND(CD21="○",CE$3="MS",$AE21=1),VLOOKUP($AN21,連盟使用!$AJ$3:$AK$100,2,FALSE),VLOOKUP($AN21,連盟使用!$AL$3:$AM$100,2,FALSE))))))))))</f>
        <v/>
      </c>
      <c r="CF21" s="62"/>
      <c r="CG21" s="120" t="str">
        <f>IF(CF21="","",IF(AND(CF21="○",CG$3="国体"),VLOOKUP($AM21,連盟使用!$AN$3:$AO$100,2,FALSE),IF(AND(CF21="○",CG$3="通常",CG$1="通常・OPEN"),VLOOKUP($AM21,連盟使用!$AF$3:$AG$100,2,FALSE),IF(AND(CF21="○",CG$3="通常"),VLOOKUP($AM21,連盟使用!$AD$3:$AE$100,2,FALSE),IF(CF21="△",10000,IF(AND(CF21="○",CG$3="OPEN"),VLOOKUP($AM21,連盟使用!$AF$3:$AG$100,2,FALSE),IF(AND(CF21="○",CG$3="Jr",CG$1="Jrふじてん"),VLOOKUP($AM21,連盟使用!$AP$3:$AQ$100,2,FALSE),IF(AND(CF21="○",CG$3="Jr"),VLOOKUP($AM21,連盟使用!$AH$3:$AI$100,2,FALSE),IF(AND(CF21="○",CG$3="MS",$AE21=1),VLOOKUP($AN21,連盟使用!$AJ$3:$AK$100,2,FALSE),VLOOKUP($AN21,連盟使用!$AL$3:$AM$100,2,FALSE))))))))))</f>
        <v/>
      </c>
      <c r="CH21" s="106">
        <f t="shared" si="0"/>
        <v>0</v>
      </c>
    </row>
    <row r="22" spans="1:86" ht="20.100000000000001" customHeight="1" x14ac:dyDescent="0.15">
      <c r="A22" s="97">
        <f>IF(個表!A20="","",個表!A20)</f>
        <v>17</v>
      </c>
      <c r="B22" s="12" t="str">
        <f>IF(個表!B20="","",個表!B20)</f>
        <v/>
      </c>
      <c r="C22" s="12"/>
      <c r="D22" s="12"/>
      <c r="E22" s="12" t="str">
        <f>IF(個表!J20="","",個表!J20)</f>
        <v xml:space="preserve"> </v>
      </c>
      <c r="F22" s="12" t="str">
        <f>IF(個表!K20="","",個表!K20)</f>
        <v/>
      </c>
      <c r="G22" s="12" t="str">
        <f>IF(個表!L20="","",個表!L20)</f>
        <v/>
      </c>
      <c r="H22" s="12"/>
      <c r="I22" s="12"/>
      <c r="J22" s="12"/>
      <c r="K22" s="12"/>
      <c r="L22" s="12" t="str">
        <f>IF(個表!M20="","",個表!M20)</f>
        <v/>
      </c>
      <c r="M22" s="12" t="str">
        <f>IF(個表!N20="","",個表!N20)</f>
        <v/>
      </c>
      <c r="N22" s="12" t="str">
        <f>IF(個表!O20="","",個表!O20)</f>
        <v/>
      </c>
      <c r="O22" s="12" t="str">
        <f>IF(個表!P20="","",個表!P20)</f>
        <v/>
      </c>
      <c r="P22" s="12" t="str">
        <f>IF(個表!Q20="","",個表!Q20)</f>
        <v/>
      </c>
      <c r="Q22" s="34" t="str">
        <f>IF(個表!G20="","",個表!G20)</f>
        <v/>
      </c>
      <c r="R22" s="12"/>
      <c r="S22" s="12" t="str">
        <f>IF(個表!R20="","",個表!R20)</f>
        <v xml:space="preserve"> </v>
      </c>
      <c r="T22" s="12" t="str">
        <f>IF(個表!S20="","",個表!S20)</f>
        <v/>
      </c>
      <c r="U22" s="12"/>
      <c r="V22" s="12" t="str">
        <f>IF(個表!C20="","",個表!C20)</f>
        <v/>
      </c>
      <c r="W22" s="12" t="str">
        <f>IF(個表!D20="","",個表!D20)</f>
        <v/>
      </c>
      <c r="X22" s="12" t="str">
        <f>IF(個表!E20="","",個表!E20)</f>
        <v/>
      </c>
      <c r="Y22" s="12" t="str">
        <f>IF(個表!F20="","",個表!F20)</f>
        <v/>
      </c>
      <c r="Z22" s="12"/>
      <c r="AA22" s="12"/>
      <c r="AB22" s="12"/>
      <c r="AC22" s="12"/>
      <c r="AD22" s="12"/>
      <c r="AE22" s="12" t="str">
        <f>IF(個表!H20="","",個表!H20)</f>
        <v/>
      </c>
      <c r="AF22" s="12"/>
      <c r="AG22" s="12"/>
      <c r="AH22" s="12"/>
      <c r="AI22" s="12" t="str">
        <f>IF(個表!T20="","",個表!T20)</f>
        <v/>
      </c>
      <c r="AJ22" s="12"/>
      <c r="AK22" s="12"/>
      <c r="AL22" s="12" t="str">
        <f>IF(個表!I20="","",個表!I20)</f>
        <v/>
      </c>
      <c r="AM22" s="12" t="str">
        <f>IF(個表!U20="","",個表!U20)</f>
        <v/>
      </c>
      <c r="AN22" s="12" t="str">
        <f>IF(個表!V20="","",個表!V20)</f>
        <v/>
      </c>
      <c r="AO22" s="12" t="str">
        <f>IF(個表!W20="","",個表!W20)</f>
        <v/>
      </c>
      <c r="AP22" s="12" t="str">
        <f>IF(個表!X20="","",個表!X20)</f>
        <v/>
      </c>
      <c r="AQ22" s="12" t="str">
        <f>IF(個表!Y20="","",個表!Y20)</f>
        <v/>
      </c>
      <c r="AR22" s="12" t="str">
        <f>IF(個表!Z20="","",個表!Z20)</f>
        <v/>
      </c>
      <c r="AS22" s="98" t="str">
        <f>IF(個表!AA20="","",個表!AA20)</f>
        <v/>
      </c>
      <c r="AT22" s="62"/>
      <c r="AU22" s="25" t="str">
        <f>IF(AT22="","",IF(AND(AT22="○",AU$3="国体"),VLOOKUP($AM22,連盟使用!$AN$3:$AO$100,2,FALSE),IF(AND(AT22="○",AU$3="通常",AU$1="通常・OPEN"),VLOOKUP($AM22,連盟使用!$AF$3:$AG$100,2,FALSE),IF(AND(AT22="○",AU$3="通常"),VLOOKUP($AM22,連盟使用!$AD$3:$AE$100,2,FALSE),IF(AT22="△",10000,IF(AND(AT22="○",AU$3="OPEN"),VLOOKUP($AM22,連盟使用!$AF$3:$AG$100,2,FALSE),IF(AND(AT22="○",AU$3="Jr",AU$1="Jrふじてん"),VLOOKUP($AM22,連盟使用!$AP$3:$AQ$100,2,FALSE),IF(AND(AT22="○",AU$3="Jr"),VLOOKUP($AM22,連盟使用!$AH$3:$AI$100,2,FALSE),IF(AND(AT22="○",AU$3="MS",$AE22=1),VLOOKUP($AN22,連盟使用!$AJ$3:$AK$100,2,FALSE),VLOOKUP($AN22,連盟使用!$AL$3:$AM$100,2,FALSE))))))))))</f>
        <v/>
      </c>
      <c r="AV22" s="62"/>
      <c r="AW22" s="25" t="str">
        <f>IF(AV22="","",IF(AND(AV22="○",AW$3="国体"),VLOOKUP($AM22,連盟使用!$AN$3:$AO$100,2,FALSE),IF(AND(AV22="○",AW$3="通常",AW$1="通常・OPEN"),VLOOKUP($AM22,連盟使用!$AF$3:$AG$100,2,FALSE),IF(AND(AV22="○",AW$3="通常"),VLOOKUP($AM22,連盟使用!$AD$3:$AE$100,2,FALSE),IF(AV22="△",10000,IF(AND(AV22="○",AW$3="OPEN"),VLOOKUP($AM22,連盟使用!$AF$3:$AG$100,2,FALSE),IF(AND(AV22="○",AW$3="Jr",AW$1="Jrふじてん"),VLOOKUP($AM22,連盟使用!$AP$3:$AQ$100,2,FALSE),IF(AND(AV22="○",AW$3="Jr"),VLOOKUP($AM22,連盟使用!$AH$3:$AI$100,2,FALSE),IF(AND(AV22="○",AW$3="MS",$AE22=1),VLOOKUP($AN22,連盟使用!$AJ$3:$AK$100,2,FALSE),VLOOKUP($AN22,連盟使用!$AL$3:$AM$100,2,FALSE))))))))))</f>
        <v/>
      </c>
      <c r="AX22" s="62"/>
      <c r="AY22" s="25" t="str">
        <f>IF(AX22="","",IF(AND(AX22="○",AY$3="国体"),VLOOKUP($AM22,連盟使用!$AN$3:$AO$100,2,FALSE),IF(AND(AX22="○",AY$3="通常",AY$1="通常・OPEN"),VLOOKUP($AM22,連盟使用!$AF$3:$AG$100,2,FALSE),IF(AND(AX22="○",AY$3="通常"),VLOOKUP($AM22,連盟使用!$AD$3:$AE$100,2,FALSE),IF(AX22="△",10000,IF(AND(AX22="○",AY$3="OPEN"),VLOOKUP($AM22,連盟使用!$AF$3:$AG$100,2,FALSE),IF(AND(AX22="○",AY$3="Jr",AY$1="Jrふじてん"),VLOOKUP($AM22,連盟使用!$AP$3:$AQ$100,2,FALSE),IF(AND(AX22="○",AY$3="Jr"),VLOOKUP($AM22,連盟使用!$AH$3:$AI$100,2,FALSE),IF(AND(AX22="○",AY$3="MS",$AE22=1),VLOOKUP($AN22,連盟使用!$AJ$3:$AK$100,2,FALSE),VLOOKUP($AN22,連盟使用!$AL$3:$AM$100,2,FALSE))))))))))</f>
        <v/>
      </c>
      <c r="AZ22" s="62"/>
      <c r="BA22" s="25" t="str">
        <f>IF(AZ22="","",IF(AND(AZ22="○",BA$3="国体"),VLOOKUP($AM22,連盟使用!$AN$3:$AO$100,2,FALSE),IF(AND(AZ22="○",BA$3="通常",BA$1="通常・OPEN"),VLOOKUP($AM22,連盟使用!$AF$3:$AG$100,2,FALSE),IF(AND(AZ22="○",BA$3="通常"),VLOOKUP($AM22,連盟使用!$AD$3:$AE$100,2,FALSE),IF(AZ22="△",10000,IF(AND(AZ22="○",BA$3="OPEN"),VLOOKUP($AM22,連盟使用!$AF$3:$AG$100,2,FALSE),IF(AND(AZ22="○",BA$3="Jr",BA$1="Jrふじてん"),VLOOKUP($AM22,連盟使用!$AP$3:$AQ$100,2,FALSE),IF(AND(AZ22="○",BA$3="Jr"),VLOOKUP($AM22,連盟使用!$AH$3:$AI$100,2,FALSE),IF(AND(AZ22="○",BA$3="MS",$AE22=1),VLOOKUP($AN22,連盟使用!$AJ$3:$AK$100,2,FALSE),VLOOKUP($AN22,連盟使用!$AL$3:$AM$100,2,FALSE))))))))))</f>
        <v/>
      </c>
      <c r="BB22" s="62"/>
      <c r="BC22" s="25" t="str">
        <f>IF(BB22="","",IF(AND(BB22="○",BC$3="国体"),VLOOKUP($AM22,連盟使用!$AN$3:$AO$100,2,FALSE),IF(AND(BB22="○",BC$3="通常",BC$1="通常・OPEN"),VLOOKUP($AM22,連盟使用!$AF$3:$AG$100,2,FALSE),IF(AND(BB22="○",BC$3="通常"),VLOOKUP($AM22,連盟使用!$AD$3:$AE$100,2,FALSE),IF(BB22="△",10000,IF(AND(BB22="○",BC$3="OPEN"),VLOOKUP($AM22,連盟使用!$AF$3:$AG$100,2,FALSE),IF(AND(BB22="○",BC$3="Jr",BC$1="Jrふじてん"),VLOOKUP($AM22,連盟使用!$AP$3:$AQ$100,2,FALSE),IF(AND(BB22="○",BC$3="Jr"),VLOOKUP($AM22,連盟使用!$AH$3:$AI$100,2,FALSE),IF(AND(BB22="○",BC$3="MS",$AE22=1),VLOOKUP($AN22,連盟使用!$AJ$3:$AK$100,2,FALSE),VLOOKUP($AN22,連盟使用!$AL$3:$AM$100,2,FALSE))))))))))</f>
        <v/>
      </c>
      <c r="BD22" s="62"/>
      <c r="BE22" s="25" t="str">
        <f>IF(BD22="","",IF(AND(BD22="○",BE$3="国体"),VLOOKUP($AM22,連盟使用!$AN$3:$AO$100,2,FALSE),IF(AND(BD22="○",BE$3="通常",BE$1="通常・OPEN"),VLOOKUP($AM22,連盟使用!$AF$3:$AG$100,2,FALSE),IF(AND(BD22="○",BE$3="通常"),VLOOKUP($AM22,連盟使用!$AD$3:$AE$100,2,FALSE),IF(BD22="△",10000,IF(AND(BD22="○",BE$3="OPEN"),VLOOKUP($AM22,連盟使用!$AF$3:$AG$100,2,FALSE),IF(AND(BD22="○",BE$3="Jr",BE$1="Jrふじてん"),VLOOKUP($AM22,連盟使用!$AP$3:$AQ$100,2,FALSE),IF(AND(BD22="○",BE$3="Jr"),VLOOKUP($AM22,連盟使用!$AH$3:$AI$100,2,FALSE),IF(AND(BD22="○",BE$3="MS",$AE22=1),VLOOKUP($AN22,連盟使用!$AJ$3:$AK$100,2,FALSE),VLOOKUP($AN22,連盟使用!$AL$3:$AM$100,2,FALSE))))))))))</f>
        <v/>
      </c>
      <c r="BF22" s="62"/>
      <c r="BG22" s="25" t="str">
        <f>IF(BF22="","",IF(AND(BF22="○",BG$3="国体"),VLOOKUP($AM22,連盟使用!$AN$3:$AO$100,2,FALSE),IF(AND(BF22="○",BG$3="通常",BG$1="通常・OPEN"),VLOOKUP($AM22,連盟使用!$AF$3:$AG$100,2,FALSE),IF(AND(BF22="○",BG$3="通常"),VLOOKUP($AM22,連盟使用!$AD$3:$AE$100,2,FALSE),IF(BF22="△",10000,IF(AND(BF22="○",BG$3="OPEN"),VLOOKUP($AM22,連盟使用!$AF$3:$AG$100,2,FALSE),IF(AND(BF22="○",BG$3="Jr",BG$1="Jrふじてん"),VLOOKUP($AM22,連盟使用!$AP$3:$AQ$100,2,FALSE),IF(AND(BF22="○",BG$3="Jr"),VLOOKUP($AM22,連盟使用!$AH$3:$AI$100,2,FALSE),IF(AND(BF22="○",BG$3="MS",$AE22=1),VLOOKUP($AN22,連盟使用!$AJ$3:$AK$100,2,FALSE),VLOOKUP($AN22,連盟使用!$AL$3:$AM$100,2,FALSE))))))))))</f>
        <v/>
      </c>
      <c r="BH22" s="62"/>
      <c r="BI22" s="25" t="str">
        <f>IF(BH22="","",IF(AND(BH22="○",BI$3="国体"),VLOOKUP($AM22,連盟使用!$AN$3:$AO$100,2,FALSE),IF(AND(BH22="○",BI$3="通常",BI$1="通常・OPEN"),VLOOKUP($AM22,連盟使用!$AF$3:$AG$100,2,FALSE),IF(AND(BH22="○",BI$3="通常"),VLOOKUP($AM22,連盟使用!$AD$3:$AE$100,2,FALSE),IF(BH22="△",10000,IF(AND(BH22="○",BI$3="OPEN"),VLOOKUP($AM22,連盟使用!$AF$3:$AG$100,2,FALSE),IF(AND(BH22="○",BI$3="Jr",BI$1="Jrふじてん"),VLOOKUP($AM22,連盟使用!$AP$3:$AQ$100,2,FALSE),IF(AND(BH22="○",BI$3="Jr"),VLOOKUP($AM22,連盟使用!$AH$3:$AI$100,2,FALSE),IF(AND(BH22="○",BI$3="MS",$AE22=1),VLOOKUP($AN22,連盟使用!$AJ$3:$AK$100,2,FALSE),VLOOKUP($AN22,連盟使用!$AL$3:$AM$100,2,FALSE))))))))))</f>
        <v/>
      </c>
      <c r="BJ22" s="62"/>
      <c r="BK22" s="25" t="str">
        <f>IF(BJ22="","",IF(AND(BJ22="○",BK$3="国体"),VLOOKUP($AM22,連盟使用!$AN$3:$AO$100,2,FALSE),IF(AND(BJ22="○",BK$3="通常",BK$1="通常・OPEN"),VLOOKUP($AM22,連盟使用!$AF$3:$AG$100,2,FALSE),IF(AND(BJ22="○",BK$3="通常"),VLOOKUP($AM22,連盟使用!$AD$3:$AE$100,2,FALSE),IF(BJ22="△",10000,IF(AND(BJ22="○",BK$3="OPEN"),VLOOKUP($AM22,連盟使用!$AF$3:$AG$100,2,FALSE),IF(AND(BJ22="○",BK$3="Jr",BK$1="Jrふじてん"),VLOOKUP($AM22,連盟使用!$AP$3:$AQ$100,2,FALSE),IF(AND(BJ22="○",BK$3="Jr"),VLOOKUP($AM22,連盟使用!$AH$3:$AI$100,2,FALSE),IF(AND(BJ22="○",BK$3="MS",$AE22=1),VLOOKUP($AN22,連盟使用!$AJ$3:$AK$100,2,FALSE),VLOOKUP($AN22,連盟使用!$AL$3:$AM$100,2,FALSE))))))))))</f>
        <v/>
      </c>
      <c r="BL22" s="62"/>
      <c r="BM22" s="25" t="str">
        <f>IF(BL22="","",IF(AND(BL22="○",BM$3="国体"),VLOOKUP($AM22,連盟使用!$AN$3:$AO$100,2,FALSE),IF(AND(BL22="○",BM$3="通常",BM$1="通常・OPEN"),VLOOKUP($AM22,連盟使用!$AF$3:$AG$100,2,FALSE),IF(AND(BL22="○",BM$3="通常"),VLOOKUP($AM22,連盟使用!$AD$3:$AE$100,2,FALSE),IF(BL22="△",10000,IF(AND(BL22="○",BM$3="OPEN"),VLOOKUP($AM22,連盟使用!$AF$3:$AG$100,2,FALSE),IF(AND(BL22="○",BM$3="Jr",BM$1="Jrふじてん"),VLOOKUP($AM22,連盟使用!$AP$3:$AQ$100,2,FALSE),IF(AND(BL22="○",BM$3="Jr"),VLOOKUP($AM22,連盟使用!$AH$3:$AI$100,2,FALSE),IF(AND(BL22="○",BM$3="MS",$AE22=1),VLOOKUP($AN22,連盟使用!$AJ$3:$AK$100,2,FALSE),VLOOKUP($AN22,連盟使用!$AL$3:$AM$100,2,FALSE))))))))))</f>
        <v/>
      </c>
      <c r="BN22" s="62"/>
      <c r="BO22" s="25" t="str">
        <f>IF(BN22="","",IF(AND(BN22="○",BO$3="国体"),VLOOKUP($AM22,連盟使用!$AN$3:$AO$100,2,FALSE),IF(AND(BN22="○",BO$3="通常",BO$1="通常・OPEN"),VLOOKUP($AM22,連盟使用!$AF$3:$AG$100,2,FALSE),IF(AND(BN22="○",BO$3="通常"),VLOOKUP($AM22,連盟使用!$AD$3:$AE$100,2,FALSE),IF(BN22="△",10000,IF(AND(BN22="○",BO$3="OPEN"),VLOOKUP($AM22,連盟使用!$AF$3:$AG$100,2,FALSE),IF(AND(BN22="○",BO$3="Jr",BO$1="Jrふじてん"),VLOOKUP($AM22,連盟使用!$AP$3:$AQ$100,2,FALSE),IF(AND(BN22="○",BO$3="Jr"),VLOOKUP($AM22,連盟使用!$AH$3:$AI$100,2,FALSE),IF(AND(BN22="○",BO$3="MS",$AE22=1),VLOOKUP($AN22,連盟使用!$AJ$3:$AK$100,2,FALSE),VLOOKUP($AN22,連盟使用!$AL$3:$AM$100,2,FALSE))))))))))</f>
        <v/>
      </c>
      <c r="BP22" s="62"/>
      <c r="BQ22" s="25" t="str">
        <f>IF(BP22="","",IF(AND(BP22="○",BQ$3="国体"),VLOOKUP($AM22,連盟使用!$AN$3:$AO$100,2,FALSE),IF(AND(BP22="○",BQ$3="通常",BQ$1="通常・OPEN"),VLOOKUP($AM22,連盟使用!$AF$3:$AG$100,2,FALSE),IF(AND(BP22="○",BQ$3="通常"),VLOOKUP($AM22,連盟使用!$AD$3:$AE$100,2,FALSE),IF(BP22="△",10000,IF(AND(BP22="○",BQ$3="OPEN"),VLOOKUP($AM22,連盟使用!$AF$3:$AG$100,2,FALSE),IF(AND(BP22="○",BQ$3="Jr",BQ$1="Jrふじてん"),VLOOKUP($AM22,連盟使用!$AP$3:$AQ$100,2,FALSE),IF(AND(BP22="○",BQ$3="Jr"),VLOOKUP($AM22,連盟使用!$AH$3:$AI$100,2,FALSE),IF(AND(BP22="○",BQ$3="MS",$AE22=1),VLOOKUP($AN22,連盟使用!$AJ$3:$AK$100,2,FALSE),VLOOKUP($AN22,連盟使用!$AL$3:$AM$100,2,FALSE))))))))))</f>
        <v/>
      </c>
      <c r="BR22" s="62"/>
      <c r="BS22" s="25" t="str">
        <f>IF(BR22="","",IF(AND(BR22="○",BS$3="国体"),VLOOKUP($AM22,連盟使用!$AN$3:$AO$100,2,FALSE),IF(AND(BR22="○",BS$3="通常",BS$1="通常・OPEN"),VLOOKUP($AM22,連盟使用!$AF$3:$AG$100,2,FALSE),IF(AND(BR22="○",BS$3="通常"),VLOOKUP($AM22,連盟使用!$AD$3:$AE$100,2,FALSE),IF(BR22="△",10000,IF(AND(BR22="○",BS$3="OPEN"),VLOOKUP($AM22,連盟使用!$AF$3:$AG$100,2,FALSE),IF(AND(BR22="○",BS$3="Jr",BS$1="Jrふじてん"),VLOOKUP($AM22,連盟使用!$AP$3:$AQ$100,2,FALSE),IF(AND(BR22="○",BS$3="Jr"),VLOOKUP($AM22,連盟使用!$AH$3:$AI$100,2,FALSE),IF(AND(BR22="○",BS$3="MS",$AE22=1),VLOOKUP($AN22,連盟使用!$AJ$3:$AK$100,2,FALSE),VLOOKUP($AN22,連盟使用!$AL$3:$AM$100,2,FALSE))))))))))</f>
        <v/>
      </c>
      <c r="BT22" s="62"/>
      <c r="BU22" s="25" t="str">
        <f>IF(BT22="","",IF(AND(BT22="○",BU$3="国体"),VLOOKUP($AM22,連盟使用!$AN$3:$AO$100,2,FALSE),IF(AND(BT22="○",BU$3="通常",BU$1="通常・OPEN"),VLOOKUP($AM22,連盟使用!$AF$3:$AG$100,2,FALSE),IF(AND(BT22="○",BU$3="通常"),VLOOKUP($AM22,連盟使用!$AD$3:$AE$100,2,FALSE),IF(BT22="△",10000,IF(AND(BT22="○",BU$3="OPEN"),VLOOKUP($AM22,連盟使用!$AF$3:$AG$100,2,FALSE),IF(AND(BT22="○",BU$3="Jr",BU$1="Jrふじてん"),VLOOKUP($AM22,連盟使用!$AP$3:$AQ$100,2,FALSE),IF(AND(BT22="○",BU$3="Jr"),VLOOKUP($AM22,連盟使用!$AH$3:$AI$100,2,FALSE),IF(AND(BT22="○",BU$3="MS",$AE22=1),VLOOKUP($AN22,連盟使用!$AJ$3:$AK$100,2,FALSE),VLOOKUP($AN22,連盟使用!$AL$3:$AM$100,2,FALSE))))))))))</f>
        <v/>
      </c>
      <c r="BV22" s="62"/>
      <c r="BW22" s="25" t="str">
        <f>IF(BV22="","",IF(AND(BV22="○",BW$3="国体"),VLOOKUP($AM22,連盟使用!$AN$3:$AO$100,2,FALSE),IF(AND(BV22="○",BW$3="通常",BW$1="通常・OPEN"),VLOOKUP($AM22,連盟使用!$AF$3:$AG$100,2,FALSE),IF(AND(BV22="○",BW$3="通常"),VLOOKUP($AM22,連盟使用!$AD$3:$AE$100,2,FALSE),IF(BV22="△",10000,IF(AND(BV22="○",BW$3="OPEN"),VLOOKUP($AM22,連盟使用!$AF$3:$AG$100,2,FALSE),IF(AND(BV22="○",BW$3="Jr",BW$1="Jrふじてん"),VLOOKUP($AM22,連盟使用!$AP$3:$AQ$100,2,FALSE),IF(AND(BV22="○",BW$3="Jr"),VLOOKUP($AM22,連盟使用!$AH$3:$AI$100,2,FALSE),IF(AND(BV22="○",BW$3="MS",$AE22=1),VLOOKUP($AN22,連盟使用!$AJ$3:$AK$100,2,FALSE),VLOOKUP($AN22,連盟使用!$AL$3:$AM$100,2,FALSE))))))))))</f>
        <v/>
      </c>
      <c r="BX22" s="62"/>
      <c r="BY22" s="25" t="str">
        <f>IF(BX22="","",IF(AND(BX22="○",BY$3="国体"),VLOOKUP($AM22,連盟使用!$AN$3:$AO$100,2,FALSE),IF(AND(BX22="○",BY$3="通常",BY$1="通常・OPEN"),VLOOKUP($AM22,連盟使用!$AF$3:$AG$100,2,FALSE),IF(AND(BX22="○",BY$3="通常"),VLOOKUP($AM22,連盟使用!$AD$3:$AE$100,2,FALSE),IF(BX22="△",10000,IF(AND(BX22="○",BY$3="OPEN"),VLOOKUP($AM22,連盟使用!$AF$3:$AG$100,2,FALSE),IF(AND(BX22="○",BY$3="Jr",BY$1="Jrふじてん"),VLOOKUP($AM22,連盟使用!$AP$3:$AQ$100,2,FALSE),IF(AND(BX22="○",BY$3="Jr"),VLOOKUP($AM22,連盟使用!$AH$3:$AI$100,2,FALSE),IF(AND(BX22="○",BY$3="MS",$AE22=1),VLOOKUP($AN22,連盟使用!$AJ$3:$AK$100,2,FALSE),VLOOKUP($AN22,連盟使用!$AL$3:$AM$100,2,FALSE))))))))))</f>
        <v/>
      </c>
      <c r="BZ22" s="62"/>
      <c r="CA22" s="25" t="str">
        <f>IF(BZ22="","",IF(AND(BZ22="○",CA$3="国体"),VLOOKUP($AM22,連盟使用!$AN$3:$AO$100,2,FALSE),IF(AND(BZ22="○",CA$3="通常",CA$1="通常・OPEN"),VLOOKUP($AM22,連盟使用!$AF$3:$AG$100,2,FALSE),IF(AND(BZ22="○",CA$3="通常"),VLOOKUP($AM22,連盟使用!$AD$3:$AE$100,2,FALSE),IF(BZ22="△",10000,IF(AND(BZ22="○",CA$3="OPEN"),VLOOKUP($AM22,連盟使用!$AF$3:$AG$100,2,FALSE),IF(AND(BZ22="○",CA$3="Jr",CA$1="Jrふじてん"),VLOOKUP($AM22,連盟使用!$AP$3:$AQ$100,2,FALSE),IF(AND(BZ22="○",CA$3="Jr"),VLOOKUP($AM22,連盟使用!$AH$3:$AI$100,2,FALSE),IF(AND(BZ22="○",CA$3="MS",$AE22=1),VLOOKUP($AN22,連盟使用!$AJ$3:$AK$100,2,FALSE),VLOOKUP($AN22,連盟使用!$AL$3:$AM$100,2,FALSE))))))))))</f>
        <v/>
      </c>
      <c r="CB22" s="62"/>
      <c r="CC22" s="25" t="str">
        <f>IF(CB22="","",IF(AND(CB22="○",CC$3="国体"),VLOOKUP($AM22,連盟使用!$AN$3:$AO$100,2,FALSE),IF(AND(CB22="○",CC$3="通常",CC$1="通常・OPEN"),VLOOKUP($AM22,連盟使用!$AF$3:$AG$100,2,FALSE),IF(AND(CB22="○",CC$3="通常"),VLOOKUP($AM22,連盟使用!$AD$3:$AE$100,2,FALSE),IF(CB22="△",10000,IF(AND(CB22="○",CC$3="OPEN"),VLOOKUP($AM22,連盟使用!$AF$3:$AG$100,2,FALSE),IF(AND(CB22="○",CC$3="Jr",CC$1="Jrふじてん"),VLOOKUP($AM22,連盟使用!$AP$3:$AQ$100,2,FALSE),IF(AND(CB22="○",CC$3="Jr"),VLOOKUP($AM22,連盟使用!$AH$3:$AI$100,2,FALSE),IF(AND(CB22="○",CC$3="MS",$AE22=1),VLOOKUP($AN22,連盟使用!$AJ$3:$AK$100,2,FALSE),VLOOKUP($AN22,連盟使用!$AL$3:$AM$100,2,FALSE))))))))))</f>
        <v/>
      </c>
      <c r="CD22" s="62"/>
      <c r="CE22" s="25" t="str">
        <f>IF(CD22="","",IF(AND(CD22="○",CE$3="国体"),VLOOKUP($AM22,連盟使用!$AN$3:$AO$100,2,FALSE),IF(AND(CD22="○",CE$3="通常",CE$1="通常・OPEN"),VLOOKUP($AM22,連盟使用!$AF$3:$AG$100,2,FALSE),IF(AND(CD22="○",CE$3="通常"),VLOOKUP($AM22,連盟使用!$AD$3:$AE$100,2,FALSE),IF(CD22="△",10000,IF(AND(CD22="○",CE$3="OPEN"),VLOOKUP($AM22,連盟使用!$AF$3:$AG$100,2,FALSE),IF(AND(CD22="○",CE$3="Jr",CE$1="Jrふじてん"),VLOOKUP($AM22,連盟使用!$AP$3:$AQ$100,2,FALSE),IF(AND(CD22="○",CE$3="Jr"),VLOOKUP($AM22,連盟使用!$AH$3:$AI$100,2,FALSE),IF(AND(CD22="○",CE$3="MS",$AE22=1),VLOOKUP($AN22,連盟使用!$AJ$3:$AK$100,2,FALSE),VLOOKUP($AN22,連盟使用!$AL$3:$AM$100,2,FALSE))))))))))</f>
        <v/>
      </c>
      <c r="CF22" s="62"/>
      <c r="CG22" s="120" t="str">
        <f>IF(CF22="","",IF(AND(CF22="○",CG$3="国体"),VLOOKUP($AM22,連盟使用!$AN$3:$AO$100,2,FALSE),IF(AND(CF22="○",CG$3="通常",CG$1="通常・OPEN"),VLOOKUP($AM22,連盟使用!$AF$3:$AG$100,2,FALSE),IF(AND(CF22="○",CG$3="通常"),VLOOKUP($AM22,連盟使用!$AD$3:$AE$100,2,FALSE),IF(CF22="△",10000,IF(AND(CF22="○",CG$3="OPEN"),VLOOKUP($AM22,連盟使用!$AF$3:$AG$100,2,FALSE),IF(AND(CF22="○",CG$3="Jr",CG$1="Jrふじてん"),VLOOKUP($AM22,連盟使用!$AP$3:$AQ$100,2,FALSE),IF(AND(CF22="○",CG$3="Jr"),VLOOKUP($AM22,連盟使用!$AH$3:$AI$100,2,FALSE),IF(AND(CF22="○",CG$3="MS",$AE22=1),VLOOKUP($AN22,連盟使用!$AJ$3:$AK$100,2,FALSE),VLOOKUP($AN22,連盟使用!$AL$3:$AM$100,2,FALSE))))))))))</f>
        <v/>
      </c>
      <c r="CH22" s="106">
        <f t="shared" si="0"/>
        <v>0</v>
      </c>
    </row>
    <row r="23" spans="1:86" ht="20.100000000000001" customHeight="1" x14ac:dyDescent="0.15">
      <c r="A23" s="97">
        <f>IF(個表!A21="","",個表!A21)</f>
        <v>18</v>
      </c>
      <c r="B23" s="12" t="str">
        <f>IF(個表!B21="","",個表!B21)</f>
        <v/>
      </c>
      <c r="C23" s="12"/>
      <c r="D23" s="12"/>
      <c r="E23" s="12" t="str">
        <f>IF(個表!J21="","",個表!J21)</f>
        <v xml:space="preserve"> </v>
      </c>
      <c r="F23" s="12" t="str">
        <f>IF(個表!K21="","",個表!K21)</f>
        <v/>
      </c>
      <c r="G23" s="12" t="str">
        <f>IF(個表!L21="","",個表!L21)</f>
        <v/>
      </c>
      <c r="H23" s="12"/>
      <c r="I23" s="12"/>
      <c r="J23" s="12"/>
      <c r="K23" s="12"/>
      <c r="L23" s="12" t="str">
        <f>IF(個表!M21="","",個表!M21)</f>
        <v/>
      </c>
      <c r="M23" s="12" t="str">
        <f>IF(個表!N21="","",個表!N21)</f>
        <v/>
      </c>
      <c r="N23" s="12" t="str">
        <f>IF(個表!O21="","",個表!O21)</f>
        <v/>
      </c>
      <c r="O23" s="12" t="str">
        <f>IF(個表!P21="","",個表!P21)</f>
        <v/>
      </c>
      <c r="P23" s="12" t="str">
        <f>IF(個表!Q21="","",個表!Q21)</f>
        <v/>
      </c>
      <c r="Q23" s="34" t="str">
        <f>IF(個表!G21="","",個表!G21)</f>
        <v/>
      </c>
      <c r="R23" s="12"/>
      <c r="S23" s="12" t="str">
        <f>IF(個表!R21="","",個表!R21)</f>
        <v xml:space="preserve"> </v>
      </c>
      <c r="T23" s="12" t="str">
        <f>IF(個表!S21="","",個表!S21)</f>
        <v/>
      </c>
      <c r="U23" s="12"/>
      <c r="V23" s="12" t="str">
        <f>IF(個表!C21="","",個表!C21)</f>
        <v/>
      </c>
      <c r="W23" s="12" t="str">
        <f>IF(個表!D21="","",個表!D21)</f>
        <v/>
      </c>
      <c r="X23" s="12" t="str">
        <f>IF(個表!E21="","",個表!E21)</f>
        <v/>
      </c>
      <c r="Y23" s="12" t="str">
        <f>IF(個表!F21="","",個表!F21)</f>
        <v/>
      </c>
      <c r="Z23" s="12"/>
      <c r="AA23" s="12"/>
      <c r="AB23" s="12"/>
      <c r="AC23" s="12"/>
      <c r="AD23" s="12"/>
      <c r="AE23" s="12" t="str">
        <f>IF(個表!H21="","",個表!H21)</f>
        <v/>
      </c>
      <c r="AF23" s="12"/>
      <c r="AG23" s="12"/>
      <c r="AH23" s="12"/>
      <c r="AI23" s="12" t="str">
        <f>IF(個表!T21="","",個表!T21)</f>
        <v/>
      </c>
      <c r="AJ23" s="12"/>
      <c r="AK23" s="12"/>
      <c r="AL23" s="12" t="str">
        <f>IF(個表!I21="","",個表!I21)</f>
        <v/>
      </c>
      <c r="AM23" s="12" t="str">
        <f>IF(個表!U21="","",個表!U21)</f>
        <v/>
      </c>
      <c r="AN23" s="12" t="str">
        <f>IF(個表!V21="","",個表!V21)</f>
        <v/>
      </c>
      <c r="AO23" s="12" t="str">
        <f>IF(個表!W21="","",個表!W21)</f>
        <v/>
      </c>
      <c r="AP23" s="12" t="str">
        <f>IF(個表!X21="","",個表!X21)</f>
        <v/>
      </c>
      <c r="AQ23" s="12" t="str">
        <f>IF(個表!Y21="","",個表!Y21)</f>
        <v/>
      </c>
      <c r="AR23" s="12" t="str">
        <f>IF(個表!Z21="","",個表!Z21)</f>
        <v/>
      </c>
      <c r="AS23" s="98" t="str">
        <f>IF(個表!AA21="","",個表!AA21)</f>
        <v/>
      </c>
      <c r="AT23" s="62"/>
      <c r="AU23" s="25" t="str">
        <f>IF(AT23="","",IF(AND(AT23="○",AU$3="国体"),VLOOKUP($AM23,連盟使用!$AN$3:$AO$100,2,FALSE),IF(AND(AT23="○",AU$3="通常",AU$1="通常・OPEN"),VLOOKUP($AM23,連盟使用!$AF$3:$AG$100,2,FALSE),IF(AND(AT23="○",AU$3="通常"),VLOOKUP($AM23,連盟使用!$AD$3:$AE$100,2,FALSE),IF(AT23="△",10000,IF(AND(AT23="○",AU$3="OPEN"),VLOOKUP($AM23,連盟使用!$AF$3:$AG$100,2,FALSE),IF(AND(AT23="○",AU$3="Jr",AU$1="Jrふじてん"),VLOOKUP($AM23,連盟使用!$AP$3:$AQ$100,2,FALSE),IF(AND(AT23="○",AU$3="Jr"),VLOOKUP($AM23,連盟使用!$AH$3:$AI$100,2,FALSE),IF(AND(AT23="○",AU$3="MS",$AE23=1),VLOOKUP($AN23,連盟使用!$AJ$3:$AK$100,2,FALSE),VLOOKUP($AN23,連盟使用!$AL$3:$AM$100,2,FALSE))))))))))</f>
        <v/>
      </c>
      <c r="AV23" s="62"/>
      <c r="AW23" s="25" t="str">
        <f>IF(AV23="","",IF(AND(AV23="○",AW$3="国体"),VLOOKUP($AM23,連盟使用!$AN$3:$AO$100,2,FALSE),IF(AND(AV23="○",AW$3="通常",AW$1="通常・OPEN"),VLOOKUP($AM23,連盟使用!$AF$3:$AG$100,2,FALSE),IF(AND(AV23="○",AW$3="通常"),VLOOKUP($AM23,連盟使用!$AD$3:$AE$100,2,FALSE),IF(AV23="△",10000,IF(AND(AV23="○",AW$3="OPEN"),VLOOKUP($AM23,連盟使用!$AF$3:$AG$100,2,FALSE),IF(AND(AV23="○",AW$3="Jr",AW$1="Jrふじてん"),VLOOKUP($AM23,連盟使用!$AP$3:$AQ$100,2,FALSE),IF(AND(AV23="○",AW$3="Jr"),VLOOKUP($AM23,連盟使用!$AH$3:$AI$100,2,FALSE),IF(AND(AV23="○",AW$3="MS",$AE23=1),VLOOKUP($AN23,連盟使用!$AJ$3:$AK$100,2,FALSE),VLOOKUP($AN23,連盟使用!$AL$3:$AM$100,2,FALSE))))))))))</f>
        <v/>
      </c>
      <c r="AX23" s="62"/>
      <c r="AY23" s="25" t="str">
        <f>IF(AX23="","",IF(AND(AX23="○",AY$3="国体"),VLOOKUP($AM23,連盟使用!$AN$3:$AO$100,2,FALSE),IF(AND(AX23="○",AY$3="通常",AY$1="通常・OPEN"),VLOOKUP($AM23,連盟使用!$AF$3:$AG$100,2,FALSE),IF(AND(AX23="○",AY$3="通常"),VLOOKUP($AM23,連盟使用!$AD$3:$AE$100,2,FALSE),IF(AX23="△",10000,IF(AND(AX23="○",AY$3="OPEN"),VLOOKUP($AM23,連盟使用!$AF$3:$AG$100,2,FALSE),IF(AND(AX23="○",AY$3="Jr",AY$1="Jrふじてん"),VLOOKUP($AM23,連盟使用!$AP$3:$AQ$100,2,FALSE),IF(AND(AX23="○",AY$3="Jr"),VLOOKUP($AM23,連盟使用!$AH$3:$AI$100,2,FALSE),IF(AND(AX23="○",AY$3="MS",$AE23=1),VLOOKUP($AN23,連盟使用!$AJ$3:$AK$100,2,FALSE),VLOOKUP($AN23,連盟使用!$AL$3:$AM$100,2,FALSE))))))))))</f>
        <v/>
      </c>
      <c r="AZ23" s="62"/>
      <c r="BA23" s="25" t="str">
        <f>IF(AZ23="","",IF(AND(AZ23="○",BA$3="国体"),VLOOKUP($AM23,連盟使用!$AN$3:$AO$100,2,FALSE),IF(AND(AZ23="○",BA$3="通常",BA$1="通常・OPEN"),VLOOKUP($AM23,連盟使用!$AF$3:$AG$100,2,FALSE),IF(AND(AZ23="○",BA$3="通常"),VLOOKUP($AM23,連盟使用!$AD$3:$AE$100,2,FALSE),IF(AZ23="△",10000,IF(AND(AZ23="○",BA$3="OPEN"),VLOOKUP($AM23,連盟使用!$AF$3:$AG$100,2,FALSE),IF(AND(AZ23="○",BA$3="Jr",BA$1="Jrふじてん"),VLOOKUP($AM23,連盟使用!$AP$3:$AQ$100,2,FALSE),IF(AND(AZ23="○",BA$3="Jr"),VLOOKUP($AM23,連盟使用!$AH$3:$AI$100,2,FALSE),IF(AND(AZ23="○",BA$3="MS",$AE23=1),VLOOKUP($AN23,連盟使用!$AJ$3:$AK$100,2,FALSE),VLOOKUP($AN23,連盟使用!$AL$3:$AM$100,2,FALSE))))))))))</f>
        <v/>
      </c>
      <c r="BB23" s="62"/>
      <c r="BC23" s="25" t="str">
        <f>IF(BB23="","",IF(AND(BB23="○",BC$3="国体"),VLOOKUP($AM23,連盟使用!$AN$3:$AO$100,2,FALSE),IF(AND(BB23="○",BC$3="通常",BC$1="通常・OPEN"),VLOOKUP($AM23,連盟使用!$AF$3:$AG$100,2,FALSE),IF(AND(BB23="○",BC$3="通常"),VLOOKUP($AM23,連盟使用!$AD$3:$AE$100,2,FALSE),IF(BB23="△",10000,IF(AND(BB23="○",BC$3="OPEN"),VLOOKUP($AM23,連盟使用!$AF$3:$AG$100,2,FALSE),IF(AND(BB23="○",BC$3="Jr",BC$1="Jrふじてん"),VLOOKUP($AM23,連盟使用!$AP$3:$AQ$100,2,FALSE),IF(AND(BB23="○",BC$3="Jr"),VLOOKUP($AM23,連盟使用!$AH$3:$AI$100,2,FALSE),IF(AND(BB23="○",BC$3="MS",$AE23=1),VLOOKUP($AN23,連盟使用!$AJ$3:$AK$100,2,FALSE),VLOOKUP($AN23,連盟使用!$AL$3:$AM$100,2,FALSE))))))))))</f>
        <v/>
      </c>
      <c r="BD23" s="62"/>
      <c r="BE23" s="25" t="str">
        <f>IF(BD23="","",IF(AND(BD23="○",BE$3="国体"),VLOOKUP($AM23,連盟使用!$AN$3:$AO$100,2,FALSE),IF(AND(BD23="○",BE$3="通常",BE$1="通常・OPEN"),VLOOKUP($AM23,連盟使用!$AF$3:$AG$100,2,FALSE),IF(AND(BD23="○",BE$3="通常"),VLOOKUP($AM23,連盟使用!$AD$3:$AE$100,2,FALSE),IF(BD23="△",10000,IF(AND(BD23="○",BE$3="OPEN"),VLOOKUP($AM23,連盟使用!$AF$3:$AG$100,2,FALSE),IF(AND(BD23="○",BE$3="Jr",BE$1="Jrふじてん"),VLOOKUP($AM23,連盟使用!$AP$3:$AQ$100,2,FALSE),IF(AND(BD23="○",BE$3="Jr"),VLOOKUP($AM23,連盟使用!$AH$3:$AI$100,2,FALSE),IF(AND(BD23="○",BE$3="MS",$AE23=1),VLOOKUP($AN23,連盟使用!$AJ$3:$AK$100,2,FALSE),VLOOKUP($AN23,連盟使用!$AL$3:$AM$100,2,FALSE))))))))))</f>
        <v/>
      </c>
      <c r="BF23" s="62"/>
      <c r="BG23" s="25" t="str">
        <f>IF(BF23="","",IF(AND(BF23="○",BG$3="国体"),VLOOKUP($AM23,連盟使用!$AN$3:$AO$100,2,FALSE),IF(AND(BF23="○",BG$3="通常",BG$1="通常・OPEN"),VLOOKUP($AM23,連盟使用!$AF$3:$AG$100,2,FALSE),IF(AND(BF23="○",BG$3="通常"),VLOOKUP($AM23,連盟使用!$AD$3:$AE$100,2,FALSE),IF(BF23="△",10000,IF(AND(BF23="○",BG$3="OPEN"),VLOOKUP($AM23,連盟使用!$AF$3:$AG$100,2,FALSE),IF(AND(BF23="○",BG$3="Jr",BG$1="Jrふじてん"),VLOOKUP($AM23,連盟使用!$AP$3:$AQ$100,2,FALSE),IF(AND(BF23="○",BG$3="Jr"),VLOOKUP($AM23,連盟使用!$AH$3:$AI$100,2,FALSE),IF(AND(BF23="○",BG$3="MS",$AE23=1),VLOOKUP($AN23,連盟使用!$AJ$3:$AK$100,2,FALSE),VLOOKUP($AN23,連盟使用!$AL$3:$AM$100,2,FALSE))))))))))</f>
        <v/>
      </c>
      <c r="BH23" s="62"/>
      <c r="BI23" s="25" t="str">
        <f>IF(BH23="","",IF(AND(BH23="○",BI$3="国体"),VLOOKUP($AM23,連盟使用!$AN$3:$AO$100,2,FALSE),IF(AND(BH23="○",BI$3="通常",BI$1="通常・OPEN"),VLOOKUP($AM23,連盟使用!$AF$3:$AG$100,2,FALSE),IF(AND(BH23="○",BI$3="通常"),VLOOKUP($AM23,連盟使用!$AD$3:$AE$100,2,FALSE),IF(BH23="△",10000,IF(AND(BH23="○",BI$3="OPEN"),VLOOKUP($AM23,連盟使用!$AF$3:$AG$100,2,FALSE),IF(AND(BH23="○",BI$3="Jr",BI$1="Jrふじてん"),VLOOKUP($AM23,連盟使用!$AP$3:$AQ$100,2,FALSE),IF(AND(BH23="○",BI$3="Jr"),VLOOKUP($AM23,連盟使用!$AH$3:$AI$100,2,FALSE),IF(AND(BH23="○",BI$3="MS",$AE23=1),VLOOKUP($AN23,連盟使用!$AJ$3:$AK$100,2,FALSE),VLOOKUP($AN23,連盟使用!$AL$3:$AM$100,2,FALSE))))))))))</f>
        <v/>
      </c>
      <c r="BJ23" s="62"/>
      <c r="BK23" s="25" t="str">
        <f>IF(BJ23="","",IF(AND(BJ23="○",BK$3="国体"),VLOOKUP($AM23,連盟使用!$AN$3:$AO$100,2,FALSE),IF(AND(BJ23="○",BK$3="通常",BK$1="通常・OPEN"),VLOOKUP($AM23,連盟使用!$AF$3:$AG$100,2,FALSE),IF(AND(BJ23="○",BK$3="通常"),VLOOKUP($AM23,連盟使用!$AD$3:$AE$100,2,FALSE),IF(BJ23="△",10000,IF(AND(BJ23="○",BK$3="OPEN"),VLOOKUP($AM23,連盟使用!$AF$3:$AG$100,2,FALSE),IF(AND(BJ23="○",BK$3="Jr",BK$1="Jrふじてん"),VLOOKUP($AM23,連盟使用!$AP$3:$AQ$100,2,FALSE),IF(AND(BJ23="○",BK$3="Jr"),VLOOKUP($AM23,連盟使用!$AH$3:$AI$100,2,FALSE),IF(AND(BJ23="○",BK$3="MS",$AE23=1),VLOOKUP($AN23,連盟使用!$AJ$3:$AK$100,2,FALSE),VLOOKUP($AN23,連盟使用!$AL$3:$AM$100,2,FALSE))))))))))</f>
        <v/>
      </c>
      <c r="BL23" s="62"/>
      <c r="BM23" s="25" t="str">
        <f>IF(BL23="","",IF(AND(BL23="○",BM$3="国体"),VLOOKUP($AM23,連盟使用!$AN$3:$AO$100,2,FALSE),IF(AND(BL23="○",BM$3="通常",BM$1="通常・OPEN"),VLOOKUP($AM23,連盟使用!$AF$3:$AG$100,2,FALSE),IF(AND(BL23="○",BM$3="通常"),VLOOKUP($AM23,連盟使用!$AD$3:$AE$100,2,FALSE),IF(BL23="△",10000,IF(AND(BL23="○",BM$3="OPEN"),VLOOKUP($AM23,連盟使用!$AF$3:$AG$100,2,FALSE),IF(AND(BL23="○",BM$3="Jr",BM$1="Jrふじてん"),VLOOKUP($AM23,連盟使用!$AP$3:$AQ$100,2,FALSE),IF(AND(BL23="○",BM$3="Jr"),VLOOKUP($AM23,連盟使用!$AH$3:$AI$100,2,FALSE),IF(AND(BL23="○",BM$3="MS",$AE23=1),VLOOKUP($AN23,連盟使用!$AJ$3:$AK$100,2,FALSE),VLOOKUP($AN23,連盟使用!$AL$3:$AM$100,2,FALSE))))))))))</f>
        <v/>
      </c>
      <c r="BN23" s="62"/>
      <c r="BO23" s="25" t="str">
        <f>IF(BN23="","",IF(AND(BN23="○",BO$3="国体"),VLOOKUP($AM23,連盟使用!$AN$3:$AO$100,2,FALSE),IF(AND(BN23="○",BO$3="通常",BO$1="通常・OPEN"),VLOOKUP($AM23,連盟使用!$AF$3:$AG$100,2,FALSE),IF(AND(BN23="○",BO$3="通常"),VLOOKUP($AM23,連盟使用!$AD$3:$AE$100,2,FALSE),IF(BN23="△",10000,IF(AND(BN23="○",BO$3="OPEN"),VLOOKUP($AM23,連盟使用!$AF$3:$AG$100,2,FALSE),IF(AND(BN23="○",BO$3="Jr",BO$1="Jrふじてん"),VLOOKUP($AM23,連盟使用!$AP$3:$AQ$100,2,FALSE),IF(AND(BN23="○",BO$3="Jr"),VLOOKUP($AM23,連盟使用!$AH$3:$AI$100,2,FALSE),IF(AND(BN23="○",BO$3="MS",$AE23=1),VLOOKUP($AN23,連盟使用!$AJ$3:$AK$100,2,FALSE),VLOOKUP($AN23,連盟使用!$AL$3:$AM$100,2,FALSE))))))))))</f>
        <v/>
      </c>
      <c r="BP23" s="62"/>
      <c r="BQ23" s="25" t="str">
        <f>IF(BP23="","",IF(AND(BP23="○",BQ$3="国体"),VLOOKUP($AM23,連盟使用!$AN$3:$AO$100,2,FALSE),IF(AND(BP23="○",BQ$3="通常",BQ$1="通常・OPEN"),VLOOKUP($AM23,連盟使用!$AF$3:$AG$100,2,FALSE),IF(AND(BP23="○",BQ$3="通常"),VLOOKUP($AM23,連盟使用!$AD$3:$AE$100,2,FALSE),IF(BP23="△",10000,IF(AND(BP23="○",BQ$3="OPEN"),VLOOKUP($AM23,連盟使用!$AF$3:$AG$100,2,FALSE),IF(AND(BP23="○",BQ$3="Jr",BQ$1="Jrふじてん"),VLOOKUP($AM23,連盟使用!$AP$3:$AQ$100,2,FALSE),IF(AND(BP23="○",BQ$3="Jr"),VLOOKUP($AM23,連盟使用!$AH$3:$AI$100,2,FALSE),IF(AND(BP23="○",BQ$3="MS",$AE23=1),VLOOKUP($AN23,連盟使用!$AJ$3:$AK$100,2,FALSE),VLOOKUP($AN23,連盟使用!$AL$3:$AM$100,2,FALSE))))))))))</f>
        <v/>
      </c>
      <c r="BR23" s="62"/>
      <c r="BS23" s="25" t="str">
        <f>IF(BR23="","",IF(AND(BR23="○",BS$3="国体"),VLOOKUP($AM23,連盟使用!$AN$3:$AO$100,2,FALSE),IF(AND(BR23="○",BS$3="通常",BS$1="通常・OPEN"),VLOOKUP($AM23,連盟使用!$AF$3:$AG$100,2,FALSE),IF(AND(BR23="○",BS$3="通常"),VLOOKUP($AM23,連盟使用!$AD$3:$AE$100,2,FALSE),IF(BR23="△",10000,IF(AND(BR23="○",BS$3="OPEN"),VLOOKUP($AM23,連盟使用!$AF$3:$AG$100,2,FALSE),IF(AND(BR23="○",BS$3="Jr",BS$1="Jrふじてん"),VLOOKUP($AM23,連盟使用!$AP$3:$AQ$100,2,FALSE),IF(AND(BR23="○",BS$3="Jr"),VLOOKUP($AM23,連盟使用!$AH$3:$AI$100,2,FALSE),IF(AND(BR23="○",BS$3="MS",$AE23=1),VLOOKUP($AN23,連盟使用!$AJ$3:$AK$100,2,FALSE),VLOOKUP($AN23,連盟使用!$AL$3:$AM$100,2,FALSE))))))))))</f>
        <v/>
      </c>
      <c r="BT23" s="62"/>
      <c r="BU23" s="25" t="str">
        <f>IF(BT23="","",IF(AND(BT23="○",BU$3="国体"),VLOOKUP($AM23,連盟使用!$AN$3:$AO$100,2,FALSE),IF(AND(BT23="○",BU$3="通常",BU$1="通常・OPEN"),VLOOKUP($AM23,連盟使用!$AF$3:$AG$100,2,FALSE),IF(AND(BT23="○",BU$3="通常"),VLOOKUP($AM23,連盟使用!$AD$3:$AE$100,2,FALSE),IF(BT23="△",10000,IF(AND(BT23="○",BU$3="OPEN"),VLOOKUP($AM23,連盟使用!$AF$3:$AG$100,2,FALSE),IF(AND(BT23="○",BU$3="Jr",BU$1="Jrふじてん"),VLOOKUP($AM23,連盟使用!$AP$3:$AQ$100,2,FALSE),IF(AND(BT23="○",BU$3="Jr"),VLOOKUP($AM23,連盟使用!$AH$3:$AI$100,2,FALSE),IF(AND(BT23="○",BU$3="MS",$AE23=1),VLOOKUP($AN23,連盟使用!$AJ$3:$AK$100,2,FALSE),VLOOKUP($AN23,連盟使用!$AL$3:$AM$100,2,FALSE))))))))))</f>
        <v/>
      </c>
      <c r="BV23" s="62"/>
      <c r="BW23" s="25" t="str">
        <f>IF(BV23="","",IF(AND(BV23="○",BW$3="国体"),VLOOKUP($AM23,連盟使用!$AN$3:$AO$100,2,FALSE),IF(AND(BV23="○",BW$3="通常",BW$1="通常・OPEN"),VLOOKUP($AM23,連盟使用!$AF$3:$AG$100,2,FALSE),IF(AND(BV23="○",BW$3="通常"),VLOOKUP($AM23,連盟使用!$AD$3:$AE$100,2,FALSE),IF(BV23="△",10000,IF(AND(BV23="○",BW$3="OPEN"),VLOOKUP($AM23,連盟使用!$AF$3:$AG$100,2,FALSE),IF(AND(BV23="○",BW$3="Jr",BW$1="Jrふじてん"),VLOOKUP($AM23,連盟使用!$AP$3:$AQ$100,2,FALSE),IF(AND(BV23="○",BW$3="Jr"),VLOOKUP($AM23,連盟使用!$AH$3:$AI$100,2,FALSE),IF(AND(BV23="○",BW$3="MS",$AE23=1),VLOOKUP($AN23,連盟使用!$AJ$3:$AK$100,2,FALSE),VLOOKUP($AN23,連盟使用!$AL$3:$AM$100,2,FALSE))))))))))</f>
        <v/>
      </c>
      <c r="BX23" s="62"/>
      <c r="BY23" s="25" t="str">
        <f>IF(BX23="","",IF(AND(BX23="○",BY$3="国体"),VLOOKUP($AM23,連盟使用!$AN$3:$AO$100,2,FALSE),IF(AND(BX23="○",BY$3="通常",BY$1="通常・OPEN"),VLOOKUP($AM23,連盟使用!$AF$3:$AG$100,2,FALSE),IF(AND(BX23="○",BY$3="通常"),VLOOKUP($AM23,連盟使用!$AD$3:$AE$100,2,FALSE),IF(BX23="△",10000,IF(AND(BX23="○",BY$3="OPEN"),VLOOKUP($AM23,連盟使用!$AF$3:$AG$100,2,FALSE),IF(AND(BX23="○",BY$3="Jr",BY$1="Jrふじてん"),VLOOKUP($AM23,連盟使用!$AP$3:$AQ$100,2,FALSE),IF(AND(BX23="○",BY$3="Jr"),VLOOKUP($AM23,連盟使用!$AH$3:$AI$100,2,FALSE),IF(AND(BX23="○",BY$3="MS",$AE23=1),VLOOKUP($AN23,連盟使用!$AJ$3:$AK$100,2,FALSE),VLOOKUP($AN23,連盟使用!$AL$3:$AM$100,2,FALSE))))))))))</f>
        <v/>
      </c>
      <c r="BZ23" s="62"/>
      <c r="CA23" s="25" t="str">
        <f>IF(BZ23="","",IF(AND(BZ23="○",CA$3="国体"),VLOOKUP($AM23,連盟使用!$AN$3:$AO$100,2,FALSE),IF(AND(BZ23="○",CA$3="通常",CA$1="通常・OPEN"),VLOOKUP($AM23,連盟使用!$AF$3:$AG$100,2,FALSE),IF(AND(BZ23="○",CA$3="通常"),VLOOKUP($AM23,連盟使用!$AD$3:$AE$100,2,FALSE),IF(BZ23="△",10000,IF(AND(BZ23="○",CA$3="OPEN"),VLOOKUP($AM23,連盟使用!$AF$3:$AG$100,2,FALSE),IF(AND(BZ23="○",CA$3="Jr",CA$1="Jrふじてん"),VLOOKUP($AM23,連盟使用!$AP$3:$AQ$100,2,FALSE),IF(AND(BZ23="○",CA$3="Jr"),VLOOKUP($AM23,連盟使用!$AH$3:$AI$100,2,FALSE),IF(AND(BZ23="○",CA$3="MS",$AE23=1),VLOOKUP($AN23,連盟使用!$AJ$3:$AK$100,2,FALSE),VLOOKUP($AN23,連盟使用!$AL$3:$AM$100,2,FALSE))))))))))</f>
        <v/>
      </c>
      <c r="CB23" s="62"/>
      <c r="CC23" s="25" t="str">
        <f>IF(CB23="","",IF(AND(CB23="○",CC$3="国体"),VLOOKUP($AM23,連盟使用!$AN$3:$AO$100,2,FALSE),IF(AND(CB23="○",CC$3="通常",CC$1="通常・OPEN"),VLOOKUP($AM23,連盟使用!$AF$3:$AG$100,2,FALSE),IF(AND(CB23="○",CC$3="通常"),VLOOKUP($AM23,連盟使用!$AD$3:$AE$100,2,FALSE),IF(CB23="△",10000,IF(AND(CB23="○",CC$3="OPEN"),VLOOKUP($AM23,連盟使用!$AF$3:$AG$100,2,FALSE),IF(AND(CB23="○",CC$3="Jr",CC$1="Jrふじてん"),VLOOKUP($AM23,連盟使用!$AP$3:$AQ$100,2,FALSE),IF(AND(CB23="○",CC$3="Jr"),VLOOKUP($AM23,連盟使用!$AH$3:$AI$100,2,FALSE),IF(AND(CB23="○",CC$3="MS",$AE23=1),VLOOKUP($AN23,連盟使用!$AJ$3:$AK$100,2,FALSE),VLOOKUP($AN23,連盟使用!$AL$3:$AM$100,2,FALSE))))))))))</f>
        <v/>
      </c>
      <c r="CD23" s="62"/>
      <c r="CE23" s="25" t="str">
        <f>IF(CD23="","",IF(AND(CD23="○",CE$3="国体"),VLOOKUP($AM23,連盟使用!$AN$3:$AO$100,2,FALSE),IF(AND(CD23="○",CE$3="通常",CE$1="通常・OPEN"),VLOOKUP($AM23,連盟使用!$AF$3:$AG$100,2,FALSE),IF(AND(CD23="○",CE$3="通常"),VLOOKUP($AM23,連盟使用!$AD$3:$AE$100,2,FALSE),IF(CD23="△",10000,IF(AND(CD23="○",CE$3="OPEN"),VLOOKUP($AM23,連盟使用!$AF$3:$AG$100,2,FALSE),IF(AND(CD23="○",CE$3="Jr",CE$1="Jrふじてん"),VLOOKUP($AM23,連盟使用!$AP$3:$AQ$100,2,FALSE),IF(AND(CD23="○",CE$3="Jr"),VLOOKUP($AM23,連盟使用!$AH$3:$AI$100,2,FALSE),IF(AND(CD23="○",CE$3="MS",$AE23=1),VLOOKUP($AN23,連盟使用!$AJ$3:$AK$100,2,FALSE),VLOOKUP($AN23,連盟使用!$AL$3:$AM$100,2,FALSE))))))))))</f>
        <v/>
      </c>
      <c r="CF23" s="62"/>
      <c r="CG23" s="120" t="str">
        <f>IF(CF23="","",IF(AND(CF23="○",CG$3="国体"),VLOOKUP($AM23,連盟使用!$AN$3:$AO$100,2,FALSE),IF(AND(CF23="○",CG$3="通常",CG$1="通常・OPEN"),VLOOKUP($AM23,連盟使用!$AF$3:$AG$100,2,FALSE),IF(AND(CF23="○",CG$3="通常"),VLOOKUP($AM23,連盟使用!$AD$3:$AE$100,2,FALSE),IF(CF23="△",10000,IF(AND(CF23="○",CG$3="OPEN"),VLOOKUP($AM23,連盟使用!$AF$3:$AG$100,2,FALSE),IF(AND(CF23="○",CG$3="Jr",CG$1="Jrふじてん"),VLOOKUP($AM23,連盟使用!$AP$3:$AQ$100,2,FALSE),IF(AND(CF23="○",CG$3="Jr"),VLOOKUP($AM23,連盟使用!$AH$3:$AI$100,2,FALSE),IF(AND(CF23="○",CG$3="MS",$AE23=1),VLOOKUP($AN23,連盟使用!$AJ$3:$AK$100,2,FALSE),VLOOKUP($AN23,連盟使用!$AL$3:$AM$100,2,FALSE))))))))))</f>
        <v/>
      </c>
      <c r="CH23" s="106">
        <f t="shared" si="0"/>
        <v>0</v>
      </c>
    </row>
    <row r="24" spans="1:86" ht="19.5" customHeight="1" x14ac:dyDescent="0.15">
      <c r="A24" s="97">
        <f>IF(個表!A22="","",個表!A22)</f>
        <v>19</v>
      </c>
      <c r="B24" s="12" t="str">
        <f>IF(個表!B22="","",個表!B22)</f>
        <v/>
      </c>
      <c r="C24" s="12"/>
      <c r="D24" s="12"/>
      <c r="E24" s="12" t="str">
        <f>IF(個表!J22="","",個表!J22)</f>
        <v xml:space="preserve"> </v>
      </c>
      <c r="F24" s="12" t="str">
        <f>IF(個表!K22="","",個表!K22)</f>
        <v/>
      </c>
      <c r="G24" s="12" t="str">
        <f>IF(個表!L22="","",個表!L22)</f>
        <v/>
      </c>
      <c r="H24" s="12"/>
      <c r="I24" s="12"/>
      <c r="J24" s="12"/>
      <c r="K24" s="12"/>
      <c r="L24" s="12" t="str">
        <f>IF(個表!M22="","",個表!M22)</f>
        <v/>
      </c>
      <c r="M24" s="12" t="str">
        <f>IF(個表!N22="","",個表!N22)</f>
        <v/>
      </c>
      <c r="N24" s="12" t="str">
        <f>IF(個表!O22="","",個表!O22)</f>
        <v/>
      </c>
      <c r="O24" s="12" t="str">
        <f>IF(個表!P22="","",個表!P22)</f>
        <v/>
      </c>
      <c r="P24" s="12" t="str">
        <f>IF(個表!Q22="","",個表!Q22)</f>
        <v/>
      </c>
      <c r="Q24" s="34" t="str">
        <f>IF(個表!G22="","",個表!G22)</f>
        <v/>
      </c>
      <c r="R24" s="12"/>
      <c r="S24" s="12" t="str">
        <f>IF(個表!R22="","",個表!R22)</f>
        <v xml:space="preserve"> </v>
      </c>
      <c r="T24" s="12" t="str">
        <f>IF(個表!S22="","",個表!S22)</f>
        <v/>
      </c>
      <c r="U24" s="12"/>
      <c r="V24" s="12" t="str">
        <f>IF(個表!C22="","",個表!C22)</f>
        <v/>
      </c>
      <c r="W24" s="12" t="str">
        <f>IF(個表!D22="","",個表!D22)</f>
        <v/>
      </c>
      <c r="X24" s="12" t="str">
        <f>IF(個表!E22="","",個表!E22)</f>
        <v/>
      </c>
      <c r="Y24" s="12" t="str">
        <f>IF(個表!F22="","",個表!F22)</f>
        <v/>
      </c>
      <c r="Z24" s="12"/>
      <c r="AA24" s="12"/>
      <c r="AB24" s="12"/>
      <c r="AC24" s="12"/>
      <c r="AD24" s="12"/>
      <c r="AE24" s="12" t="str">
        <f>IF(個表!H22="","",個表!H22)</f>
        <v/>
      </c>
      <c r="AF24" s="12"/>
      <c r="AG24" s="12"/>
      <c r="AH24" s="12"/>
      <c r="AI24" s="12" t="str">
        <f>IF(個表!T22="","",個表!T22)</f>
        <v/>
      </c>
      <c r="AJ24" s="12"/>
      <c r="AK24" s="12"/>
      <c r="AL24" s="12" t="str">
        <f>IF(個表!I22="","",個表!I22)</f>
        <v/>
      </c>
      <c r="AM24" s="12" t="str">
        <f>IF(個表!U22="","",個表!U22)</f>
        <v/>
      </c>
      <c r="AN24" s="12" t="str">
        <f>IF(個表!V22="","",個表!V22)</f>
        <v/>
      </c>
      <c r="AO24" s="12" t="str">
        <f>IF(個表!W22="","",個表!W22)</f>
        <v/>
      </c>
      <c r="AP24" s="12" t="str">
        <f>IF(個表!X22="","",個表!X22)</f>
        <v/>
      </c>
      <c r="AQ24" s="12" t="str">
        <f>IF(個表!Y22="","",個表!Y22)</f>
        <v/>
      </c>
      <c r="AR24" s="12" t="str">
        <f>IF(個表!Z22="","",個表!Z22)</f>
        <v/>
      </c>
      <c r="AS24" s="98" t="str">
        <f>IF(個表!AA22="","",個表!AA22)</f>
        <v/>
      </c>
      <c r="AT24" s="62"/>
      <c r="AU24" s="25" t="str">
        <f>IF(AT24="","",IF(AND(AT24="○",AU$3="国体"),VLOOKUP($AM24,連盟使用!$AN$3:$AO$100,2,FALSE),IF(AND(AT24="○",AU$3="通常",AU$1="通常・OPEN"),VLOOKUP($AM24,連盟使用!$AF$3:$AG$100,2,FALSE),IF(AND(AT24="○",AU$3="通常"),VLOOKUP($AM24,連盟使用!$AD$3:$AE$100,2,FALSE),IF(AT24="△",10000,IF(AND(AT24="○",AU$3="OPEN"),VLOOKUP($AM24,連盟使用!$AF$3:$AG$100,2,FALSE),IF(AND(AT24="○",AU$3="Jr",AU$1="Jrふじてん"),VLOOKUP($AM24,連盟使用!$AP$3:$AQ$100,2,FALSE),IF(AND(AT24="○",AU$3="Jr"),VLOOKUP($AM24,連盟使用!$AH$3:$AI$100,2,FALSE),IF(AND(AT24="○",AU$3="MS",$AE24=1),VLOOKUP($AN24,連盟使用!$AJ$3:$AK$100,2,FALSE),VLOOKUP($AN24,連盟使用!$AL$3:$AM$100,2,FALSE))))))))))</f>
        <v/>
      </c>
      <c r="AV24" s="62"/>
      <c r="AW24" s="25" t="str">
        <f>IF(AV24="","",IF(AND(AV24="○",AW$3="国体"),VLOOKUP($AM24,連盟使用!$AN$3:$AO$100,2,FALSE),IF(AND(AV24="○",AW$3="通常",AW$1="通常・OPEN"),VLOOKUP($AM24,連盟使用!$AF$3:$AG$100,2,FALSE),IF(AND(AV24="○",AW$3="通常"),VLOOKUP($AM24,連盟使用!$AD$3:$AE$100,2,FALSE),IF(AV24="△",10000,IF(AND(AV24="○",AW$3="OPEN"),VLOOKUP($AM24,連盟使用!$AF$3:$AG$100,2,FALSE),IF(AND(AV24="○",AW$3="Jr",AW$1="Jrふじてん"),VLOOKUP($AM24,連盟使用!$AP$3:$AQ$100,2,FALSE),IF(AND(AV24="○",AW$3="Jr"),VLOOKUP($AM24,連盟使用!$AH$3:$AI$100,2,FALSE),IF(AND(AV24="○",AW$3="MS",$AE24=1),VLOOKUP($AN24,連盟使用!$AJ$3:$AK$100,2,FALSE),VLOOKUP($AN24,連盟使用!$AL$3:$AM$100,2,FALSE))))))))))</f>
        <v/>
      </c>
      <c r="AX24" s="62"/>
      <c r="AY24" s="25" t="str">
        <f>IF(AX24="","",IF(AND(AX24="○",AY$3="国体"),VLOOKUP($AM24,連盟使用!$AN$3:$AO$100,2,FALSE),IF(AND(AX24="○",AY$3="通常",AY$1="通常・OPEN"),VLOOKUP($AM24,連盟使用!$AF$3:$AG$100,2,FALSE),IF(AND(AX24="○",AY$3="通常"),VLOOKUP($AM24,連盟使用!$AD$3:$AE$100,2,FALSE),IF(AX24="△",10000,IF(AND(AX24="○",AY$3="OPEN"),VLOOKUP($AM24,連盟使用!$AF$3:$AG$100,2,FALSE),IF(AND(AX24="○",AY$3="Jr",AY$1="Jrふじてん"),VLOOKUP($AM24,連盟使用!$AP$3:$AQ$100,2,FALSE),IF(AND(AX24="○",AY$3="Jr"),VLOOKUP($AM24,連盟使用!$AH$3:$AI$100,2,FALSE),IF(AND(AX24="○",AY$3="MS",$AE24=1),VLOOKUP($AN24,連盟使用!$AJ$3:$AK$100,2,FALSE),VLOOKUP($AN24,連盟使用!$AL$3:$AM$100,2,FALSE))))))))))</f>
        <v/>
      </c>
      <c r="AZ24" s="62"/>
      <c r="BA24" s="25" t="str">
        <f>IF(AZ24="","",IF(AND(AZ24="○",BA$3="国体"),VLOOKUP($AM24,連盟使用!$AN$3:$AO$100,2,FALSE),IF(AND(AZ24="○",BA$3="通常",BA$1="通常・OPEN"),VLOOKUP($AM24,連盟使用!$AF$3:$AG$100,2,FALSE),IF(AND(AZ24="○",BA$3="通常"),VLOOKUP($AM24,連盟使用!$AD$3:$AE$100,2,FALSE),IF(AZ24="△",10000,IF(AND(AZ24="○",BA$3="OPEN"),VLOOKUP($AM24,連盟使用!$AF$3:$AG$100,2,FALSE),IF(AND(AZ24="○",BA$3="Jr",BA$1="Jrふじてん"),VLOOKUP($AM24,連盟使用!$AP$3:$AQ$100,2,FALSE),IF(AND(AZ24="○",BA$3="Jr"),VLOOKUP($AM24,連盟使用!$AH$3:$AI$100,2,FALSE),IF(AND(AZ24="○",BA$3="MS",$AE24=1),VLOOKUP($AN24,連盟使用!$AJ$3:$AK$100,2,FALSE),VLOOKUP($AN24,連盟使用!$AL$3:$AM$100,2,FALSE))))))))))</f>
        <v/>
      </c>
      <c r="BB24" s="62"/>
      <c r="BC24" s="25" t="str">
        <f>IF(BB24="","",IF(AND(BB24="○",BC$3="国体"),VLOOKUP($AM24,連盟使用!$AN$3:$AO$100,2,FALSE),IF(AND(BB24="○",BC$3="通常",BC$1="通常・OPEN"),VLOOKUP($AM24,連盟使用!$AF$3:$AG$100,2,FALSE),IF(AND(BB24="○",BC$3="通常"),VLOOKUP($AM24,連盟使用!$AD$3:$AE$100,2,FALSE),IF(BB24="△",10000,IF(AND(BB24="○",BC$3="OPEN"),VLOOKUP($AM24,連盟使用!$AF$3:$AG$100,2,FALSE),IF(AND(BB24="○",BC$3="Jr",BC$1="Jrふじてん"),VLOOKUP($AM24,連盟使用!$AP$3:$AQ$100,2,FALSE),IF(AND(BB24="○",BC$3="Jr"),VLOOKUP($AM24,連盟使用!$AH$3:$AI$100,2,FALSE),IF(AND(BB24="○",BC$3="MS",$AE24=1),VLOOKUP($AN24,連盟使用!$AJ$3:$AK$100,2,FALSE),VLOOKUP($AN24,連盟使用!$AL$3:$AM$100,2,FALSE))))))))))</f>
        <v/>
      </c>
      <c r="BD24" s="62"/>
      <c r="BE24" s="25" t="str">
        <f>IF(BD24="","",IF(AND(BD24="○",BE$3="国体"),VLOOKUP($AM24,連盟使用!$AN$3:$AO$100,2,FALSE),IF(AND(BD24="○",BE$3="通常",BE$1="通常・OPEN"),VLOOKUP($AM24,連盟使用!$AF$3:$AG$100,2,FALSE),IF(AND(BD24="○",BE$3="通常"),VLOOKUP($AM24,連盟使用!$AD$3:$AE$100,2,FALSE),IF(BD24="△",10000,IF(AND(BD24="○",BE$3="OPEN"),VLOOKUP($AM24,連盟使用!$AF$3:$AG$100,2,FALSE),IF(AND(BD24="○",BE$3="Jr",BE$1="Jrふじてん"),VLOOKUP($AM24,連盟使用!$AP$3:$AQ$100,2,FALSE),IF(AND(BD24="○",BE$3="Jr"),VLOOKUP($AM24,連盟使用!$AH$3:$AI$100,2,FALSE),IF(AND(BD24="○",BE$3="MS",$AE24=1),VLOOKUP($AN24,連盟使用!$AJ$3:$AK$100,2,FALSE),VLOOKUP($AN24,連盟使用!$AL$3:$AM$100,2,FALSE))))))))))</f>
        <v/>
      </c>
      <c r="BF24" s="62"/>
      <c r="BG24" s="25" t="str">
        <f>IF(BF24="","",IF(AND(BF24="○",BG$3="国体"),VLOOKUP($AM24,連盟使用!$AN$3:$AO$100,2,FALSE),IF(AND(BF24="○",BG$3="通常",BG$1="通常・OPEN"),VLOOKUP($AM24,連盟使用!$AF$3:$AG$100,2,FALSE),IF(AND(BF24="○",BG$3="通常"),VLOOKUP($AM24,連盟使用!$AD$3:$AE$100,2,FALSE),IF(BF24="△",10000,IF(AND(BF24="○",BG$3="OPEN"),VLOOKUP($AM24,連盟使用!$AF$3:$AG$100,2,FALSE),IF(AND(BF24="○",BG$3="Jr",BG$1="Jrふじてん"),VLOOKUP($AM24,連盟使用!$AP$3:$AQ$100,2,FALSE),IF(AND(BF24="○",BG$3="Jr"),VLOOKUP($AM24,連盟使用!$AH$3:$AI$100,2,FALSE),IF(AND(BF24="○",BG$3="MS",$AE24=1),VLOOKUP($AN24,連盟使用!$AJ$3:$AK$100,2,FALSE),VLOOKUP($AN24,連盟使用!$AL$3:$AM$100,2,FALSE))))))))))</f>
        <v/>
      </c>
      <c r="BH24" s="62"/>
      <c r="BI24" s="25" t="str">
        <f>IF(BH24="","",IF(AND(BH24="○",BI$3="国体"),VLOOKUP($AM24,連盟使用!$AN$3:$AO$100,2,FALSE),IF(AND(BH24="○",BI$3="通常",BI$1="通常・OPEN"),VLOOKUP($AM24,連盟使用!$AF$3:$AG$100,2,FALSE),IF(AND(BH24="○",BI$3="通常"),VLOOKUP($AM24,連盟使用!$AD$3:$AE$100,2,FALSE),IF(BH24="△",10000,IF(AND(BH24="○",BI$3="OPEN"),VLOOKUP($AM24,連盟使用!$AF$3:$AG$100,2,FALSE),IF(AND(BH24="○",BI$3="Jr",BI$1="Jrふじてん"),VLOOKUP($AM24,連盟使用!$AP$3:$AQ$100,2,FALSE),IF(AND(BH24="○",BI$3="Jr"),VLOOKUP($AM24,連盟使用!$AH$3:$AI$100,2,FALSE),IF(AND(BH24="○",BI$3="MS",$AE24=1),VLOOKUP($AN24,連盟使用!$AJ$3:$AK$100,2,FALSE),VLOOKUP($AN24,連盟使用!$AL$3:$AM$100,2,FALSE))))))))))</f>
        <v/>
      </c>
      <c r="BJ24" s="62"/>
      <c r="BK24" s="25" t="str">
        <f>IF(BJ24="","",IF(AND(BJ24="○",BK$3="国体"),VLOOKUP($AM24,連盟使用!$AN$3:$AO$100,2,FALSE),IF(AND(BJ24="○",BK$3="通常",BK$1="通常・OPEN"),VLOOKUP($AM24,連盟使用!$AF$3:$AG$100,2,FALSE),IF(AND(BJ24="○",BK$3="通常"),VLOOKUP($AM24,連盟使用!$AD$3:$AE$100,2,FALSE),IF(BJ24="△",10000,IF(AND(BJ24="○",BK$3="OPEN"),VLOOKUP($AM24,連盟使用!$AF$3:$AG$100,2,FALSE),IF(AND(BJ24="○",BK$3="Jr",BK$1="Jrふじてん"),VLOOKUP($AM24,連盟使用!$AP$3:$AQ$100,2,FALSE),IF(AND(BJ24="○",BK$3="Jr"),VLOOKUP($AM24,連盟使用!$AH$3:$AI$100,2,FALSE),IF(AND(BJ24="○",BK$3="MS",$AE24=1),VLOOKUP($AN24,連盟使用!$AJ$3:$AK$100,2,FALSE),VLOOKUP($AN24,連盟使用!$AL$3:$AM$100,2,FALSE))))))))))</f>
        <v/>
      </c>
      <c r="BL24" s="62"/>
      <c r="BM24" s="25" t="str">
        <f>IF(BL24="","",IF(AND(BL24="○",BM$3="国体"),VLOOKUP($AM24,連盟使用!$AN$3:$AO$100,2,FALSE),IF(AND(BL24="○",BM$3="通常",BM$1="通常・OPEN"),VLOOKUP($AM24,連盟使用!$AF$3:$AG$100,2,FALSE),IF(AND(BL24="○",BM$3="通常"),VLOOKUP($AM24,連盟使用!$AD$3:$AE$100,2,FALSE),IF(BL24="△",10000,IF(AND(BL24="○",BM$3="OPEN"),VLOOKUP($AM24,連盟使用!$AF$3:$AG$100,2,FALSE),IF(AND(BL24="○",BM$3="Jr",BM$1="Jrふじてん"),VLOOKUP($AM24,連盟使用!$AP$3:$AQ$100,2,FALSE),IF(AND(BL24="○",BM$3="Jr"),VLOOKUP($AM24,連盟使用!$AH$3:$AI$100,2,FALSE),IF(AND(BL24="○",BM$3="MS",$AE24=1),VLOOKUP($AN24,連盟使用!$AJ$3:$AK$100,2,FALSE),VLOOKUP($AN24,連盟使用!$AL$3:$AM$100,2,FALSE))))))))))</f>
        <v/>
      </c>
      <c r="BN24" s="62"/>
      <c r="BO24" s="25" t="str">
        <f>IF(BN24="","",IF(AND(BN24="○",BO$3="国体"),VLOOKUP($AM24,連盟使用!$AN$3:$AO$100,2,FALSE),IF(AND(BN24="○",BO$3="通常",BO$1="通常・OPEN"),VLOOKUP($AM24,連盟使用!$AF$3:$AG$100,2,FALSE),IF(AND(BN24="○",BO$3="通常"),VLOOKUP($AM24,連盟使用!$AD$3:$AE$100,2,FALSE),IF(BN24="△",10000,IF(AND(BN24="○",BO$3="OPEN"),VLOOKUP($AM24,連盟使用!$AF$3:$AG$100,2,FALSE),IF(AND(BN24="○",BO$3="Jr",BO$1="Jrふじてん"),VLOOKUP($AM24,連盟使用!$AP$3:$AQ$100,2,FALSE),IF(AND(BN24="○",BO$3="Jr"),VLOOKUP($AM24,連盟使用!$AH$3:$AI$100,2,FALSE),IF(AND(BN24="○",BO$3="MS",$AE24=1),VLOOKUP($AN24,連盟使用!$AJ$3:$AK$100,2,FALSE),VLOOKUP($AN24,連盟使用!$AL$3:$AM$100,2,FALSE))))))))))</f>
        <v/>
      </c>
      <c r="BP24" s="62"/>
      <c r="BQ24" s="25" t="str">
        <f>IF(BP24="","",IF(AND(BP24="○",BQ$3="国体"),VLOOKUP($AM24,連盟使用!$AN$3:$AO$100,2,FALSE),IF(AND(BP24="○",BQ$3="通常",BQ$1="通常・OPEN"),VLOOKUP($AM24,連盟使用!$AF$3:$AG$100,2,FALSE),IF(AND(BP24="○",BQ$3="通常"),VLOOKUP($AM24,連盟使用!$AD$3:$AE$100,2,FALSE),IF(BP24="△",10000,IF(AND(BP24="○",BQ$3="OPEN"),VLOOKUP($AM24,連盟使用!$AF$3:$AG$100,2,FALSE),IF(AND(BP24="○",BQ$3="Jr",BQ$1="Jrふじてん"),VLOOKUP($AM24,連盟使用!$AP$3:$AQ$100,2,FALSE),IF(AND(BP24="○",BQ$3="Jr"),VLOOKUP($AM24,連盟使用!$AH$3:$AI$100,2,FALSE),IF(AND(BP24="○",BQ$3="MS",$AE24=1),VLOOKUP($AN24,連盟使用!$AJ$3:$AK$100,2,FALSE),VLOOKUP($AN24,連盟使用!$AL$3:$AM$100,2,FALSE))))))))))</f>
        <v/>
      </c>
      <c r="BR24" s="62"/>
      <c r="BS24" s="25" t="str">
        <f>IF(BR24="","",IF(AND(BR24="○",BS$3="国体"),VLOOKUP($AM24,連盟使用!$AN$3:$AO$100,2,FALSE),IF(AND(BR24="○",BS$3="通常",BS$1="通常・OPEN"),VLOOKUP($AM24,連盟使用!$AF$3:$AG$100,2,FALSE),IF(AND(BR24="○",BS$3="通常"),VLOOKUP($AM24,連盟使用!$AD$3:$AE$100,2,FALSE),IF(BR24="△",10000,IF(AND(BR24="○",BS$3="OPEN"),VLOOKUP($AM24,連盟使用!$AF$3:$AG$100,2,FALSE),IF(AND(BR24="○",BS$3="Jr",BS$1="Jrふじてん"),VLOOKUP($AM24,連盟使用!$AP$3:$AQ$100,2,FALSE),IF(AND(BR24="○",BS$3="Jr"),VLOOKUP($AM24,連盟使用!$AH$3:$AI$100,2,FALSE),IF(AND(BR24="○",BS$3="MS",$AE24=1),VLOOKUP($AN24,連盟使用!$AJ$3:$AK$100,2,FALSE),VLOOKUP($AN24,連盟使用!$AL$3:$AM$100,2,FALSE))))))))))</f>
        <v/>
      </c>
      <c r="BT24" s="62"/>
      <c r="BU24" s="25" t="str">
        <f>IF(BT24="","",IF(AND(BT24="○",BU$3="国体"),VLOOKUP($AM24,連盟使用!$AN$3:$AO$100,2,FALSE),IF(AND(BT24="○",BU$3="通常",BU$1="通常・OPEN"),VLOOKUP($AM24,連盟使用!$AF$3:$AG$100,2,FALSE),IF(AND(BT24="○",BU$3="通常"),VLOOKUP($AM24,連盟使用!$AD$3:$AE$100,2,FALSE),IF(BT24="△",10000,IF(AND(BT24="○",BU$3="OPEN"),VLOOKUP($AM24,連盟使用!$AF$3:$AG$100,2,FALSE),IF(AND(BT24="○",BU$3="Jr",BU$1="Jrふじてん"),VLOOKUP($AM24,連盟使用!$AP$3:$AQ$100,2,FALSE),IF(AND(BT24="○",BU$3="Jr"),VLOOKUP($AM24,連盟使用!$AH$3:$AI$100,2,FALSE),IF(AND(BT24="○",BU$3="MS",$AE24=1),VLOOKUP($AN24,連盟使用!$AJ$3:$AK$100,2,FALSE),VLOOKUP($AN24,連盟使用!$AL$3:$AM$100,2,FALSE))))))))))</f>
        <v/>
      </c>
      <c r="BV24" s="62"/>
      <c r="BW24" s="25" t="str">
        <f>IF(BV24="","",IF(AND(BV24="○",BW$3="国体"),VLOOKUP($AM24,連盟使用!$AN$3:$AO$100,2,FALSE),IF(AND(BV24="○",BW$3="通常",BW$1="通常・OPEN"),VLOOKUP($AM24,連盟使用!$AF$3:$AG$100,2,FALSE),IF(AND(BV24="○",BW$3="通常"),VLOOKUP($AM24,連盟使用!$AD$3:$AE$100,2,FALSE),IF(BV24="△",10000,IF(AND(BV24="○",BW$3="OPEN"),VLOOKUP($AM24,連盟使用!$AF$3:$AG$100,2,FALSE),IF(AND(BV24="○",BW$3="Jr",BW$1="Jrふじてん"),VLOOKUP($AM24,連盟使用!$AP$3:$AQ$100,2,FALSE),IF(AND(BV24="○",BW$3="Jr"),VLOOKUP($AM24,連盟使用!$AH$3:$AI$100,2,FALSE),IF(AND(BV24="○",BW$3="MS",$AE24=1),VLOOKUP($AN24,連盟使用!$AJ$3:$AK$100,2,FALSE),VLOOKUP($AN24,連盟使用!$AL$3:$AM$100,2,FALSE))))))))))</f>
        <v/>
      </c>
      <c r="BX24" s="62"/>
      <c r="BY24" s="25" t="str">
        <f>IF(BX24="","",IF(AND(BX24="○",BY$3="国体"),VLOOKUP($AM24,連盟使用!$AN$3:$AO$100,2,FALSE),IF(AND(BX24="○",BY$3="通常",BY$1="通常・OPEN"),VLOOKUP($AM24,連盟使用!$AF$3:$AG$100,2,FALSE),IF(AND(BX24="○",BY$3="通常"),VLOOKUP($AM24,連盟使用!$AD$3:$AE$100,2,FALSE),IF(BX24="△",10000,IF(AND(BX24="○",BY$3="OPEN"),VLOOKUP($AM24,連盟使用!$AF$3:$AG$100,2,FALSE),IF(AND(BX24="○",BY$3="Jr",BY$1="Jrふじてん"),VLOOKUP($AM24,連盟使用!$AP$3:$AQ$100,2,FALSE),IF(AND(BX24="○",BY$3="Jr"),VLOOKUP($AM24,連盟使用!$AH$3:$AI$100,2,FALSE),IF(AND(BX24="○",BY$3="MS",$AE24=1),VLOOKUP($AN24,連盟使用!$AJ$3:$AK$100,2,FALSE),VLOOKUP($AN24,連盟使用!$AL$3:$AM$100,2,FALSE))))))))))</f>
        <v/>
      </c>
      <c r="BZ24" s="62"/>
      <c r="CA24" s="25" t="str">
        <f>IF(BZ24="","",IF(AND(BZ24="○",CA$3="国体"),VLOOKUP($AM24,連盟使用!$AN$3:$AO$100,2,FALSE),IF(AND(BZ24="○",CA$3="通常",CA$1="通常・OPEN"),VLOOKUP($AM24,連盟使用!$AF$3:$AG$100,2,FALSE),IF(AND(BZ24="○",CA$3="通常"),VLOOKUP($AM24,連盟使用!$AD$3:$AE$100,2,FALSE),IF(BZ24="△",10000,IF(AND(BZ24="○",CA$3="OPEN"),VLOOKUP($AM24,連盟使用!$AF$3:$AG$100,2,FALSE),IF(AND(BZ24="○",CA$3="Jr",CA$1="Jrふじてん"),VLOOKUP($AM24,連盟使用!$AP$3:$AQ$100,2,FALSE),IF(AND(BZ24="○",CA$3="Jr"),VLOOKUP($AM24,連盟使用!$AH$3:$AI$100,2,FALSE),IF(AND(BZ24="○",CA$3="MS",$AE24=1),VLOOKUP($AN24,連盟使用!$AJ$3:$AK$100,2,FALSE),VLOOKUP($AN24,連盟使用!$AL$3:$AM$100,2,FALSE))))))))))</f>
        <v/>
      </c>
      <c r="CB24" s="62"/>
      <c r="CC24" s="25" t="str">
        <f>IF(CB24="","",IF(AND(CB24="○",CC$3="国体"),VLOOKUP($AM24,連盟使用!$AN$3:$AO$100,2,FALSE),IF(AND(CB24="○",CC$3="通常",CC$1="通常・OPEN"),VLOOKUP($AM24,連盟使用!$AF$3:$AG$100,2,FALSE),IF(AND(CB24="○",CC$3="通常"),VLOOKUP($AM24,連盟使用!$AD$3:$AE$100,2,FALSE),IF(CB24="△",10000,IF(AND(CB24="○",CC$3="OPEN"),VLOOKUP($AM24,連盟使用!$AF$3:$AG$100,2,FALSE),IF(AND(CB24="○",CC$3="Jr",CC$1="Jrふじてん"),VLOOKUP($AM24,連盟使用!$AP$3:$AQ$100,2,FALSE),IF(AND(CB24="○",CC$3="Jr"),VLOOKUP($AM24,連盟使用!$AH$3:$AI$100,2,FALSE),IF(AND(CB24="○",CC$3="MS",$AE24=1),VLOOKUP($AN24,連盟使用!$AJ$3:$AK$100,2,FALSE),VLOOKUP($AN24,連盟使用!$AL$3:$AM$100,2,FALSE))))))))))</f>
        <v/>
      </c>
      <c r="CD24" s="62"/>
      <c r="CE24" s="25" t="str">
        <f>IF(CD24="","",IF(AND(CD24="○",CE$3="国体"),VLOOKUP($AM24,連盟使用!$AN$3:$AO$100,2,FALSE),IF(AND(CD24="○",CE$3="通常",CE$1="通常・OPEN"),VLOOKUP($AM24,連盟使用!$AF$3:$AG$100,2,FALSE),IF(AND(CD24="○",CE$3="通常"),VLOOKUP($AM24,連盟使用!$AD$3:$AE$100,2,FALSE),IF(CD24="△",10000,IF(AND(CD24="○",CE$3="OPEN"),VLOOKUP($AM24,連盟使用!$AF$3:$AG$100,2,FALSE),IF(AND(CD24="○",CE$3="Jr",CE$1="Jrふじてん"),VLOOKUP($AM24,連盟使用!$AP$3:$AQ$100,2,FALSE),IF(AND(CD24="○",CE$3="Jr"),VLOOKUP($AM24,連盟使用!$AH$3:$AI$100,2,FALSE),IF(AND(CD24="○",CE$3="MS",$AE24=1),VLOOKUP($AN24,連盟使用!$AJ$3:$AK$100,2,FALSE),VLOOKUP($AN24,連盟使用!$AL$3:$AM$100,2,FALSE))))))))))</f>
        <v/>
      </c>
      <c r="CF24" s="62"/>
      <c r="CG24" s="120" t="str">
        <f>IF(CF24="","",IF(AND(CF24="○",CG$3="国体"),VLOOKUP($AM24,連盟使用!$AN$3:$AO$100,2,FALSE),IF(AND(CF24="○",CG$3="通常",CG$1="通常・OPEN"),VLOOKUP($AM24,連盟使用!$AF$3:$AG$100,2,FALSE),IF(AND(CF24="○",CG$3="通常"),VLOOKUP($AM24,連盟使用!$AD$3:$AE$100,2,FALSE),IF(CF24="△",10000,IF(AND(CF24="○",CG$3="OPEN"),VLOOKUP($AM24,連盟使用!$AF$3:$AG$100,2,FALSE),IF(AND(CF24="○",CG$3="Jr",CG$1="Jrふじてん"),VLOOKUP($AM24,連盟使用!$AP$3:$AQ$100,2,FALSE),IF(AND(CF24="○",CG$3="Jr"),VLOOKUP($AM24,連盟使用!$AH$3:$AI$100,2,FALSE),IF(AND(CF24="○",CG$3="MS",$AE24=1),VLOOKUP($AN24,連盟使用!$AJ$3:$AK$100,2,FALSE),VLOOKUP($AN24,連盟使用!$AL$3:$AM$100,2,FALSE))))))))))</f>
        <v/>
      </c>
      <c r="CH24" s="106">
        <f t="shared" si="0"/>
        <v>0</v>
      </c>
    </row>
    <row r="25" spans="1:86" ht="19.5" customHeight="1" x14ac:dyDescent="0.15">
      <c r="A25" s="97">
        <f>IF(個表!A23="","",個表!A23)</f>
        <v>20</v>
      </c>
      <c r="B25" s="12" t="str">
        <f>IF(個表!B23="","",個表!B23)</f>
        <v/>
      </c>
      <c r="C25" s="12"/>
      <c r="D25" s="12"/>
      <c r="E25" s="12" t="str">
        <f>IF(個表!J23="","",個表!J23)</f>
        <v xml:space="preserve"> </v>
      </c>
      <c r="F25" s="12" t="str">
        <f>IF(個表!K23="","",個表!K23)</f>
        <v/>
      </c>
      <c r="G25" s="12" t="str">
        <f>IF(個表!L23="","",個表!L23)</f>
        <v/>
      </c>
      <c r="H25" s="12"/>
      <c r="I25" s="12"/>
      <c r="J25" s="12"/>
      <c r="K25" s="12"/>
      <c r="L25" s="12" t="str">
        <f>IF(個表!M23="","",個表!M23)</f>
        <v/>
      </c>
      <c r="M25" s="12" t="str">
        <f>IF(個表!N23="","",個表!N23)</f>
        <v/>
      </c>
      <c r="N25" s="12" t="str">
        <f>IF(個表!O23="","",個表!O23)</f>
        <v/>
      </c>
      <c r="O25" s="12" t="str">
        <f>IF(個表!P23="","",個表!P23)</f>
        <v/>
      </c>
      <c r="P25" s="12" t="str">
        <f>IF(個表!Q23="","",個表!Q23)</f>
        <v/>
      </c>
      <c r="Q25" s="34" t="str">
        <f>IF(個表!G23="","",個表!G23)</f>
        <v/>
      </c>
      <c r="R25" s="12"/>
      <c r="S25" s="12" t="str">
        <f>IF(個表!R23="","",個表!R23)</f>
        <v xml:space="preserve"> </v>
      </c>
      <c r="T25" s="12" t="str">
        <f>IF(個表!S23="","",個表!S23)</f>
        <v/>
      </c>
      <c r="U25" s="12"/>
      <c r="V25" s="12" t="str">
        <f>IF(個表!C23="","",個表!C23)</f>
        <v/>
      </c>
      <c r="W25" s="12" t="str">
        <f>IF(個表!D23="","",個表!D23)</f>
        <v/>
      </c>
      <c r="X25" s="12" t="str">
        <f>IF(個表!E23="","",個表!E23)</f>
        <v/>
      </c>
      <c r="Y25" s="12" t="str">
        <f>IF(個表!F23="","",個表!F23)</f>
        <v/>
      </c>
      <c r="Z25" s="12"/>
      <c r="AA25" s="12"/>
      <c r="AB25" s="12"/>
      <c r="AC25" s="12"/>
      <c r="AD25" s="12"/>
      <c r="AE25" s="12" t="str">
        <f>IF(個表!H23="","",個表!H23)</f>
        <v/>
      </c>
      <c r="AF25" s="12"/>
      <c r="AG25" s="12"/>
      <c r="AH25" s="12"/>
      <c r="AI25" s="12" t="str">
        <f>IF(個表!T23="","",個表!T23)</f>
        <v/>
      </c>
      <c r="AJ25" s="12"/>
      <c r="AK25" s="12"/>
      <c r="AL25" s="12" t="str">
        <f>IF(個表!I23="","",個表!I23)</f>
        <v/>
      </c>
      <c r="AM25" s="12" t="str">
        <f>IF(個表!U23="","",個表!U23)</f>
        <v/>
      </c>
      <c r="AN25" s="12" t="str">
        <f>IF(個表!V23="","",個表!V23)</f>
        <v/>
      </c>
      <c r="AO25" s="12" t="str">
        <f>IF(個表!W23="","",個表!W23)</f>
        <v/>
      </c>
      <c r="AP25" s="12" t="str">
        <f>IF(個表!X23="","",個表!X23)</f>
        <v/>
      </c>
      <c r="AQ25" s="12" t="str">
        <f>IF(個表!Y23="","",個表!Y23)</f>
        <v/>
      </c>
      <c r="AR25" s="12" t="str">
        <f>IF(個表!Z23="","",個表!Z23)</f>
        <v/>
      </c>
      <c r="AS25" s="98" t="str">
        <f>IF(個表!AA23="","",個表!AA23)</f>
        <v/>
      </c>
      <c r="AT25" s="62"/>
      <c r="AU25" s="25" t="str">
        <f>IF(AT25="","",IF(AND(AT25="○",AU$3="国体"),VLOOKUP($AM25,連盟使用!$AN$3:$AO$100,2,FALSE),IF(AND(AT25="○",AU$3="通常",AU$1="通常・OPEN"),VLOOKUP($AM25,連盟使用!$AF$3:$AG$100,2,FALSE),IF(AND(AT25="○",AU$3="通常"),VLOOKUP($AM25,連盟使用!$AD$3:$AE$100,2,FALSE),IF(AT25="△",10000,IF(AND(AT25="○",AU$3="OPEN"),VLOOKUP($AM25,連盟使用!$AF$3:$AG$100,2,FALSE),IF(AND(AT25="○",AU$3="Jr",AU$1="Jrふじてん"),VLOOKUP($AM25,連盟使用!$AP$3:$AQ$100,2,FALSE),IF(AND(AT25="○",AU$3="Jr"),VLOOKUP($AM25,連盟使用!$AH$3:$AI$100,2,FALSE),IF(AND(AT25="○",AU$3="MS",$AE25=1),VLOOKUP($AN25,連盟使用!$AJ$3:$AK$100,2,FALSE),VLOOKUP($AN25,連盟使用!$AL$3:$AM$100,2,FALSE))))))))))</f>
        <v/>
      </c>
      <c r="AV25" s="62"/>
      <c r="AW25" s="25" t="str">
        <f>IF(AV25="","",IF(AND(AV25="○",AW$3="国体"),VLOOKUP($AM25,連盟使用!$AN$3:$AO$100,2,FALSE),IF(AND(AV25="○",AW$3="通常",AW$1="通常・OPEN"),VLOOKUP($AM25,連盟使用!$AF$3:$AG$100,2,FALSE),IF(AND(AV25="○",AW$3="通常"),VLOOKUP($AM25,連盟使用!$AD$3:$AE$100,2,FALSE),IF(AV25="△",10000,IF(AND(AV25="○",AW$3="OPEN"),VLOOKUP($AM25,連盟使用!$AF$3:$AG$100,2,FALSE),IF(AND(AV25="○",AW$3="Jr",AW$1="Jrふじてん"),VLOOKUP($AM25,連盟使用!$AP$3:$AQ$100,2,FALSE),IF(AND(AV25="○",AW$3="Jr"),VLOOKUP($AM25,連盟使用!$AH$3:$AI$100,2,FALSE),IF(AND(AV25="○",AW$3="MS",$AE25=1),VLOOKUP($AN25,連盟使用!$AJ$3:$AK$100,2,FALSE),VLOOKUP($AN25,連盟使用!$AL$3:$AM$100,2,FALSE))))))))))</f>
        <v/>
      </c>
      <c r="AX25" s="62"/>
      <c r="AY25" s="25" t="str">
        <f>IF(AX25="","",IF(AND(AX25="○",AY$3="国体"),VLOOKUP($AM25,連盟使用!$AN$3:$AO$100,2,FALSE),IF(AND(AX25="○",AY$3="通常",AY$1="通常・OPEN"),VLOOKUP($AM25,連盟使用!$AF$3:$AG$100,2,FALSE),IF(AND(AX25="○",AY$3="通常"),VLOOKUP($AM25,連盟使用!$AD$3:$AE$100,2,FALSE),IF(AX25="△",10000,IF(AND(AX25="○",AY$3="OPEN"),VLOOKUP($AM25,連盟使用!$AF$3:$AG$100,2,FALSE),IF(AND(AX25="○",AY$3="Jr",AY$1="Jrふじてん"),VLOOKUP($AM25,連盟使用!$AP$3:$AQ$100,2,FALSE),IF(AND(AX25="○",AY$3="Jr"),VLOOKUP($AM25,連盟使用!$AH$3:$AI$100,2,FALSE),IF(AND(AX25="○",AY$3="MS",$AE25=1),VLOOKUP($AN25,連盟使用!$AJ$3:$AK$100,2,FALSE),VLOOKUP($AN25,連盟使用!$AL$3:$AM$100,2,FALSE))))))))))</f>
        <v/>
      </c>
      <c r="AZ25" s="62"/>
      <c r="BA25" s="25" t="str">
        <f>IF(AZ25="","",IF(AND(AZ25="○",BA$3="国体"),VLOOKUP($AM25,連盟使用!$AN$3:$AO$100,2,FALSE),IF(AND(AZ25="○",BA$3="通常",BA$1="通常・OPEN"),VLOOKUP($AM25,連盟使用!$AF$3:$AG$100,2,FALSE),IF(AND(AZ25="○",BA$3="通常"),VLOOKUP($AM25,連盟使用!$AD$3:$AE$100,2,FALSE),IF(AZ25="△",10000,IF(AND(AZ25="○",BA$3="OPEN"),VLOOKUP($AM25,連盟使用!$AF$3:$AG$100,2,FALSE),IF(AND(AZ25="○",BA$3="Jr",BA$1="Jrふじてん"),VLOOKUP($AM25,連盟使用!$AP$3:$AQ$100,2,FALSE),IF(AND(AZ25="○",BA$3="Jr"),VLOOKUP($AM25,連盟使用!$AH$3:$AI$100,2,FALSE),IF(AND(AZ25="○",BA$3="MS",$AE25=1),VLOOKUP($AN25,連盟使用!$AJ$3:$AK$100,2,FALSE),VLOOKUP($AN25,連盟使用!$AL$3:$AM$100,2,FALSE))))))))))</f>
        <v/>
      </c>
      <c r="BB25" s="62"/>
      <c r="BC25" s="25" t="str">
        <f>IF(BB25="","",IF(AND(BB25="○",BC$3="国体"),VLOOKUP($AM25,連盟使用!$AN$3:$AO$100,2,FALSE),IF(AND(BB25="○",BC$3="通常",BC$1="通常・OPEN"),VLOOKUP($AM25,連盟使用!$AF$3:$AG$100,2,FALSE),IF(AND(BB25="○",BC$3="通常"),VLOOKUP($AM25,連盟使用!$AD$3:$AE$100,2,FALSE),IF(BB25="△",10000,IF(AND(BB25="○",BC$3="OPEN"),VLOOKUP($AM25,連盟使用!$AF$3:$AG$100,2,FALSE),IF(AND(BB25="○",BC$3="Jr",BC$1="Jrふじてん"),VLOOKUP($AM25,連盟使用!$AP$3:$AQ$100,2,FALSE),IF(AND(BB25="○",BC$3="Jr"),VLOOKUP($AM25,連盟使用!$AH$3:$AI$100,2,FALSE),IF(AND(BB25="○",BC$3="MS",$AE25=1),VLOOKUP($AN25,連盟使用!$AJ$3:$AK$100,2,FALSE),VLOOKUP($AN25,連盟使用!$AL$3:$AM$100,2,FALSE))))))))))</f>
        <v/>
      </c>
      <c r="BD25" s="62"/>
      <c r="BE25" s="25" t="str">
        <f>IF(BD25="","",IF(AND(BD25="○",BE$3="国体"),VLOOKUP($AM25,連盟使用!$AN$3:$AO$100,2,FALSE),IF(AND(BD25="○",BE$3="通常",BE$1="通常・OPEN"),VLOOKUP($AM25,連盟使用!$AF$3:$AG$100,2,FALSE),IF(AND(BD25="○",BE$3="通常"),VLOOKUP($AM25,連盟使用!$AD$3:$AE$100,2,FALSE),IF(BD25="△",10000,IF(AND(BD25="○",BE$3="OPEN"),VLOOKUP($AM25,連盟使用!$AF$3:$AG$100,2,FALSE),IF(AND(BD25="○",BE$3="Jr",BE$1="Jrふじてん"),VLOOKUP($AM25,連盟使用!$AP$3:$AQ$100,2,FALSE),IF(AND(BD25="○",BE$3="Jr"),VLOOKUP($AM25,連盟使用!$AH$3:$AI$100,2,FALSE),IF(AND(BD25="○",BE$3="MS",$AE25=1),VLOOKUP($AN25,連盟使用!$AJ$3:$AK$100,2,FALSE),VLOOKUP($AN25,連盟使用!$AL$3:$AM$100,2,FALSE))))))))))</f>
        <v/>
      </c>
      <c r="BF25" s="62"/>
      <c r="BG25" s="25" t="str">
        <f>IF(BF25="","",IF(AND(BF25="○",BG$3="国体"),VLOOKUP($AM25,連盟使用!$AN$3:$AO$100,2,FALSE),IF(AND(BF25="○",BG$3="通常",BG$1="通常・OPEN"),VLOOKUP($AM25,連盟使用!$AF$3:$AG$100,2,FALSE),IF(AND(BF25="○",BG$3="通常"),VLOOKUP($AM25,連盟使用!$AD$3:$AE$100,2,FALSE),IF(BF25="△",10000,IF(AND(BF25="○",BG$3="OPEN"),VLOOKUP($AM25,連盟使用!$AF$3:$AG$100,2,FALSE),IF(AND(BF25="○",BG$3="Jr",BG$1="Jrふじてん"),VLOOKUP($AM25,連盟使用!$AP$3:$AQ$100,2,FALSE),IF(AND(BF25="○",BG$3="Jr"),VLOOKUP($AM25,連盟使用!$AH$3:$AI$100,2,FALSE),IF(AND(BF25="○",BG$3="MS",$AE25=1),VLOOKUP($AN25,連盟使用!$AJ$3:$AK$100,2,FALSE),VLOOKUP($AN25,連盟使用!$AL$3:$AM$100,2,FALSE))))))))))</f>
        <v/>
      </c>
      <c r="BH25" s="62"/>
      <c r="BI25" s="25" t="str">
        <f>IF(BH25="","",IF(AND(BH25="○",BI$3="国体"),VLOOKUP($AM25,連盟使用!$AN$3:$AO$100,2,FALSE),IF(AND(BH25="○",BI$3="通常",BI$1="通常・OPEN"),VLOOKUP($AM25,連盟使用!$AF$3:$AG$100,2,FALSE),IF(AND(BH25="○",BI$3="通常"),VLOOKUP($AM25,連盟使用!$AD$3:$AE$100,2,FALSE),IF(BH25="△",10000,IF(AND(BH25="○",BI$3="OPEN"),VLOOKUP($AM25,連盟使用!$AF$3:$AG$100,2,FALSE),IF(AND(BH25="○",BI$3="Jr",BI$1="Jrふじてん"),VLOOKUP($AM25,連盟使用!$AP$3:$AQ$100,2,FALSE),IF(AND(BH25="○",BI$3="Jr"),VLOOKUP($AM25,連盟使用!$AH$3:$AI$100,2,FALSE),IF(AND(BH25="○",BI$3="MS",$AE25=1),VLOOKUP($AN25,連盟使用!$AJ$3:$AK$100,2,FALSE),VLOOKUP($AN25,連盟使用!$AL$3:$AM$100,2,FALSE))))))))))</f>
        <v/>
      </c>
      <c r="BJ25" s="62"/>
      <c r="BK25" s="25" t="str">
        <f>IF(BJ25="","",IF(AND(BJ25="○",BK$3="国体"),VLOOKUP($AM25,連盟使用!$AN$3:$AO$100,2,FALSE),IF(AND(BJ25="○",BK$3="通常",BK$1="通常・OPEN"),VLOOKUP($AM25,連盟使用!$AF$3:$AG$100,2,FALSE),IF(AND(BJ25="○",BK$3="通常"),VLOOKUP($AM25,連盟使用!$AD$3:$AE$100,2,FALSE),IF(BJ25="△",10000,IF(AND(BJ25="○",BK$3="OPEN"),VLOOKUP($AM25,連盟使用!$AF$3:$AG$100,2,FALSE),IF(AND(BJ25="○",BK$3="Jr",BK$1="Jrふじてん"),VLOOKUP($AM25,連盟使用!$AP$3:$AQ$100,2,FALSE),IF(AND(BJ25="○",BK$3="Jr"),VLOOKUP($AM25,連盟使用!$AH$3:$AI$100,2,FALSE),IF(AND(BJ25="○",BK$3="MS",$AE25=1),VLOOKUP($AN25,連盟使用!$AJ$3:$AK$100,2,FALSE),VLOOKUP($AN25,連盟使用!$AL$3:$AM$100,2,FALSE))))))))))</f>
        <v/>
      </c>
      <c r="BL25" s="62"/>
      <c r="BM25" s="25" t="str">
        <f>IF(BL25="","",IF(AND(BL25="○",BM$3="国体"),VLOOKUP($AM25,連盟使用!$AN$3:$AO$100,2,FALSE),IF(AND(BL25="○",BM$3="通常",BM$1="通常・OPEN"),VLOOKUP($AM25,連盟使用!$AF$3:$AG$100,2,FALSE),IF(AND(BL25="○",BM$3="通常"),VLOOKUP($AM25,連盟使用!$AD$3:$AE$100,2,FALSE),IF(BL25="△",10000,IF(AND(BL25="○",BM$3="OPEN"),VLOOKUP($AM25,連盟使用!$AF$3:$AG$100,2,FALSE),IF(AND(BL25="○",BM$3="Jr",BM$1="Jrふじてん"),VLOOKUP($AM25,連盟使用!$AP$3:$AQ$100,2,FALSE),IF(AND(BL25="○",BM$3="Jr"),VLOOKUP($AM25,連盟使用!$AH$3:$AI$100,2,FALSE),IF(AND(BL25="○",BM$3="MS",$AE25=1),VLOOKUP($AN25,連盟使用!$AJ$3:$AK$100,2,FALSE),VLOOKUP($AN25,連盟使用!$AL$3:$AM$100,2,FALSE))))))))))</f>
        <v/>
      </c>
      <c r="BN25" s="62"/>
      <c r="BO25" s="25" t="str">
        <f>IF(BN25="","",IF(AND(BN25="○",BO$3="国体"),VLOOKUP($AM25,連盟使用!$AN$3:$AO$100,2,FALSE),IF(AND(BN25="○",BO$3="通常",BO$1="通常・OPEN"),VLOOKUP($AM25,連盟使用!$AF$3:$AG$100,2,FALSE),IF(AND(BN25="○",BO$3="通常"),VLOOKUP($AM25,連盟使用!$AD$3:$AE$100,2,FALSE),IF(BN25="△",10000,IF(AND(BN25="○",BO$3="OPEN"),VLOOKUP($AM25,連盟使用!$AF$3:$AG$100,2,FALSE),IF(AND(BN25="○",BO$3="Jr",BO$1="Jrふじてん"),VLOOKUP($AM25,連盟使用!$AP$3:$AQ$100,2,FALSE),IF(AND(BN25="○",BO$3="Jr"),VLOOKUP($AM25,連盟使用!$AH$3:$AI$100,2,FALSE),IF(AND(BN25="○",BO$3="MS",$AE25=1),VLOOKUP($AN25,連盟使用!$AJ$3:$AK$100,2,FALSE),VLOOKUP($AN25,連盟使用!$AL$3:$AM$100,2,FALSE))))))))))</f>
        <v/>
      </c>
      <c r="BP25" s="62"/>
      <c r="BQ25" s="25" t="str">
        <f>IF(BP25="","",IF(AND(BP25="○",BQ$3="国体"),VLOOKUP($AM25,連盟使用!$AN$3:$AO$100,2,FALSE),IF(AND(BP25="○",BQ$3="通常",BQ$1="通常・OPEN"),VLOOKUP($AM25,連盟使用!$AF$3:$AG$100,2,FALSE),IF(AND(BP25="○",BQ$3="通常"),VLOOKUP($AM25,連盟使用!$AD$3:$AE$100,2,FALSE),IF(BP25="△",10000,IF(AND(BP25="○",BQ$3="OPEN"),VLOOKUP($AM25,連盟使用!$AF$3:$AG$100,2,FALSE),IF(AND(BP25="○",BQ$3="Jr",BQ$1="Jrふじてん"),VLOOKUP($AM25,連盟使用!$AP$3:$AQ$100,2,FALSE),IF(AND(BP25="○",BQ$3="Jr"),VLOOKUP($AM25,連盟使用!$AH$3:$AI$100,2,FALSE),IF(AND(BP25="○",BQ$3="MS",$AE25=1),VLOOKUP($AN25,連盟使用!$AJ$3:$AK$100,2,FALSE),VLOOKUP($AN25,連盟使用!$AL$3:$AM$100,2,FALSE))))))))))</f>
        <v/>
      </c>
      <c r="BR25" s="62"/>
      <c r="BS25" s="25" t="str">
        <f>IF(BR25="","",IF(AND(BR25="○",BS$3="国体"),VLOOKUP($AM25,連盟使用!$AN$3:$AO$100,2,FALSE),IF(AND(BR25="○",BS$3="通常",BS$1="通常・OPEN"),VLOOKUP($AM25,連盟使用!$AF$3:$AG$100,2,FALSE),IF(AND(BR25="○",BS$3="通常"),VLOOKUP($AM25,連盟使用!$AD$3:$AE$100,2,FALSE),IF(BR25="△",10000,IF(AND(BR25="○",BS$3="OPEN"),VLOOKUP($AM25,連盟使用!$AF$3:$AG$100,2,FALSE),IF(AND(BR25="○",BS$3="Jr",BS$1="Jrふじてん"),VLOOKUP($AM25,連盟使用!$AP$3:$AQ$100,2,FALSE),IF(AND(BR25="○",BS$3="Jr"),VLOOKUP($AM25,連盟使用!$AH$3:$AI$100,2,FALSE),IF(AND(BR25="○",BS$3="MS",$AE25=1),VLOOKUP($AN25,連盟使用!$AJ$3:$AK$100,2,FALSE),VLOOKUP($AN25,連盟使用!$AL$3:$AM$100,2,FALSE))))))))))</f>
        <v/>
      </c>
      <c r="BT25" s="62"/>
      <c r="BU25" s="25" t="str">
        <f>IF(BT25="","",IF(AND(BT25="○",BU$3="国体"),VLOOKUP($AM25,連盟使用!$AN$3:$AO$100,2,FALSE),IF(AND(BT25="○",BU$3="通常",BU$1="通常・OPEN"),VLOOKUP($AM25,連盟使用!$AF$3:$AG$100,2,FALSE),IF(AND(BT25="○",BU$3="通常"),VLOOKUP($AM25,連盟使用!$AD$3:$AE$100,2,FALSE),IF(BT25="△",10000,IF(AND(BT25="○",BU$3="OPEN"),VLOOKUP($AM25,連盟使用!$AF$3:$AG$100,2,FALSE),IF(AND(BT25="○",BU$3="Jr",BU$1="Jrふじてん"),VLOOKUP($AM25,連盟使用!$AP$3:$AQ$100,2,FALSE),IF(AND(BT25="○",BU$3="Jr"),VLOOKUP($AM25,連盟使用!$AH$3:$AI$100,2,FALSE),IF(AND(BT25="○",BU$3="MS",$AE25=1),VLOOKUP($AN25,連盟使用!$AJ$3:$AK$100,2,FALSE),VLOOKUP($AN25,連盟使用!$AL$3:$AM$100,2,FALSE))))))))))</f>
        <v/>
      </c>
      <c r="BV25" s="62"/>
      <c r="BW25" s="25" t="str">
        <f>IF(BV25="","",IF(AND(BV25="○",BW$3="国体"),VLOOKUP($AM25,連盟使用!$AN$3:$AO$100,2,FALSE),IF(AND(BV25="○",BW$3="通常",BW$1="通常・OPEN"),VLOOKUP($AM25,連盟使用!$AF$3:$AG$100,2,FALSE),IF(AND(BV25="○",BW$3="通常"),VLOOKUP($AM25,連盟使用!$AD$3:$AE$100,2,FALSE),IF(BV25="△",10000,IF(AND(BV25="○",BW$3="OPEN"),VLOOKUP($AM25,連盟使用!$AF$3:$AG$100,2,FALSE),IF(AND(BV25="○",BW$3="Jr",BW$1="Jrふじてん"),VLOOKUP($AM25,連盟使用!$AP$3:$AQ$100,2,FALSE),IF(AND(BV25="○",BW$3="Jr"),VLOOKUP($AM25,連盟使用!$AH$3:$AI$100,2,FALSE),IF(AND(BV25="○",BW$3="MS",$AE25=1),VLOOKUP($AN25,連盟使用!$AJ$3:$AK$100,2,FALSE),VLOOKUP($AN25,連盟使用!$AL$3:$AM$100,2,FALSE))))))))))</f>
        <v/>
      </c>
      <c r="BX25" s="62"/>
      <c r="BY25" s="25" t="str">
        <f>IF(BX25="","",IF(AND(BX25="○",BY$3="国体"),VLOOKUP($AM25,連盟使用!$AN$3:$AO$100,2,FALSE),IF(AND(BX25="○",BY$3="通常",BY$1="通常・OPEN"),VLOOKUP($AM25,連盟使用!$AF$3:$AG$100,2,FALSE),IF(AND(BX25="○",BY$3="通常"),VLOOKUP($AM25,連盟使用!$AD$3:$AE$100,2,FALSE),IF(BX25="△",10000,IF(AND(BX25="○",BY$3="OPEN"),VLOOKUP($AM25,連盟使用!$AF$3:$AG$100,2,FALSE),IF(AND(BX25="○",BY$3="Jr",BY$1="Jrふじてん"),VLOOKUP($AM25,連盟使用!$AP$3:$AQ$100,2,FALSE),IF(AND(BX25="○",BY$3="Jr"),VLOOKUP($AM25,連盟使用!$AH$3:$AI$100,2,FALSE),IF(AND(BX25="○",BY$3="MS",$AE25=1),VLOOKUP($AN25,連盟使用!$AJ$3:$AK$100,2,FALSE),VLOOKUP($AN25,連盟使用!$AL$3:$AM$100,2,FALSE))))))))))</f>
        <v/>
      </c>
      <c r="BZ25" s="62"/>
      <c r="CA25" s="25" t="str">
        <f>IF(BZ25="","",IF(AND(BZ25="○",CA$3="国体"),VLOOKUP($AM25,連盟使用!$AN$3:$AO$100,2,FALSE),IF(AND(BZ25="○",CA$3="通常",CA$1="通常・OPEN"),VLOOKUP($AM25,連盟使用!$AF$3:$AG$100,2,FALSE),IF(AND(BZ25="○",CA$3="通常"),VLOOKUP($AM25,連盟使用!$AD$3:$AE$100,2,FALSE),IF(BZ25="△",10000,IF(AND(BZ25="○",CA$3="OPEN"),VLOOKUP($AM25,連盟使用!$AF$3:$AG$100,2,FALSE),IF(AND(BZ25="○",CA$3="Jr",CA$1="Jrふじてん"),VLOOKUP($AM25,連盟使用!$AP$3:$AQ$100,2,FALSE),IF(AND(BZ25="○",CA$3="Jr"),VLOOKUP($AM25,連盟使用!$AH$3:$AI$100,2,FALSE),IF(AND(BZ25="○",CA$3="MS",$AE25=1),VLOOKUP($AN25,連盟使用!$AJ$3:$AK$100,2,FALSE),VLOOKUP($AN25,連盟使用!$AL$3:$AM$100,2,FALSE))))))))))</f>
        <v/>
      </c>
      <c r="CB25" s="62"/>
      <c r="CC25" s="25" t="str">
        <f>IF(CB25="","",IF(AND(CB25="○",CC$3="国体"),VLOOKUP($AM25,連盟使用!$AN$3:$AO$100,2,FALSE),IF(AND(CB25="○",CC$3="通常",CC$1="通常・OPEN"),VLOOKUP($AM25,連盟使用!$AF$3:$AG$100,2,FALSE),IF(AND(CB25="○",CC$3="通常"),VLOOKUP($AM25,連盟使用!$AD$3:$AE$100,2,FALSE),IF(CB25="△",10000,IF(AND(CB25="○",CC$3="OPEN"),VLOOKUP($AM25,連盟使用!$AF$3:$AG$100,2,FALSE),IF(AND(CB25="○",CC$3="Jr",CC$1="Jrふじてん"),VLOOKUP($AM25,連盟使用!$AP$3:$AQ$100,2,FALSE),IF(AND(CB25="○",CC$3="Jr"),VLOOKUP($AM25,連盟使用!$AH$3:$AI$100,2,FALSE),IF(AND(CB25="○",CC$3="MS",$AE25=1),VLOOKUP($AN25,連盟使用!$AJ$3:$AK$100,2,FALSE),VLOOKUP($AN25,連盟使用!$AL$3:$AM$100,2,FALSE))))))))))</f>
        <v/>
      </c>
      <c r="CD25" s="62"/>
      <c r="CE25" s="25" t="str">
        <f>IF(CD25="","",IF(AND(CD25="○",CE$3="国体"),VLOOKUP($AM25,連盟使用!$AN$3:$AO$100,2,FALSE),IF(AND(CD25="○",CE$3="通常",CE$1="通常・OPEN"),VLOOKUP($AM25,連盟使用!$AF$3:$AG$100,2,FALSE),IF(AND(CD25="○",CE$3="通常"),VLOOKUP($AM25,連盟使用!$AD$3:$AE$100,2,FALSE),IF(CD25="△",10000,IF(AND(CD25="○",CE$3="OPEN"),VLOOKUP($AM25,連盟使用!$AF$3:$AG$100,2,FALSE),IF(AND(CD25="○",CE$3="Jr",CE$1="Jrふじてん"),VLOOKUP($AM25,連盟使用!$AP$3:$AQ$100,2,FALSE),IF(AND(CD25="○",CE$3="Jr"),VLOOKUP($AM25,連盟使用!$AH$3:$AI$100,2,FALSE),IF(AND(CD25="○",CE$3="MS",$AE25=1),VLOOKUP($AN25,連盟使用!$AJ$3:$AK$100,2,FALSE),VLOOKUP($AN25,連盟使用!$AL$3:$AM$100,2,FALSE))))))))))</f>
        <v/>
      </c>
      <c r="CF25" s="62"/>
      <c r="CG25" s="120" t="str">
        <f>IF(CF25="","",IF(AND(CF25="○",CG$3="国体"),VLOOKUP($AM25,連盟使用!$AN$3:$AO$100,2,FALSE),IF(AND(CF25="○",CG$3="通常",CG$1="通常・OPEN"),VLOOKUP($AM25,連盟使用!$AF$3:$AG$100,2,FALSE),IF(AND(CF25="○",CG$3="通常"),VLOOKUP($AM25,連盟使用!$AD$3:$AE$100,2,FALSE),IF(CF25="△",10000,IF(AND(CF25="○",CG$3="OPEN"),VLOOKUP($AM25,連盟使用!$AF$3:$AG$100,2,FALSE),IF(AND(CF25="○",CG$3="Jr",CG$1="Jrふじてん"),VLOOKUP($AM25,連盟使用!$AP$3:$AQ$100,2,FALSE),IF(AND(CF25="○",CG$3="Jr"),VLOOKUP($AM25,連盟使用!$AH$3:$AI$100,2,FALSE),IF(AND(CF25="○",CG$3="MS",$AE25=1),VLOOKUP($AN25,連盟使用!$AJ$3:$AK$100,2,FALSE),VLOOKUP($AN25,連盟使用!$AL$3:$AM$100,2,FALSE))))))))))</f>
        <v/>
      </c>
      <c r="CH25" s="106">
        <f t="shared" si="0"/>
        <v>0</v>
      </c>
    </row>
    <row r="26" spans="1:86" ht="19.5" customHeight="1" x14ac:dyDescent="0.15">
      <c r="A26" s="97">
        <f>IF(個表!A24="","",個表!A24)</f>
        <v>21</v>
      </c>
      <c r="B26" s="12" t="str">
        <f>IF(個表!B24="","",個表!B24)</f>
        <v/>
      </c>
      <c r="C26" s="12"/>
      <c r="D26" s="12"/>
      <c r="E26" s="12" t="str">
        <f>IF(個表!J24="","",個表!J24)</f>
        <v xml:space="preserve"> </v>
      </c>
      <c r="F26" s="12" t="str">
        <f>IF(個表!K24="","",個表!K24)</f>
        <v/>
      </c>
      <c r="G26" s="12" t="str">
        <f>IF(個表!L24="","",個表!L24)</f>
        <v/>
      </c>
      <c r="H26" s="12"/>
      <c r="I26" s="12"/>
      <c r="J26" s="12"/>
      <c r="K26" s="12"/>
      <c r="L26" s="12" t="str">
        <f>IF(個表!M24="","",個表!M24)</f>
        <v/>
      </c>
      <c r="M26" s="12" t="str">
        <f>IF(個表!N24="","",個表!N24)</f>
        <v/>
      </c>
      <c r="N26" s="12" t="str">
        <f>IF(個表!O24="","",個表!O24)</f>
        <v/>
      </c>
      <c r="O26" s="12" t="str">
        <f>IF(個表!P24="","",個表!P24)</f>
        <v/>
      </c>
      <c r="P26" s="12" t="str">
        <f>IF(個表!Q24="","",個表!Q24)</f>
        <v/>
      </c>
      <c r="Q26" s="34" t="str">
        <f>IF(個表!G24="","",個表!G24)</f>
        <v/>
      </c>
      <c r="R26" s="12"/>
      <c r="S26" s="12" t="str">
        <f>IF(個表!R24="","",個表!R24)</f>
        <v xml:space="preserve"> </v>
      </c>
      <c r="T26" s="12" t="str">
        <f>IF(個表!S24="","",個表!S24)</f>
        <v/>
      </c>
      <c r="U26" s="12"/>
      <c r="V26" s="12" t="str">
        <f>IF(個表!C24="","",個表!C24)</f>
        <v/>
      </c>
      <c r="W26" s="12" t="str">
        <f>IF(個表!D24="","",個表!D24)</f>
        <v/>
      </c>
      <c r="X26" s="12" t="str">
        <f>IF(個表!E24="","",個表!E24)</f>
        <v/>
      </c>
      <c r="Y26" s="12" t="str">
        <f>IF(個表!F24="","",個表!F24)</f>
        <v/>
      </c>
      <c r="Z26" s="12"/>
      <c r="AA26" s="12"/>
      <c r="AB26" s="12"/>
      <c r="AC26" s="12"/>
      <c r="AD26" s="12"/>
      <c r="AE26" s="12" t="str">
        <f>IF(個表!H24="","",個表!H24)</f>
        <v/>
      </c>
      <c r="AF26" s="12"/>
      <c r="AG26" s="12"/>
      <c r="AH26" s="12"/>
      <c r="AI26" s="12" t="str">
        <f>IF(個表!T24="","",個表!T24)</f>
        <v/>
      </c>
      <c r="AJ26" s="12"/>
      <c r="AK26" s="12"/>
      <c r="AL26" s="12" t="str">
        <f>IF(個表!I24="","",個表!I24)</f>
        <v/>
      </c>
      <c r="AM26" s="12" t="str">
        <f>IF(個表!U24="","",個表!U24)</f>
        <v/>
      </c>
      <c r="AN26" s="12" t="str">
        <f>IF(個表!V24="","",個表!V24)</f>
        <v/>
      </c>
      <c r="AO26" s="12" t="str">
        <f>IF(個表!W24="","",個表!W24)</f>
        <v/>
      </c>
      <c r="AP26" s="12" t="str">
        <f>IF(個表!X24="","",個表!X24)</f>
        <v/>
      </c>
      <c r="AQ26" s="12" t="str">
        <f>IF(個表!Y24="","",個表!Y24)</f>
        <v/>
      </c>
      <c r="AR26" s="12" t="str">
        <f>IF(個表!Z24="","",個表!Z24)</f>
        <v/>
      </c>
      <c r="AS26" s="98" t="str">
        <f>IF(個表!AA24="","",個表!AA24)</f>
        <v/>
      </c>
      <c r="AT26" s="62"/>
      <c r="AU26" s="25" t="str">
        <f>IF(AT26="","",IF(AND(AT26="○",AU$3="国体"),VLOOKUP($AM26,連盟使用!$AN$3:$AO$100,2,FALSE),IF(AND(AT26="○",AU$3="通常",AU$1="通常・OPEN"),VLOOKUP($AM26,連盟使用!$AF$3:$AG$100,2,FALSE),IF(AND(AT26="○",AU$3="通常"),VLOOKUP($AM26,連盟使用!$AD$3:$AE$100,2,FALSE),IF(AT26="△",10000,IF(AND(AT26="○",AU$3="OPEN"),VLOOKUP($AM26,連盟使用!$AF$3:$AG$100,2,FALSE),IF(AND(AT26="○",AU$3="Jr",AU$1="Jrふじてん"),VLOOKUP($AM26,連盟使用!$AP$3:$AQ$100,2,FALSE),IF(AND(AT26="○",AU$3="Jr"),VLOOKUP($AM26,連盟使用!$AH$3:$AI$100,2,FALSE),IF(AND(AT26="○",AU$3="MS",$AE26=1),VLOOKUP($AN26,連盟使用!$AJ$3:$AK$100,2,FALSE),VLOOKUP($AN26,連盟使用!$AL$3:$AM$100,2,FALSE))))))))))</f>
        <v/>
      </c>
      <c r="AV26" s="62"/>
      <c r="AW26" s="25" t="str">
        <f>IF(AV26="","",IF(AND(AV26="○",AW$3="国体"),VLOOKUP($AM26,連盟使用!$AN$3:$AO$100,2,FALSE),IF(AND(AV26="○",AW$3="通常",AW$1="通常・OPEN"),VLOOKUP($AM26,連盟使用!$AF$3:$AG$100,2,FALSE),IF(AND(AV26="○",AW$3="通常"),VLOOKUP($AM26,連盟使用!$AD$3:$AE$100,2,FALSE),IF(AV26="△",10000,IF(AND(AV26="○",AW$3="OPEN"),VLOOKUP($AM26,連盟使用!$AF$3:$AG$100,2,FALSE),IF(AND(AV26="○",AW$3="Jr",AW$1="Jrふじてん"),VLOOKUP($AM26,連盟使用!$AP$3:$AQ$100,2,FALSE),IF(AND(AV26="○",AW$3="Jr"),VLOOKUP($AM26,連盟使用!$AH$3:$AI$100,2,FALSE),IF(AND(AV26="○",AW$3="MS",$AE26=1),VLOOKUP($AN26,連盟使用!$AJ$3:$AK$100,2,FALSE),VLOOKUP($AN26,連盟使用!$AL$3:$AM$100,2,FALSE))))))))))</f>
        <v/>
      </c>
      <c r="AX26" s="62"/>
      <c r="AY26" s="25" t="str">
        <f>IF(AX26="","",IF(AND(AX26="○",AY$3="国体"),VLOOKUP($AM26,連盟使用!$AN$3:$AO$100,2,FALSE),IF(AND(AX26="○",AY$3="通常",AY$1="通常・OPEN"),VLOOKUP($AM26,連盟使用!$AF$3:$AG$100,2,FALSE),IF(AND(AX26="○",AY$3="通常"),VLOOKUP($AM26,連盟使用!$AD$3:$AE$100,2,FALSE),IF(AX26="△",10000,IF(AND(AX26="○",AY$3="OPEN"),VLOOKUP($AM26,連盟使用!$AF$3:$AG$100,2,FALSE),IF(AND(AX26="○",AY$3="Jr",AY$1="Jrふじてん"),VLOOKUP($AM26,連盟使用!$AP$3:$AQ$100,2,FALSE),IF(AND(AX26="○",AY$3="Jr"),VLOOKUP($AM26,連盟使用!$AH$3:$AI$100,2,FALSE),IF(AND(AX26="○",AY$3="MS",$AE26=1),VLOOKUP($AN26,連盟使用!$AJ$3:$AK$100,2,FALSE),VLOOKUP($AN26,連盟使用!$AL$3:$AM$100,2,FALSE))))))))))</f>
        <v/>
      </c>
      <c r="AZ26" s="62"/>
      <c r="BA26" s="25" t="str">
        <f>IF(AZ26="","",IF(AND(AZ26="○",BA$3="国体"),VLOOKUP($AM26,連盟使用!$AN$3:$AO$100,2,FALSE),IF(AND(AZ26="○",BA$3="通常",BA$1="通常・OPEN"),VLOOKUP($AM26,連盟使用!$AF$3:$AG$100,2,FALSE),IF(AND(AZ26="○",BA$3="通常"),VLOOKUP($AM26,連盟使用!$AD$3:$AE$100,2,FALSE),IF(AZ26="△",10000,IF(AND(AZ26="○",BA$3="OPEN"),VLOOKUP($AM26,連盟使用!$AF$3:$AG$100,2,FALSE),IF(AND(AZ26="○",BA$3="Jr",BA$1="Jrふじてん"),VLOOKUP($AM26,連盟使用!$AP$3:$AQ$100,2,FALSE),IF(AND(AZ26="○",BA$3="Jr"),VLOOKUP($AM26,連盟使用!$AH$3:$AI$100,2,FALSE),IF(AND(AZ26="○",BA$3="MS",$AE26=1),VLOOKUP($AN26,連盟使用!$AJ$3:$AK$100,2,FALSE),VLOOKUP($AN26,連盟使用!$AL$3:$AM$100,2,FALSE))))))))))</f>
        <v/>
      </c>
      <c r="BB26" s="62"/>
      <c r="BC26" s="25" t="str">
        <f>IF(BB26="","",IF(AND(BB26="○",BC$3="国体"),VLOOKUP($AM26,連盟使用!$AN$3:$AO$100,2,FALSE),IF(AND(BB26="○",BC$3="通常",BC$1="通常・OPEN"),VLOOKUP($AM26,連盟使用!$AF$3:$AG$100,2,FALSE),IF(AND(BB26="○",BC$3="通常"),VLOOKUP($AM26,連盟使用!$AD$3:$AE$100,2,FALSE),IF(BB26="△",10000,IF(AND(BB26="○",BC$3="OPEN"),VLOOKUP($AM26,連盟使用!$AF$3:$AG$100,2,FALSE),IF(AND(BB26="○",BC$3="Jr",BC$1="Jrふじてん"),VLOOKUP($AM26,連盟使用!$AP$3:$AQ$100,2,FALSE),IF(AND(BB26="○",BC$3="Jr"),VLOOKUP($AM26,連盟使用!$AH$3:$AI$100,2,FALSE),IF(AND(BB26="○",BC$3="MS",$AE26=1),VLOOKUP($AN26,連盟使用!$AJ$3:$AK$100,2,FALSE),VLOOKUP($AN26,連盟使用!$AL$3:$AM$100,2,FALSE))))))))))</f>
        <v/>
      </c>
      <c r="BD26" s="62"/>
      <c r="BE26" s="25" t="str">
        <f>IF(BD26="","",IF(AND(BD26="○",BE$3="国体"),VLOOKUP($AM26,連盟使用!$AN$3:$AO$100,2,FALSE),IF(AND(BD26="○",BE$3="通常",BE$1="通常・OPEN"),VLOOKUP($AM26,連盟使用!$AF$3:$AG$100,2,FALSE),IF(AND(BD26="○",BE$3="通常"),VLOOKUP($AM26,連盟使用!$AD$3:$AE$100,2,FALSE),IF(BD26="△",10000,IF(AND(BD26="○",BE$3="OPEN"),VLOOKUP($AM26,連盟使用!$AF$3:$AG$100,2,FALSE),IF(AND(BD26="○",BE$3="Jr",BE$1="Jrふじてん"),VLOOKUP($AM26,連盟使用!$AP$3:$AQ$100,2,FALSE),IF(AND(BD26="○",BE$3="Jr"),VLOOKUP($AM26,連盟使用!$AH$3:$AI$100,2,FALSE),IF(AND(BD26="○",BE$3="MS",$AE26=1),VLOOKUP($AN26,連盟使用!$AJ$3:$AK$100,2,FALSE),VLOOKUP($AN26,連盟使用!$AL$3:$AM$100,2,FALSE))))))))))</f>
        <v/>
      </c>
      <c r="BF26" s="62"/>
      <c r="BG26" s="25" t="str">
        <f>IF(BF26="","",IF(AND(BF26="○",BG$3="国体"),VLOOKUP($AM26,連盟使用!$AN$3:$AO$100,2,FALSE),IF(AND(BF26="○",BG$3="通常",BG$1="通常・OPEN"),VLOOKUP($AM26,連盟使用!$AF$3:$AG$100,2,FALSE),IF(AND(BF26="○",BG$3="通常"),VLOOKUP($AM26,連盟使用!$AD$3:$AE$100,2,FALSE),IF(BF26="△",10000,IF(AND(BF26="○",BG$3="OPEN"),VLOOKUP($AM26,連盟使用!$AF$3:$AG$100,2,FALSE),IF(AND(BF26="○",BG$3="Jr",BG$1="Jrふじてん"),VLOOKUP($AM26,連盟使用!$AP$3:$AQ$100,2,FALSE),IF(AND(BF26="○",BG$3="Jr"),VLOOKUP($AM26,連盟使用!$AH$3:$AI$100,2,FALSE),IF(AND(BF26="○",BG$3="MS",$AE26=1),VLOOKUP($AN26,連盟使用!$AJ$3:$AK$100,2,FALSE),VLOOKUP($AN26,連盟使用!$AL$3:$AM$100,2,FALSE))))))))))</f>
        <v/>
      </c>
      <c r="BH26" s="62"/>
      <c r="BI26" s="25" t="str">
        <f>IF(BH26="","",IF(AND(BH26="○",BI$3="国体"),VLOOKUP($AM26,連盟使用!$AN$3:$AO$100,2,FALSE),IF(AND(BH26="○",BI$3="通常",BI$1="通常・OPEN"),VLOOKUP($AM26,連盟使用!$AF$3:$AG$100,2,FALSE),IF(AND(BH26="○",BI$3="通常"),VLOOKUP($AM26,連盟使用!$AD$3:$AE$100,2,FALSE),IF(BH26="△",10000,IF(AND(BH26="○",BI$3="OPEN"),VLOOKUP($AM26,連盟使用!$AF$3:$AG$100,2,FALSE),IF(AND(BH26="○",BI$3="Jr",BI$1="Jrふじてん"),VLOOKUP($AM26,連盟使用!$AP$3:$AQ$100,2,FALSE),IF(AND(BH26="○",BI$3="Jr"),VLOOKUP($AM26,連盟使用!$AH$3:$AI$100,2,FALSE),IF(AND(BH26="○",BI$3="MS",$AE26=1),VLOOKUP($AN26,連盟使用!$AJ$3:$AK$100,2,FALSE),VLOOKUP($AN26,連盟使用!$AL$3:$AM$100,2,FALSE))))))))))</f>
        <v/>
      </c>
      <c r="BJ26" s="62"/>
      <c r="BK26" s="25" t="str">
        <f>IF(BJ26="","",IF(AND(BJ26="○",BK$3="国体"),VLOOKUP($AM26,連盟使用!$AN$3:$AO$100,2,FALSE),IF(AND(BJ26="○",BK$3="通常",BK$1="通常・OPEN"),VLOOKUP($AM26,連盟使用!$AF$3:$AG$100,2,FALSE),IF(AND(BJ26="○",BK$3="通常"),VLOOKUP($AM26,連盟使用!$AD$3:$AE$100,2,FALSE),IF(BJ26="△",10000,IF(AND(BJ26="○",BK$3="OPEN"),VLOOKUP($AM26,連盟使用!$AF$3:$AG$100,2,FALSE),IF(AND(BJ26="○",BK$3="Jr",BK$1="Jrふじてん"),VLOOKUP($AM26,連盟使用!$AP$3:$AQ$100,2,FALSE),IF(AND(BJ26="○",BK$3="Jr"),VLOOKUP($AM26,連盟使用!$AH$3:$AI$100,2,FALSE),IF(AND(BJ26="○",BK$3="MS",$AE26=1),VLOOKUP($AN26,連盟使用!$AJ$3:$AK$100,2,FALSE),VLOOKUP($AN26,連盟使用!$AL$3:$AM$100,2,FALSE))))))))))</f>
        <v/>
      </c>
      <c r="BL26" s="62"/>
      <c r="BM26" s="25" t="str">
        <f>IF(BL26="","",IF(AND(BL26="○",BM$3="国体"),VLOOKUP($AM26,連盟使用!$AN$3:$AO$100,2,FALSE),IF(AND(BL26="○",BM$3="通常",BM$1="通常・OPEN"),VLOOKUP($AM26,連盟使用!$AF$3:$AG$100,2,FALSE),IF(AND(BL26="○",BM$3="通常"),VLOOKUP($AM26,連盟使用!$AD$3:$AE$100,2,FALSE),IF(BL26="△",10000,IF(AND(BL26="○",BM$3="OPEN"),VLOOKUP($AM26,連盟使用!$AF$3:$AG$100,2,FALSE),IF(AND(BL26="○",BM$3="Jr",BM$1="Jrふじてん"),VLOOKUP($AM26,連盟使用!$AP$3:$AQ$100,2,FALSE),IF(AND(BL26="○",BM$3="Jr"),VLOOKUP($AM26,連盟使用!$AH$3:$AI$100,2,FALSE),IF(AND(BL26="○",BM$3="MS",$AE26=1),VLOOKUP($AN26,連盟使用!$AJ$3:$AK$100,2,FALSE),VLOOKUP($AN26,連盟使用!$AL$3:$AM$100,2,FALSE))))))))))</f>
        <v/>
      </c>
      <c r="BN26" s="62"/>
      <c r="BO26" s="25" t="str">
        <f>IF(BN26="","",IF(AND(BN26="○",BO$3="国体"),VLOOKUP($AM26,連盟使用!$AN$3:$AO$100,2,FALSE),IF(AND(BN26="○",BO$3="通常",BO$1="通常・OPEN"),VLOOKUP($AM26,連盟使用!$AF$3:$AG$100,2,FALSE),IF(AND(BN26="○",BO$3="通常"),VLOOKUP($AM26,連盟使用!$AD$3:$AE$100,2,FALSE),IF(BN26="△",10000,IF(AND(BN26="○",BO$3="OPEN"),VLOOKUP($AM26,連盟使用!$AF$3:$AG$100,2,FALSE),IF(AND(BN26="○",BO$3="Jr",BO$1="Jrふじてん"),VLOOKUP($AM26,連盟使用!$AP$3:$AQ$100,2,FALSE),IF(AND(BN26="○",BO$3="Jr"),VLOOKUP($AM26,連盟使用!$AH$3:$AI$100,2,FALSE),IF(AND(BN26="○",BO$3="MS",$AE26=1),VLOOKUP($AN26,連盟使用!$AJ$3:$AK$100,2,FALSE),VLOOKUP($AN26,連盟使用!$AL$3:$AM$100,2,FALSE))))))))))</f>
        <v/>
      </c>
      <c r="BP26" s="62"/>
      <c r="BQ26" s="25" t="str">
        <f>IF(BP26="","",IF(AND(BP26="○",BQ$3="国体"),VLOOKUP($AM26,連盟使用!$AN$3:$AO$100,2,FALSE),IF(AND(BP26="○",BQ$3="通常",BQ$1="通常・OPEN"),VLOOKUP($AM26,連盟使用!$AF$3:$AG$100,2,FALSE),IF(AND(BP26="○",BQ$3="通常"),VLOOKUP($AM26,連盟使用!$AD$3:$AE$100,2,FALSE),IF(BP26="△",10000,IF(AND(BP26="○",BQ$3="OPEN"),VLOOKUP($AM26,連盟使用!$AF$3:$AG$100,2,FALSE),IF(AND(BP26="○",BQ$3="Jr",BQ$1="Jrふじてん"),VLOOKUP($AM26,連盟使用!$AP$3:$AQ$100,2,FALSE),IF(AND(BP26="○",BQ$3="Jr"),VLOOKUP($AM26,連盟使用!$AH$3:$AI$100,2,FALSE),IF(AND(BP26="○",BQ$3="MS",$AE26=1),VLOOKUP($AN26,連盟使用!$AJ$3:$AK$100,2,FALSE),VLOOKUP($AN26,連盟使用!$AL$3:$AM$100,2,FALSE))))))))))</f>
        <v/>
      </c>
      <c r="BR26" s="62"/>
      <c r="BS26" s="25" t="str">
        <f>IF(BR26="","",IF(AND(BR26="○",BS$3="国体"),VLOOKUP($AM26,連盟使用!$AN$3:$AO$100,2,FALSE),IF(AND(BR26="○",BS$3="通常",BS$1="通常・OPEN"),VLOOKUP($AM26,連盟使用!$AF$3:$AG$100,2,FALSE),IF(AND(BR26="○",BS$3="通常"),VLOOKUP($AM26,連盟使用!$AD$3:$AE$100,2,FALSE),IF(BR26="△",10000,IF(AND(BR26="○",BS$3="OPEN"),VLOOKUP($AM26,連盟使用!$AF$3:$AG$100,2,FALSE),IF(AND(BR26="○",BS$3="Jr",BS$1="Jrふじてん"),VLOOKUP($AM26,連盟使用!$AP$3:$AQ$100,2,FALSE),IF(AND(BR26="○",BS$3="Jr"),VLOOKUP($AM26,連盟使用!$AH$3:$AI$100,2,FALSE),IF(AND(BR26="○",BS$3="MS",$AE26=1),VLOOKUP($AN26,連盟使用!$AJ$3:$AK$100,2,FALSE),VLOOKUP($AN26,連盟使用!$AL$3:$AM$100,2,FALSE))))))))))</f>
        <v/>
      </c>
      <c r="BT26" s="62"/>
      <c r="BU26" s="25" t="str">
        <f>IF(BT26="","",IF(AND(BT26="○",BU$3="国体"),VLOOKUP($AM26,連盟使用!$AN$3:$AO$100,2,FALSE),IF(AND(BT26="○",BU$3="通常",BU$1="通常・OPEN"),VLOOKUP($AM26,連盟使用!$AF$3:$AG$100,2,FALSE),IF(AND(BT26="○",BU$3="通常"),VLOOKUP($AM26,連盟使用!$AD$3:$AE$100,2,FALSE),IF(BT26="△",10000,IF(AND(BT26="○",BU$3="OPEN"),VLOOKUP($AM26,連盟使用!$AF$3:$AG$100,2,FALSE),IF(AND(BT26="○",BU$3="Jr",BU$1="Jrふじてん"),VLOOKUP($AM26,連盟使用!$AP$3:$AQ$100,2,FALSE),IF(AND(BT26="○",BU$3="Jr"),VLOOKUP($AM26,連盟使用!$AH$3:$AI$100,2,FALSE),IF(AND(BT26="○",BU$3="MS",$AE26=1),VLOOKUP($AN26,連盟使用!$AJ$3:$AK$100,2,FALSE),VLOOKUP($AN26,連盟使用!$AL$3:$AM$100,2,FALSE))))))))))</f>
        <v/>
      </c>
      <c r="BV26" s="62"/>
      <c r="BW26" s="25" t="str">
        <f>IF(BV26="","",IF(AND(BV26="○",BW$3="国体"),VLOOKUP($AM26,連盟使用!$AN$3:$AO$100,2,FALSE),IF(AND(BV26="○",BW$3="通常",BW$1="通常・OPEN"),VLOOKUP($AM26,連盟使用!$AF$3:$AG$100,2,FALSE),IF(AND(BV26="○",BW$3="通常"),VLOOKUP($AM26,連盟使用!$AD$3:$AE$100,2,FALSE),IF(BV26="△",10000,IF(AND(BV26="○",BW$3="OPEN"),VLOOKUP($AM26,連盟使用!$AF$3:$AG$100,2,FALSE),IF(AND(BV26="○",BW$3="Jr",BW$1="Jrふじてん"),VLOOKUP($AM26,連盟使用!$AP$3:$AQ$100,2,FALSE),IF(AND(BV26="○",BW$3="Jr"),VLOOKUP($AM26,連盟使用!$AH$3:$AI$100,2,FALSE),IF(AND(BV26="○",BW$3="MS",$AE26=1),VLOOKUP($AN26,連盟使用!$AJ$3:$AK$100,2,FALSE),VLOOKUP($AN26,連盟使用!$AL$3:$AM$100,2,FALSE))))))))))</f>
        <v/>
      </c>
      <c r="BX26" s="62"/>
      <c r="BY26" s="25" t="str">
        <f>IF(BX26="","",IF(AND(BX26="○",BY$3="国体"),VLOOKUP($AM26,連盟使用!$AN$3:$AO$100,2,FALSE),IF(AND(BX26="○",BY$3="通常",BY$1="通常・OPEN"),VLOOKUP($AM26,連盟使用!$AF$3:$AG$100,2,FALSE),IF(AND(BX26="○",BY$3="通常"),VLOOKUP($AM26,連盟使用!$AD$3:$AE$100,2,FALSE),IF(BX26="△",10000,IF(AND(BX26="○",BY$3="OPEN"),VLOOKUP($AM26,連盟使用!$AF$3:$AG$100,2,FALSE),IF(AND(BX26="○",BY$3="Jr",BY$1="Jrふじてん"),VLOOKUP($AM26,連盟使用!$AP$3:$AQ$100,2,FALSE),IF(AND(BX26="○",BY$3="Jr"),VLOOKUP($AM26,連盟使用!$AH$3:$AI$100,2,FALSE),IF(AND(BX26="○",BY$3="MS",$AE26=1),VLOOKUP($AN26,連盟使用!$AJ$3:$AK$100,2,FALSE),VLOOKUP($AN26,連盟使用!$AL$3:$AM$100,2,FALSE))))))))))</f>
        <v/>
      </c>
      <c r="BZ26" s="62"/>
      <c r="CA26" s="25" t="str">
        <f>IF(BZ26="","",IF(AND(BZ26="○",CA$3="国体"),VLOOKUP($AM26,連盟使用!$AN$3:$AO$100,2,FALSE),IF(AND(BZ26="○",CA$3="通常",CA$1="通常・OPEN"),VLOOKUP($AM26,連盟使用!$AF$3:$AG$100,2,FALSE),IF(AND(BZ26="○",CA$3="通常"),VLOOKUP($AM26,連盟使用!$AD$3:$AE$100,2,FALSE),IF(BZ26="△",10000,IF(AND(BZ26="○",CA$3="OPEN"),VLOOKUP($AM26,連盟使用!$AF$3:$AG$100,2,FALSE),IF(AND(BZ26="○",CA$3="Jr",CA$1="Jrふじてん"),VLOOKUP($AM26,連盟使用!$AP$3:$AQ$100,2,FALSE),IF(AND(BZ26="○",CA$3="Jr"),VLOOKUP($AM26,連盟使用!$AH$3:$AI$100,2,FALSE),IF(AND(BZ26="○",CA$3="MS",$AE26=1),VLOOKUP($AN26,連盟使用!$AJ$3:$AK$100,2,FALSE),VLOOKUP($AN26,連盟使用!$AL$3:$AM$100,2,FALSE))))))))))</f>
        <v/>
      </c>
      <c r="CB26" s="62"/>
      <c r="CC26" s="25" t="str">
        <f>IF(CB26="","",IF(AND(CB26="○",CC$3="国体"),VLOOKUP($AM26,連盟使用!$AN$3:$AO$100,2,FALSE),IF(AND(CB26="○",CC$3="通常",CC$1="通常・OPEN"),VLOOKUP($AM26,連盟使用!$AF$3:$AG$100,2,FALSE),IF(AND(CB26="○",CC$3="通常"),VLOOKUP($AM26,連盟使用!$AD$3:$AE$100,2,FALSE),IF(CB26="△",10000,IF(AND(CB26="○",CC$3="OPEN"),VLOOKUP($AM26,連盟使用!$AF$3:$AG$100,2,FALSE),IF(AND(CB26="○",CC$3="Jr",CC$1="Jrふじてん"),VLOOKUP($AM26,連盟使用!$AP$3:$AQ$100,2,FALSE),IF(AND(CB26="○",CC$3="Jr"),VLOOKUP($AM26,連盟使用!$AH$3:$AI$100,2,FALSE),IF(AND(CB26="○",CC$3="MS",$AE26=1),VLOOKUP($AN26,連盟使用!$AJ$3:$AK$100,2,FALSE),VLOOKUP($AN26,連盟使用!$AL$3:$AM$100,2,FALSE))))))))))</f>
        <v/>
      </c>
      <c r="CD26" s="62"/>
      <c r="CE26" s="25" t="str">
        <f>IF(CD26="","",IF(AND(CD26="○",CE$3="国体"),VLOOKUP($AM26,連盟使用!$AN$3:$AO$100,2,FALSE),IF(AND(CD26="○",CE$3="通常",CE$1="通常・OPEN"),VLOOKUP($AM26,連盟使用!$AF$3:$AG$100,2,FALSE),IF(AND(CD26="○",CE$3="通常"),VLOOKUP($AM26,連盟使用!$AD$3:$AE$100,2,FALSE),IF(CD26="△",10000,IF(AND(CD26="○",CE$3="OPEN"),VLOOKUP($AM26,連盟使用!$AF$3:$AG$100,2,FALSE),IF(AND(CD26="○",CE$3="Jr",CE$1="Jrふじてん"),VLOOKUP($AM26,連盟使用!$AP$3:$AQ$100,2,FALSE),IF(AND(CD26="○",CE$3="Jr"),VLOOKUP($AM26,連盟使用!$AH$3:$AI$100,2,FALSE),IF(AND(CD26="○",CE$3="MS",$AE26=1),VLOOKUP($AN26,連盟使用!$AJ$3:$AK$100,2,FALSE),VLOOKUP($AN26,連盟使用!$AL$3:$AM$100,2,FALSE))))))))))</f>
        <v/>
      </c>
      <c r="CF26" s="62"/>
      <c r="CG26" s="120" t="str">
        <f>IF(CF26="","",IF(AND(CF26="○",CG$3="国体"),VLOOKUP($AM26,連盟使用!$AN$3:$AO$100,2,FALSE),IF(AND(CF26="○",CG$3="通常",CG$1="通常・OPEN"),VLOOKUP($AM26,連盟使用!$AF$3:$AG$100,2,FALSE),IF(AND(CF26="○",CG$3="通常"),VLOOKUP($AM26,連盟使用!$AD$3:$AE$100,2,FALSE),IF(CF26="△",10000,IF(AND(CF26="○",CG$3="OPEN"),VLOOKUP($AM26,連盟使用!$AF$3:$AG$100,2,FALSE),IF(AND(CF26="○",CG$3="Jr",CG$1="Jrふじてん"),VLOOKUP($AM26,連盟使用!$AP$3:$AQ$100,2,FALSE),IF(AND(CF26="○",CG$3="Jr"),VLOOKUP($AM26,連盟使用!$AH$3:$AI$100,2,FALSE),IF(AND(CF26="○",CG$3="MS",$AE26=1),VLOOKUP($AN26,連盟使用!$AJ$3:$AK$100,2,FALSE),VLOOKUP($AN26,連盟使用!$AL$3:$AM$100,2,FALSE))))))))))</f>
        <v/>
      </c>
      <c r="CH26" s="106">
        <f t="shared" si="0"/>
        <v>0</v>
      </c>
    </row>
    <row r="27" spans="1:86" ht="19.5" customHeight="1" x14ac:dyDescent="0.15">
      <c r="A27" s="97">
        <f>IF(個表!A25="","",個表!A25)</f>
        <v>22</v>
      </c>
      <c r="B27" s="12" t="str">
        <f>IF(個表!B25="","",個表!B25)</f>
        <v/>
      </c>
      <c r="C27" s="12"/>
      <c r="D27" s="12"/>
      <c r="E27" s="12" t="str">
        <f>IF(個表!J25="","",個表!J25)</f>
        <v xml:space="preserve"> </v>
      </c>
      <c r="F27" s="12" t="str">
        <f>IF(個表!K25="","",個表!K25)</f>
        <v/>
      </c>
      <c r="G27" s="12" t="str">
        <f>IF(個表!L25="","",個表!L25)</f>
        <v/>
      </c>
      <c r="H27" s="12"/>
      <c r="I27" s="12"/>
      <c r="J27" s="12"/>
      <c r="K27" s="12"/>
      <c r="L27" s="12" t="str">
        <f>IF(個表!M25="","",個表!M25)</f>
        <v/>
      </c>
      <c r="M27" s="12" t="str">
        <f>IF(個表!N25="","",個表!N25)</f>
        <v/>
      </c>
      <c r="N27" s="12" t="str">
        <f>IF(個表!O25="","",個表!O25)</f>
        <v/>
      </c>
      <c r="O27" s="12" t="str">
        <f>IF(個表!P25="","",個表!P25)</f>
        <v/>
      </c>
      <c r="P27" s="12" t="str">
        <f>IF(個表!Q25="","",個表!Q25)</f>
        <v/>
      </c>
      <c r="Q27" s="34" t="str">
        <f>IF(個表!G25="","",個表!G25)</f>
        <v/>
      </c>
      <c r="R27" s="12"/>
      <c r="S27" s="12" t="str">
        <f>IF(個表!R25="","",個表!R25)</f>
        <v xml:space="preserve"> </v>
      </c>
      <c r="T27" s="12" t="str">
        <f>IF(個表!S25="","",個表!S25)</f>
        <v/>
      </c>
      <c r="U27" s="12"/>
      <c r="V27" s="12" t="str">
        <f>IF(個表!C25="","",個表!C25)</f>
        <v/>
      </c>
      <c r="W27" s="12" t="str">
        <f>IF(個表!D25="","",個表!D25)</f>
        <v/>
      </c>
      <c r="X27" s="12" t="str">
        <f>IF(個表!E25="","",個表!E25)</f>
        <v/>
      </c>
      <c r="Y27" s="12" t="str">
        <f>IF(個表!F25="","",個表!F25)</f>
        <v/>
      </c>
      <c r="Z27" s="12"/>
      <c r="AA27" s="12"/>
      <c r="AB27" s="12"/>
      <c r="AC27" s="12"/>
      <c r="AD27" s="12"/>
      <c r="AE27" s="12" t="str">
        <f>IF(個表!H25="","",個表!H25)</f>
        <v/>
      </c>
      <c r="AF27" s="12"/>
      <c r="AG27" s="12"/>
      <c r="AH27" s="12"/>
      <c r="AI27" s="12" t="str">
        <f>IF(個表!T25="","",個表!T25)</f>
        <v/>
      </c>
      <c r="AJ27" s="12"/>
      <c r="AK27" s="12"/>
      <c r="AL27" s="12" t="str">
        <f>IF(個表!I25="","",個表!I25)</f>
        <v/>
      </c>
      <c r="AM27" s="12" t="str">
        <f>IF(個表!U25="","",個表!U25)</f>
        <v/>
      </c>
      <c r="AN27" s="12" t="str">
        <f>IF(個表!V25="","",個表!V25)</f>
        <v/>
      </c>
      <c r="AO27" s="12" t="str">
        <f>IF(個表!W25="","",個表!W25)</f>
        <v/>
      </c>
      <c r="AP27" s="12" t="str">
        <f>IF(個表!X25="","",個表!X25)</f>
        <v/>
      </c>
      <c r="AQ27" s="12" t="str">
        <f>IF(個表!Y25="","",個表!Y25)</f>
        <v/>
      </c>
      <c r="AR27" s="12" t="str">
        <f>IF(個表!Z25="","",個表!Z25)</f>
        <v/>
      </c>
      <c r="AS27" s="98" t="str">
        <f>IF(個表!AA25="","",個表!AA25)</f>
        <v/>
      </c>
      <c r="AT27" s="62"/>
      <c r="AU27" s="25" t="str">
        <f>IF(AT27="","",IF(AND(AT27="○",AU$3="国体"),VLOOKUP($AM27,連盟使用!$AN$3:$AO$100,2,FALSE),IF(AND(AT27="○",AU$3="通常",AU$1="通常・OPEN"),VLOOKUP($AM27,連盟使用!$AF$3:$AG$100,2,FALSE),IF(AND(AT27="○",AU$3="通常"),VLOOKUP($AM27,連盟使用!$AD$3:$AE$100,2,FALSE),IF(AT27="△",10000,IF(AND(AT27="○",AU$3="OPEN"),VLOOKUP($AM27,連盟使用!$AF$3:$AG$100,2,FALSE),IF(AND(AT27="○",AU$3="Jr",AU$1="Jrふじてん"),VLOOKUP($AM27,連盟使用!$AP$3:$AQ$100,2,FALSE),IF(AND(AT27="○",AU$3="Jr"),VLOOKUP($AM27,連盟使用!$AH$3:$AI$100,2,FALSE),IF(AND(AT27="○",AU$3="MS",$AE27=1),VLOOKUP($AN27,連盟使用!$AJ$3:$AK$100,2,FALSE),VLOOKUP($AN27,連盟使用!$AL$3:$AM$100,2,FALSE))))))))))</f>
        <v/>
      </c>
      <c r="AV27" s="62"/>
      <c r="AW27" s="25" t="str">
        <f>IF(AV27="","",IF(AND(AV27="○",AW$3="国体"),VLOOKUP($AM27,連盟使用!$AN$3:$AO$100,2,FALSE),IF(AND(AV27="○",AW$3="通常",AW$1="通常・OPEN"),VLOOKUP($AM27,連盟使用!$AF$3:$AG$100,2,FALSE),IF(AND(AV27="○",AW$3="通常"),VLOOKUP($AM27,連盟使用!$AD$3:$AE$100,2,FALSE),IF(AV27="△",10000,IF(AND(AV27="○",AW$3="OPEN"),VLOOKUP($AM27,連盟使用!$AF$3:$AG$100,2,FALSE),IF(AND(AV27="○",AW$3="Jr",AW$1="Jrふじてん"),VLOOKUP($AM27,連盟使用!$AP$3:$AQ$100,2,FALSE),IF(AND(AV27="○",AW$3="Jr"),VLOOKUP($AM27,連盟使用!$AH$3:$AI$100,2,FALSE),IF(AND(AV27="○",AW$3="MS",$AE27=1),VLOOKUP($AN27,連盟使用!$AJ$3:$AK$100,2,FALSE),VLOOKUP($AN27,連盟使用!$AL$3:$AM$100,2,FALSE))))))))))</f>
        <v/>
      </c>
      <c r="AX27" s="62"/>
      <c r="AY27" s="25" t="str">
        <f>IF(AX27="","",IF(AND(AX27="○",AY$3="国体"),VLOOKUP($AM27,連盟使用!$AN$3:$AO$100,2,FALSE),IF(AND(AX27="○",AY$3="通常",AY$1="通常・OPEN"),VLOOKUP($AM27,連盟使用!$AF$3:$AG$100,2,FALSE),IF(AND(AX27="○",AY$3="通常"),VLOOKUP($AM27,連盟使用!$AD$3:$AE$100,2,FALSE),IF(AX27="△",10000,IF(AND(AX27="○",AY$3="OPEN"),VLOOKUP($AM27,連盟使用!$AF$3:$AG$100,2,FALSE),IF(AND(AX27="○",AY$3="Jr",AY$1="Jrふじてん"),VLOOKUP($AM27,連盟使用!$AP$3:$AQ$100,2,FALSE),IF(AND(AX27="○",AY$3="Jr"),VLOOKUP($AM27,連盟使用!$AH$3:$AI$100,2,FALSE),IF(AND(AX27="○",AY$3="MS",$AE27=1),VLOOKUP($AN27,連盟使用!$AJ$3:$AK$100,2,FALSE),VLOOKUP($AN27,連盟使用!$AL$3:$AM$100,2,FALSE))))))))))</f>
        <v/>
      </c>
      <c r="AZ27" s="62"/>
      <c r="BA27" s="25" t="str">
        <f>IF(AZ27="","",IF(AND(AZ27="○",BA$3="国体"),VLOOKUP($AM27,連盟使用!$AN$3:$AO$100,2,FALSE),IF(AND(AZ27="○",BA$3="通常",BA$1="通常・OPEN"),VLOOKUP($AM27,連盟使用!$AF$3:$AG$100,2,FALSE),IF(AND(AZ27="○",BA$3="通常"),VLOOKUP($AM27,連盟使用!$AD$3:$AE$100,2,FALSE),IF(AZ27="△",10000,IF(AND(AZ27="○",BA$3="OPEN"),VLOOKUP($AM27,連盟使用!$AF$3:$AG$100,2,FALSE),IF(AND(AZ27="○",BA$3="Jr",BA$1="Jrふじてん"),VLOOKUP($AM27,連盟使用!$AP$3:$AQ$100,2,FALSE),IF(AND(AZ27="○",BA$3="Jr"),VLOOKUP($AM27,連盟使用!$AH$3:$AI$100,2,FALSE),IF(AND(AZ27="○",BA$3="MS",$AE27=1),VLOOKUP($AN27,連盟使用!$AJ$3:$AK$100,2,FALSE),VLOOKUP($AN27,連盟使用!$AL$3:$AM$100,2,FALSE))))))))))</f>
        <v/>
      </c>
      <c r="BB27" s="62"/>
      <c r="BC27" s="25" t="str">
        <f>IF(BB27="","",IF(AND(BB27="○",BC$3="国体"),VLOOKUP($AM27,連盟使用!$AN$3:$AO$100,2,FALSE),IF(AND(BB27="○",BC$3="通常",BC$1="通常・OPEN"),VLOOKUP($AM27,連盟使用!$AF$3:$AG$100,2,FALSE),IF(AND(BB27="○",BC$3="通常"),VLOOKUP($AM27,連盟使用!$AD$3:$AE$100,2,FALSE),IF(BB27="△",10000,IF(AND(BB27="○",BC$3="OPEN"),VLOOKUP($AM27,連盟使用!$AF$3:$AG$100,2,FALSE),IF(AND(BB27="○",BC$3="Jr",BC$1="Jrふじてん"),VLOOKUP($AM27,連盟使用!$AP$3:$AQ$100,2,FALSE),IF(AND(BB27="○",BC$3="Jr"),VLOOKUP($AM27,連盟使用!$AH$3:$AI$100,2,FALSE),IF(AND(BB27="○",BC$3="MS",$AE27=1),VLOOKUP($AN27,連盟使用!$AJ$3:$AK$100,2,FALSE),VLOOKUP($AN27,連盟使用!$AL$3:$AM$100,2,FALSE))))))))))</f>
        <v/>
      </c>
      <c r="BD27" s="62"/>
      <c r="BE27" s="25" t="str">
        <f>IF(BD27="","",IF(AND(BD27="○",BE$3="国体"),VLOOKUP($AM27,連盟使用!$AN$3:$AO$100,2,FALSE),IF(AND(BD27="○",BE$3="通常",BE$1="通常・OPEN"),VLOOKUP($AM27,連盟使用!$AF$3:$AG$100,2,FALSE),IF(AND(BD27="○",BE$3="通常"),VLOOKUP($AM27,連盟使用!$AD$3:$AE$100,2,FALSE),IF(BD27="△",10000,IF(AND(BD27="○",BE$3="OPEN"),VLOOKUP($AM27,連盟使用!$AF$3:$AG$100,2,FALSE),IF(AND(BD27="○",BE$3="Jr",BE$1="Jrふじてん"),VLOOKUP($AM27,連盟使用!$AP$3:$AQ$100,2,FALSE),IF(AND(BD27="○",BE$3="Jr"),VLOOKUP($AM27,連盟使用!$AH$3:$AI$100,2,FALSE),IF(AND(BD27="○",BE$3="MS",$AE27=1),VLOOKUP($AN27,連盟使用!$AJ$3:$AK$100,2,FALSE),VLOOKUP($AN27,連盟使用!$AL$3:$AM$100,2,FALSE))))))))))</f>
        <v/>
      </c>
      <c r="BF27" s="62"/>
      <c r="BG27" s="25" t="str">
        <f>IF(BF27="","",IF(AND(BF27="○",BG$3="国体"),VLOOKUP($AM27,連盟使用!$AN$3:$AO$100,2,FALSE),IF(AND(BF27="○",BG$3="通常",BG$1="通常・OPEN"),VLOOKUP($AM27,連盟使用!$AF$3:$AG$100,2,FALSE),IF(AND(BF27="○",BG$3="通常"),VLOOKUP($AM27,連盟使用!$AD$3:$AE$100,2,FALSE),IF(BF27="△",10000,IF(AND(BF27="○",BG$3="OPEN"),VLOOKUP($AM27,連盟使用!$AF$3:$AG$100,2,FALSE),IF(AND(BF27="○",BG$3="Jr",BG$1="Jrふじてん"),VLOOKUP($AM27,連盟使用!$AP$3:$AQ$100,2,FALSE),IF(AND(BF27="○",BG$3="Jr"),VLOOKUP($AM27,連盟使用!$AH$3:$AI$100,2,FALSE),IF(AND(BF27="○",BG$3="MS",$AE27=1),VLOOKUP($AN27,連盟使用!$AJ$3:$AK$100,2,FALSE),VLOOKUP($AN27,連盟使用!$AL$3:$AM$100,2,FALSE))))))))))</f>
        <v/>
      </c>
      <c r="BH27" s="62"/>
      <c r="BI27" s="25" t="str">
        <f>IF(BH27="","",IF(AND(BH27="○",BI$3="国体"),VLOOKUP($AM27,連盟使用!$AN$3:$AO$100,2,FALSE),IF(AND(BH27="○",BI$3="通常",BI$1="通常・OPEN"),VLOOKUP($AM27,連盟使用!$AF$3:$AG$100,2,FALSE),IF(AND(BH27="○",BI$3="通常"),VLOOKUP($AM27,連盟使用!$AD$3:$AE$100,2,FALSE),IF(BH27="△",10000,IF(AND(BH27="○",BI$3="OPEN"),VLOOKUP($AM27,連盟使用!$AF$3:$AG$100,2,FALSE),IF(AND(BH27="○",BI$3="Jr",BI$1="Jrふじてん"),VLOOKUP($AM27,連盟使用!$AP$3:$AQ$100,2,FALSE),IF(AND(BH27="○",BI$3="Jr"),VLOOKUP($AM27,連盟使用!$AH$3:$AI$100,2,FALSE),IF(AND(BH27="○",BI$3="MS",$AE27=1),VLOOKUP($AN27,連盟使用!$AJ$3:$AK$100,2,FALSE),VLOOKUP($AN27,連盟使用!$AL$3:$AM$100,2,FALSE))))))))))</f>
        <v/>
      </c>
      <c r="BJ27" s="62"/>
      <c r="BK27" s="25" t="str">
        <f>IF(BJ27="","",IF(AND(BJ27="○",BK$3="国体"),VLOOKUP($AM27,連盟使用!$AN$3:$AO$100,2,FALSE),IF(AND(BJ27="○",BK$3="通常",BK$1="通常・OPEN"),VLOOKUP($AM27,連盟使用!$AF$3:$AG$100,2,FALSE),IF(AND(BJ27="○",BK$3="通常"),VLOOKUP($AM27,連盟使用!$AD$3:$AE$100,2,FALSE),IF(BJ27="△",10000,IF(AND(BJ27="○",BK$3="OPEN"),VLOOKUP($AM27,連盟使用!$AF$3:$AG$100,2,FALSE),IF(AND(BJ27="○",BK$3="Jr",BK$1="Jrふじてん"),VLOOKUP($AM27,連盟使用!$AP$3:$AQ$100,2,FALSE),IF(AND(BJ27="○",BK$3="Jr"),VLOOKUP($AM27,連盟使用!$AH$3:$AI$100,2,FALSE),IF(AND(BJ27="○",BK$3="MS",$AE27=1),VLOOKUP($AN27,連盟使用!$AJ$3:$AK$100,2,FALSE),VLOOKUP($AN27,連盟使用!$AL$3:$AM$100,2,FALSE))))))))))</f>
        <v/>
      </c>
      <c r="BL27" s="62"/>
      <c r="BM27" s="25" t="str">
        <f>IF(BL27="","",IF(AND(BL27="○",BM$3="国体"),VLOOKUP($AM27,連盟使用!$AN$3:$AO$100,2,FALSE),IF(AND(BL27="○",BM$3="通常",BM$1="通常・OPEN"),VLOOKUP($AM27,連盟使用!$AF$3:$AG$100,2,FALSE),IF(AND(BL27="○",BM$3="通常"),VLOOKUP($AM27,連盟使用!$AD$3:$AE$100,2,FALSE),IF(BL27="△",10000,IF(AND(BL27="○",BM$3="OPEN"),VLOOKUP($AM27,連盟使用!$AF$3:$AG$100,2,FALSE),IF(AND(BL27="○",BM$3="Jr",BM$1="Jrふじてん"),VLOOKUP($AM27,連盟使用!$AP$3:$AQ$100,2,FALSE),IF(AND(BL27="○",BM$3="Jr"),VLOOKUP($AM27,連盟使用!$AH$3:$AI$100,2,FALSE),IF(AND(BL27="○",BM$3="MS",$AE27=1),VLOOKUP($AN27,連盟使用!$AJ$3:$AK$100,2,FALSE),VLOOKUP($AN27,連盟使用!$AL$3:$AM$100,2,FALSE))))))))))</f>
        <v/>
      </c>
      <c r="BN27" s="62"/>
      <c r="BO27" s="25" t="str">
        <f>IF(BN27="","",IF(AND(BN27="○",BO$3="国体"),VLOOKUP($AM27,連盟使用!$AN$3:$AO$100,2,FALSE),IF(AND(BN27="○",BO$3="通常",BO$1="通常・OPEN"),VLOOKUP($AM27,連盟使用!$AF$3:$AG$100,2,FALSE),IF(AND(BN27="○",BO$3="通常"),VLOOKUP($AM27,連盟使用!$AD$3:$AE$100,2,FALSE),IF(BN27="△",10000,IF(AND(BN27="○",BO$3="OPEN"),VLOOKUP($AM27,連盟使用!$AF$3:$AG$100,2,FALSE),IF(AND(BN27="○",BO$3="Jr",BO$1="Jrふじてん"),VLOOKUP($AM27,連盟使用!$AP$3:$AQ$100,2,FALSE),IF(AND(BN27="○",BO$3="Jr"),VLOOKUP($AM27,連盟使用!$AH$3:$AI$100,2,FALSE),IF(AND(BN27="○",BO$3="MS",$AE27=1),VLOOKUP($AN27,連盟使用!$AJ$3:$AK$100,2,FALSE),VLOOKUP($AN27,連盟使用!$AL$3:$AM$100,2,FALSE))))))))))</f>
        <v/>
      </c>
      <c r="BP27" s="62"/>
      <c r="BQ27" s="25" t="str">
        <f>IF(BP27="","",IF(AND(BP27="○",BQ$3="国体"),VLOOKUP($AM27,連盟使用!$AN$3:$AO$100,2,FALSE),IF(AND(BP27="○",BQ$3="通常",BQ$1="通常・OPEN"),VLOOKUP($AM27,連盟使用!$AF$3:$AG$100,2,FALSE),IF(AND(BP27="○",BQ$3="通常"),VLOOKUP($AM27,連盟使用!$AD$3:$AE$100,2,FALSE),IF(BP27="△",10000,IF(AND(BP27="○",BQ$3="OPEN"),VLOOKUP($AM27,連盟使用!$AF$3:$AG$100,2,FALSE),IF(AND(BP27="○",BQ$3="Jr",BQ$1="Jrふじてん"),VLOOKUP($AM27,連盟使用!$AP$3:$AQ$100,2,FALSE),IF(AND(BP27="○",BQ$3="Jr"),VLOOKUP($AM27,連盟使用!$AH$3:$AI$100,2,FALSE),IF(AND(BP27="○",BQ$3="MS",$AE27=1),VLOOKUP($AN27,連盟使用!$AJ$3:$AK$100,2,FALSE),VLOOKUP($AN27,連盟使用!$AL$3:$AM$100,2,FALSE))))))))))</f>
        <v/>
      </c>
      <c r="BR27" s="62"/>
      <c r="BS27" s="25" t="str">
        <f>IF(BR27="","",IF(AND(BR27="○",BS$3="国体"),VLOOKUP($AM27,連盟使用!$AN$3:$AO$100,2,FALSE),IF(AND(BR27="○",BS$3="通常",BS$1="通常・OPEN"),VLOOKUP($AM27,連盟使用!$AF$3:$AG$100,2,FALSE),IF(AND(BR27="○",BS$3="通常"),VLOOKUP($AM27,連盟使用!$AD$3:$AE$100,2,FALSE),IF(BR27="△",10000,IF(AND(BR27="○",BS$3="OPEN"),VLOOKUP($AM27,連盟使用!$AF$3:$AG$100,2,FALSE),IF(AND(BR27="○",BS$3="Jr",BS$1="Jrふじてん"),VLOOKUP($AM27,連盟使用!$AP$3:$AQ$100,2,FALSE),IF(AND(BR27="○",BS$3="Jr"),VLOOKUP($AM27,連盟使用!$AH$3:$AI$100,2,FALSE),IF(AND(BR27="○",BS$3="MS",$AE27=1),VLOOKUP($AN27,連盟使用!$AJ$3:$AK$100,2,FALSE),VLOOKUP($AN27,連盟使用!$AL$3:$AM$100,2,FALSE))))))))))</f>
        <v/>
      </c>
      <c r="BT27" s="62"/>
      <c r="BU27" s="25" t="str">
        <f>IF(BT27="","",IF(AND(BT27="○",BU$3="国体"),VLOOKUP($AM27,連盟使用!$AN$3:$AO$100,2,FALSE),IF(AND(BT27="○",BU$3="通常",BU$1="通常・OPEN"),VLOOKUP($AM27,連盟使用!$AF$3:$AG$100,2,FALSE),IF(AND(BT27="○",BU$3="通常"),VLOOKUP($AM27,連盟使用!$AD$3:$AE$100,2,FALSE),IF(BT27="△",10000,IF(AND(BT27="○",BU$3="OPEN"),VLOOKUP($AM27,連盟使用!$AF$3:$AG$100,2,FALSE),IF(AND(BT27="○",BU$3="Jr",BU$1="Jrふじてん"),VLOOKUP($AM27,連盟使用!$AP$3:$AQ$100,2,FALSE),IF(AND(BT27="○",BU$3="Jr"),VLOOKUP($AM27,連盟使用!$AH$3:$AI$100,2,FALSE),IF(AND(BT27="○",BU$3="MS",$AE27=1),VLOOKUP($AN27,連盟使用!$AJ$3:$AK$100,2,FALSE),VLOOKUP($AN27,連盟使用!$AL$3:$AM$100,2,FALSE))))))))))</f>
        <v/>
      </c>
      <c r="BV27" s="62"/>
      <c r="BW27" s="25" t="str">
        <f>IF(BV27="","",IF(AND(BV27="○",BW$3="国体"),VLOOKUP($AM27,連盟使用!$AN$3:$AO$100,2,FALSE),IF(AND(BV27="○",BW$3="通常",BW$1="通常・OPEN"),VLOOKUP($AM27,連盟使用!$AF$3:$AG$100,2,FALSE),IF(AND(BV27="○",BW$3="通常"),VLOOKUP($AM27,連盟使用!$AD$3:$AE$100,2,FALSE),IF(BV27="△",10000,IF(AND(BV27="○",BW$3="OPEN"),VLOOKUP($AM27,連盟使用!$AF$3:$AG$100,2,FALSE),IF(AND(BV27="○",BW$3="Jr",BW$1="Jrふじてん"),VLOOKUP($AM27,連盟使用!$AP$3:$AQ$100,2,FALSE),IF(AND(BV27="○",BW$3="Jr"),VLOOKUP($AM27,連盟使用!$AH$3:$AI$100,2,FALSE),IF(AND(BV27="○",BW$3="MS",$AE27=1),VLOOKUP($AN27,連盟使用!$AJ$3:$AK$100,2,FALSE),VLOOKUP($AN27,連盟使用!$AL$3:$AM$100,2,FALSE))))))))))</f>
        <v/>
      </c>
      <c r="BX27" s="62"/>
      <c r="BY27" s="25" t="str">
        <f>IF(BX27="","",IF(AND(BX27="○",BY$3="国体"),VLOOKUP($AM27,連盟使用!$AN$3:$AO$100,2,FALSE),IF(AND(BX27="○",BY$3="通常",BY$1="通常・OPEN"),VLOOKUP($AM27,連盟使用!$AF$3:$AG$100,2,FALSE),IF(AND(BX27="○",BY$3="通常"),VLOOKUP($AM27,連盟使用!$AD$3:$AE$100,2,FALSE),IF(BX27="△",10000,IF(AND(BX27="○",BY$3="OPEN"),VLOOKUP($AM27,連盟使用!$AF$3:$AG$100,2,FALSE),IF(AND(BX27="○",BY$3="Jr",BY$1="Jrふじてん"),VLOOKUP($AM27,連盟使用!$AP$3:$AQ$100,2,FALSE),IF(AND(BX27="○",BY$3="Jr"),VLOOKUP($AM27,連盟使用!$AH$3:$AI$100,2,FALSE),IF(AND(BX27="○",BY$3="MS",$AE27=1),VLOOKUP($AN27,連盟使用!$AJ$3:$AK$100,2,FALSE),VLOOKUP($AN27,連盟使用!$AL$3:$AM$100,2,FALSE))))))))))</f>
        <v/>
      </c>
      <c r="BZ27" s="62"/>
      <c r="CA27" s="25" t="str">
        <f>IF(BZ27="","",IF(AND(BZ27="○",CA$3="国体"),VLOOKUP($AM27,連盟使用!$AN$3:$AO$100,2,FALSE),IF(AND(BZ27="○",CA$3="通常",CA$1="通常・OPEN"),VLOOKUP($AM27,連盟使用!$AF$3:$AG$100,2,FALSE),IF(AND(BZ27="○",CA$3="通常"),VLOOKUP($AM27,連盟使用!$AD$3:$AE$100,2,FALSE),IF(BZ27="△",10000,IF(AND(BZ27="○",CA$3="OPEN"),VLOOKUP($AM27,連盟使用!$AF$3:$AG$100,2,FALSE),IF(AND(BZ27="○",CA$3="Jr",CA$1="Jrふじてん"),VLOOKUP($AM27,連盟使用!$AP$3:$AQ$100,2,FALSE),IF(AND(BZ27="○",CA$3="Jr"),VLOOKUP($AM27,連盟使用!$AH$3:$AI$100,2,FALSE),IF(AND(BZ27="○",CA$3="MS",$AE27=1),VLOOKUP($AN27,連盟使用!$AJ$3:$AK$100,2,FALSE),VLOOKUP($AN27,連盟使用!$AL$3:$AM$100,2,FALSE))))))))))</f>
        <v/>
      </c>
      <c r="CB27" s="62"/>
      <c r="CC27" s="25" t="str">
        <f>IF(CB27="","",IF(AND(CB27="○",CC$3="国体"),VLOOKUP($AM27,連盟使用!$AN$3:$AO$100,2,FALSE),IF(AND(CB27="○",CC$3="通常",CC$1="通常・OPEN"),VLOOKUP($AM27,連盟使用!$AF$3:$AG$100,2,FALSE),IF(AND(CB27="○",CC$3="通常"),VLOOKUP($AM27,連盟使用!$AD$3:$AE$100,2,FALSE),IF(CB27="△",10000,IF(AND(CB27="○",CC$3="OPEN"),VLOOKUP($AM27,連盟使用!$AF$3:$AG$100,2,FALSE),IF(AND(CB27="○",CC$3="Jr",CC$1="Jrふじてん"),VLOOKUP($AM27,連盟使用!$AP$3:$AQ$100,2,FALSE),IF(AND(CB27="○",CC$3="Jr"),VLOOKUP($AM27,連盟使用!$AH$3:$AI$100,2,FALSE),IF(AND(CB27="○",CC$3="MS",$AE27=1),VLOOKUP($AN27,連盟使用!$AJ$3:$AK$100,2,FALSE),VLOOKUP($AN27,連盟使用!$AL$3:$AM$100,2,FALSE))))))))))</f>
        <v/>
      </c>
      <c r="CD27" s="62"/>
      <c r="CE27" s="25" t="str">
        <f>IF(CD27="","",IF(AND(CD27="○",CE$3="国体"),VLOOKUP($AM27,連盟使用!$AN$3:$AO$100,2,FALSE),IF(AND(CD27="○",CE$3="通常",CE$1="通常・OPEN"),VLOOKUP($AM27,連盟使用!$AF$3:$AG$100,2,FALSE),IF(AND(CD27="○",CE$3="通常"),VLOOKUP($AM27,連盟使用!$AD$3:$AE$100,2,FALSE),IF(CD27="△",10000,IF(AND(CD27="○",CE$3="OPEN"),VLOOKUP($AM27,連盟使用!$AF$3:$AG$100,2,FALSE),IF(AND(CD27="○",CE$3="Jr",CE$1="Jrふじてん"),VLOOKUP($AM27,連盟使用!$AP$3:$AQ$100,2,FALSE),IF(AND(CD27="○",CE$3="Jr"),VLOOKUP($AM27,連盟使用!$AH$3:$AI$100,2,FALSE),IF(AND(CD27="○",CE$3="MS",$AE27=1),VLOOKUP($AN27,連盟使用!$AJ$3:$AK$100,2,FALSE),VLOOKUP($AN27,連盟使用!$AL$3:$AM$100,2,FALSE))))))))))</f>
        <v/>
      </c>
      <c r="CF27" s="62"/>
      <c r="CG27" s="120" t="str">
        <f>IF(CF27="","",IF(AND(CF27="○",CG$3="国体"),VLOOKUP($AM27,連盟使用!$AN$3:$AO$100,2,FALSE),IF(AND(CF27="○",CG$3="通常",CG$1="通常・OPEN"),VLOOKUP($AM27,連盟使用!$AF$3:$AG$100,2,FALSE),IF(AND(CF27="○",CG$3="通常"),VLOOKUP($AM27,連盟使用!$AD$3:$AE$100,2,FALSE),IF(CF27="△",10000,IF(AND(CF27="○",CG$3="OPEN"),VLOOKUP($AM27,連盟使用!$AF$3:$AG$100,2,FALSE),IF(AND(CF27="○",CG$3="Jr",CG$1="Jrふじてん"),VLOOKUP($AM27,連盟使用!$AP$3:$AQ$100,2,FALSE),IF(AND(CF27="○",CG$3="Jr"),VLOOKUP($AM27,連盟使用!$AH$3:$AI$100,2,FALSE),IF(AND(CF27="○",CG$3="MS",$AE27=1),VLOOKUP($AN27,連盟使用!$AJ$3:$AK$100,2,FALSE),VLOOKUP($AN27,連盟使用!$AL$3:$AM$100,2,FALSE))))))))))</f>
        <v/>
      </c>
      <c r="CH27" s="106">
        <f t="shared" si="0"/>
        <v>0</v>
      </c>
    </row>
    <row r="28" spans="1:86" ht="19.5" customHeight="1" x14ac:dyDescent="0.15">
      <c r="A28" s="97">
        <f>IF(個表!A26="","",個表!A26)</f>
        <v>23</v>
      </c>
      <c r="B28" s="12" t="str">
        <f>IF(個表!B26="","",個表!B26)</f>
        <v/>
      </c>
      <c r="C28" s="12"/>
      <c r="D28" s="12"/>
      <c r="E28" s="12" t="str">
        <f>IF(個表!J26="","",個表!J26)</f>
        <v xml:space="preserve"> </v>
      </c>
      <c r="F28" s="12" t="str">
        <f>IF(個表!K26="","",個表!K26)</f>
        <v/>
      </c>
      <c r="G28" s="12" t="str">
        <f>IF(個表!L26="","",個表!L26)</f>
        <v/>
      </c>
      <c r="H28" s="12"/>
      <c r="I28" s="12"/>
      <c r="J28" s="12"/>
      <c r="K28" s="12"/>
      <c r="L28" s="12" t="str">
        <f>IF(個表!M26="","",個表!M26)</f>
        <v/>
      </c>
      <c r="M28" s="12" t="str">
        <f>IF(個表!N26="","",個表!N26)</f>
        <v/>
      </c>
      <c r="N28" s="12" t="str">
        <f>IF(個表!O26="","",個表!O26)</f>
        <v/>
      </c>
      <c r="O28" s="12" t="str">
        <f>IF(個表!P26="","",個表!P26)</f>
        <v/>
      </c>
      <c r="P28" s="12" t="str">
        <f>IF(個表!Q26="","",個表!Q26)</f>
        <v/>
      </c>
      <c r="Q28" s="34" t="str">
        <f>IF(個表!G26="","",個表!G26)</f>
        <v/>
      </c>
      <c r="R28" s="12"/>
      <c r="S28" s="12" t="str">
        <f>IF(個表!R26="","",個表!R26)</f>
        <v xml:space="preserve"> </v>
      </c>
      <c r="T28" s="12" t="str">
        <f>IF(個表!S26="","",個表!S26)</f>
        <v/>
      </c>
      <c r="U28" s="12"/>
      <c r="V28" s="12" t="str">
        <f>IF(個表!C26="","",個表!C26)</f>
        <v/>
      </c>
      <c r="W28" s="12" t="str">
        <f>IF(個表!D26="","",個表!D26)</f>
        <v/>
      </c>
      <c r="X28" s="12" t="str">
        <f>IF(個表!E26="","",個表!E26)</f>
        <v/>
      </c>
      <c r="Y28" s="12" t="str">
        <f>IF(個表!F26="","",個表!F26)</f>
        <v/>
      </c>
      <c r="Z28" s="12"/>
      <c r="AA28" s="12"/>
      <c r="AB28" s="12"/>
      <c r="AC28" s="12"/>
      <c r="AD28" s="12"/>
      <c r="AE28" s="12" t="str">
        <f>IF(個表!H26="","",個表!H26)</f>
        <v/>
      </c>
      <c r="AF28" s="12"/>
      <c r="AG28" s="12"/>
      <c r="AH28" s="12"/>
      <c r="AI28" s="12" t="str">
        <f>IF(個表!T26="","",個表!T26)</f>
        <v/>
      </c>
      <c r="AJ28" s="12"/>
      <c r="AK28" s="12"/>
      <c r="AL28" s="12" t="str">
        <f>IF(個表!I26="","",個表!I26)</f>
        <v/>
      </c>
      <c r="AM28" s="12" t="str">
        <f>IF(個表!U26="","",個表!U26)</f>
        <v/>
      </c>
      <c r="AN28" s="12" t="str">
        <f>IF(個表!V26="","",個表!V26)</f>
        <v/>
      </c>
      <c r="AO28" s="12" t="str">
        <f>IF(個表!W26="","",個表!W26)</f>
        <v/>
      </c>
      <c r="AP28" s="12" t="str">
        <f>IF(個表!X26="","",個表!X26)</f>
        <v/>
      </c>
      <c r="AQ28" s="12" t="str">
        <f>IF(個表!Y26="","",個表!Y26)</f>
        <v/>
      </c>
      <c r="AR28" s="12" t="str">
        <f>IF(個表!Z26="","",個表!Z26)</f>
        <v/>
      </c>
      <c r="AS28" s="98" t="str">
        <f>IF(個表!AA26="","",個表!AA26)</f>
        <v/>
      </c>
      <c r="AT28" s="62"/>
      <c r="AU28" s="25" t="str">
        <f>IF(AT28="","",IF(AND(AT28="○",AU$3="国体"),VLOOKUP($AM28,連盟使用!$AN$3:$AO$100,2,FALSE),IF(AND(AT28="○",AU$3="通常",AU$1="通常・OPEN"),VLOOKUP($AM28,連盟使用!$AF$3:$AG$100,2,FALSE),IF(AND(AT28="○",AU$3="通常"),VLOOKUP($AM28,連盟使用!$AD$3:$AE$100,2,FALSE),IF(AT28="△",10000,IF(AND(AT28="○",AU$3="OPEN"),VLOOKUP($AM28,連盟使用!$AF$3:$AG$100,2,FALSE),IF(AND(AT28="○",AU$3="Jr",AU$1="Jrふじてん"),VLOOKUP($AM28,連盟使用!$AP$3:$AQ$100,2,FALSE),IF(AND(AT28="○",AU$3="Jr"),VLOOKUP($AM28,連盟使用!$AH$3:$AI$100,2,FALSE),IF(AND(AT28="○",AU$3="MS",$AE28=1),VLOOKUP($AN28,連盟使用!$AJ$3:$AK$100,2,FALSE),VLOOKUP($AN28,連盟使用!$AL$3:$AM$100,2,FALSE))))))))))</f>
        <v/>
      </c>
      <c r="AV28" s="62"/>
      <c r="AW28" s="25" t="str">
        <f>IF(AV28="","",IF(AND(AV28="○",AW$3="国体"),VLOOKUP($AM28,連盟使用!$AN$3:$AO$100,2,FALSE),IF(AND(AV28="○",AW$3="通常",AW$1="通常・OPEN"),VLOOKUP($AM28,連盟使用!$AF$3:$AG$100,2,FALSE),IF(AND(AV28="○",AW$3="通常"),VLOOKUP($AM28,連盟使用!$AD$3:$AE$100,2,FALSE),IF(AV28="△",10000,IF(AND(AV28="○",AW$3="OPEN"),VLOOKUP($AM28,連盟使用!$AF$3:$AG$100,2,FALSE),IF(AND(AV28="○",AW$3="Jr",AW$1="Jrふじてん"),VLOOKUP($AM28,連盟使用!$AP$3:$AQ$100,2,FALSE),IF(AND(AV28="○",AW$3="Jr"),VLOOKUP($AM28,連盟使用!$AH$3:$AI$100,2,FALSE),IF(AND(AV28="○",AW$3="MS",$AE28=1),VLOOKUP($AN28,連盟使用!$AJ$3:$AK$100,2,FALSE),VLOOKUP($AN28,連盟使用!$AL$3:$AM$100,2,FALSE))))))))))</f>
        <v/>
      </c>
      <c r="AX28" s="62"/>
      <c r="AY28" s="25" t="str">
        <f>IF(AX28="","",IF(AND(AX28="○",AY$3="国体"),VLOOKUP($AM28,連盟使用!$AN$3:$AO$100,2,FALSE),IF(AND(AX28="○",AY$3="通常",AY$1="通常・OPEN"),VLOOKUP($AM28,連盟使用!$AF$3:$AG$100,2,FALSE),IF(AND(AX28="○",AY$3="通常"),VLOOKUP($AM28,連盟使用!$AD$3:$AE$100,2,FALSE),IF(AX28="△",10000,IF(AND(AX28="○",AY$3="OPEN"),VLOOKUP($AM28,連盟使用!$AF$3:$AG$100,2,FALSE),IF(AND(AX28="○",AY$3="Jr",AY$1="Jrふじてん"),VLOOKUP($AM28,連盟使用!$AP$3:$AQ$100,2,FALSE),IF(AND(AX28="○",AY$3="Jr"),VLOOKUP($AM28,連盟使用!$AH$3:$AI$100,2,FALSE),IF(AND(AX28="○",AY$3="MS",$AE28=1),VLOOKUP($AN28,連盟使用!$AJ$3:$AK$100,2,FALSE),VLOOKUP($AN28,連盟使用!$AL$3:$AM$100,2,FALSE))))))))))</f>
        <v/>
      </c>
      <c r="AZ28" s="62"/>
      <c r="BA28" s="25" t="str">
        <f>IF(AZ28="","",IF(AND(AZ28="○",BA$3="国体"),VLOOKUP($AM28,連盟使用!$AN$3:$AO$100,2,FALSE),IF(AND(AZ28="○",BA$3="通常",BA$1="通常・OPEN"),VLOOKUP($AM28,連盟使用!$AF$3:$AG$100,2,FALSE),IF(AND(AZ28="○",BA$3="通常"),VLOOKUP($AM28,連盟使用!$AD$3:$AE$100,2,FALSE),IF(AZ28="△",10000,IF(AND(AZ28="○",BA$3="OPEN"),VLOOKUP($AM28,連盟使用!$AF$3:$AG$100,2,FALSE),IF(AND(AZ28="○",BA$3="Jr",BA$1="Jrふじてん"),VLOOKUP($AM28,連盟使用!$AP$3:$AQ$100,2,FALSE),IF(AND(AZ28="○",BA$3="Jr"),VLOOKUP($AM28,連盟使用!$AH$3:$AI$100,2,FALSE),IF(AND(AZ28="○",BA$3="MS",$AE28=1),VLOOKUP($AN28,連盟使用!$AJ$3:$AK$100,2,FALSE),VLOOKUP($AN28,連盟使用!$AL$3:$AM$100,2,FALSE))))))))))</f>
        <v/>
      </c>
      <c r="BB28" s="62"/>
      <c r="BC28" s="25" t="str">
        <f>IF(BB28="","",IF(AND(BB28="○",BC$3="国体"),VLOOKUP($AM28,連盟使用!$AN$3:$AO$100,2,FALSE),IF(AND(BB28="○",BC$3="通常",BC$1="通常・OPEN"),VLOOKUP($AM28,連盟使用!$AF$3:$AG$100,2,FALSE),IF(AND(BB28="○",BC$3="通常"),VLOOKUP($AM28,連盟使用!$AD$3:$AE$100,2,FALSE),IF(BB28="△",10000,IF(AND(BB28="○",BC$3="OPEN"),VLOOKUP($AM28,連盟使用!$AF$3:$AG$100,2,FALSE),IF(AND(BB28="○",BC$3="Jr",BC$1="Jrふじてん"),VLOOKUP($AM28,連盟使用!$AP$3:$AQ$100,2,FALSE),IF(AND(BB28="○",BC$3="Jr"),VLOOKUP($AM28,連盟使用!$AH$3:$AI$100,2,FALSE),IF(AND(BB28="○",BC$3="MS",$AE28=1),VLOOKUP($AN28,連盟使用!$AJ$3:$AK$100,2,FALSE),VLOOKUP($AN28,連盟使用!$AL$3:$AM$100,2,FALSE))))))))))</f>
        <v/>
      </c>
      <c r="BD28" s="62"/>
      <c r="BE28" s="25" t="str">
        <f>IF(BD28="","",IF(AND(BD28="○",BE$3="国体"),VLOOKUP($AM28,連盟使用!$AN$3:$AO$100,2,FALSE),IF(AND(BD28="○",BE$3="通常",BE$1="通常・OPEN"),VLOOKUP($AM28,連盟使用!$AF$3:$AG$100,2,FALSE),IF(AND(BD28="○",BE$3="通常"),VLOOKUP($AM28,連盟使用!$AD$3:$AE$100,2,FALSE),IF(BD28="△",10000,IF(AND(BD28="○",BE$3="OPEN"),VLOOKUP($AM28,連盟使用!$AF$3:$AG$100,2,FALSE),IF(AND(BD28="○",BE$3="Jr",BE$1="Jrふじてん"),VLOOKUP($AM28,連盟使用!$AP$3:$AQ$100,2,FALSE),IF(AND(BD28="○",BE$3="Jr"),VLOOKUP($AM28,連盟使用!$AH$3:$AI$100,2,FALSE),IF(AND(BD28="○",BE$3="MS",$AE28=1),VLOOKUP($AN28,連盟使用!$AJ$3:$AK$100,2,FALSE),VLOOKUP($AN28,連盟使用!$AL$3:$AM$100,2,FALSE))))))))))</f>
        <v/>
      </c>
      <c r="BF28" s="62"/>
      <c r="BG28" s="25" t="str">
        <f>IF(BF28="","",IF(AND(BF28="○",BG$3="国体"),VLOOKUP($AM28,連盟使用!$AN$3:$AO$100,2,FALSE),IF(AND(BF28="○",BG$3="通常",BG$1="通常・OPEN"),VLOOKUP($AM28,連盟使用!$AF$3:$AG$100,2,FALSE),IF(AND(BF28="○",BG$3="通常"),VLOOKUP($AM28,連盟使用!$AD$3:$AE$100,2,FALSE),IF(BF28="△",10000,IF(AND(BF28="○",BG$3="OPEN"),VLOOKUP($AM28,連盟使用!$AF$3:$AG$100,2,FALSE),IF(AND(BF28="○",BG$3="Jr",BG$1="Jrふじてん"),VLOOKUP($AM28,連盟使用!$AP$3:$AQ$100,2,FALSE),IF(AND(BF28="○",BG$3="Jr"),VLOOKUP($AM28,連盟使用!$AH$3:$AI$100,2,FALSE),IF(AND(BF28="○",BG$3="MS",$AE28=1),VLOOKUP($AN28,連盟使用!$AJ$3:$AK$100,2,FALSE),VLOOKUP($AN28,連盟使用!$AL$3:$AM$100,2,FALSE))))))))))</f>
        <v/>
      </c>
      <c r="BH28" s="62"/>
      <c r="BI28" s="25" t="str">
        <f>IF(BH28="","",IF(AND(BH28="○",BI$3="国体"),VLOOKUP($AM28,連盟使用!$AN$3:$AO$100,2,FALSE),IF(AND(BH28="○",BI$3="通常",BI$1="通常・OPEN"),VLOOKUP($AM28,連盟使用!$AF$3:$AG$100,2,FALSE),IF(AND(BH28="○",BI$3="通常"),VLOOKUP($AM28,連盟使用!$AD$3:$AE$100,2,FALSE),IF(BH28="△",10000,IF(AND(BH28="○",BI$3="OPEN"),VLOOKUP($AM28,連盟使用!$AF$3:$AG$100,2,FALSE),IF(AND(BH28="○",BI$3="Jr",BI$1="Jrふじてん"),VLOOKUP($AM28,連盟使用!$AP$3:$AQ$100,2,FALSE),IF(AND(BH28="○",BI$3="Jr"),VLOOKUP($AM28,連盟使用!$AH$3:$AI$100,2,FALSE),IF(AND(BH28="○",BI$3="MS",$AE28=1),VLOOKUP($AN28,連盟使用!$AJ$3:$AK$100,2,FALSE),VLOOKUP($AN28,連盟使用!$AL$3:$AM$100,2,FALSE))))))))))</f>
        <v/>
      </c>
      <c r="BJ28" s="62"/>
      <c r="BK28" s="25" t="str">
        <f>IF(BJ28="","",IF(AND(BJ28="○",BK$3="国体"),VLOOKUP($AM28,連盟使用!$AN$3:$AO$100,2,FALSE),IF(AND(BJ28="○",BK$3="通常",BK$1="通常・OPEN"),VLOOKUP($AM28,連盟使用!$AF$3:$AG$100,2,FALSE),IF(AND(BJ28="○",BK$3="通常"),VLOOKUP($AM28,連盟使用!$AD$3:$AE$100,2,FALSE),IF(BJ28="△",10000,IF(AND(BJ28="○",BK$3="OPEN"),VLOOKUP($AM28,連盟使用!$AF$3:$AG$100,2,FALSE),IF(AND(BJ28="○",BK$3="Jr",BK$1="Jrふじてん"),VLOOKUP($AM28,連盟使用!$AP$3:$AQ$100,2,FALSE),IF(AND(BJ28="○",BK$3="Jr"),VLOOKUP($AM28,連盟使用!$AH$3:$AI$100,2,FALSE),IF(AND(BJ28="○",BK$3="MS",$AE28=1),VLOOKUP($AN28,連盟使用!$AJ$3:$AK$100,2,FALSE),VLOOKUP($AN28,連盟使用!$AL$3:$AM$100,2,FALSE))))))))))</f>
        <v/>
      </c>
      <c r="BL28" s="62"/>
      <c r="BM28" s="25" t="str">
        <f>IF(BL28="","",IF(AND(BL28="○",BM$3="国体"),VLOOKUP($AM28,連盟使用!$AN$3:$AO$100,2,FALSE),IF(AND(BL28="○",BM$3="通常",BM$1="通常・OPEN"),VLOOKUP($AM28,連盟使用!$AF$3:$AG$100,2,FALSE),IF(AND(BL28="○",BM$3="通常"),VLOOKUP($AM28,連盟使用!$AD$3:$AE$100,2,FALSE),IF(BL28="△",10000,IF(AND(BL28="○",BM$3="OPEN"),VLOOKUP($AM28,連盟使用!$AF$3:$AG$100,2,FALSE),IF(AND(BL28="○",BM$3="Jr",BM$1="Jrふじてん"),VLOOKUP($AM28,連盟使用!$AP$3:$AQ$100,2,FALSE),IF(AND(BL28="○",BM$3="Jr"),VLOOKUP($AM28,連盟使用!$AH$3:$AI$100,2,FALSE),IF(AND(BL28="○",BM$3="MS",$AE28=1),VLOOKUP($AN28,連盟使用!$AJ$3:$AK$100,2,FALSE),VLOOKUP($AN28,連盟使用!$AL$3:$AM$100,2,FALSE))))))))))</f>
        <v/>
      </c>
      <c r="BN28" s="62"/>
      <c r="BO28" s="25" t="str">
        <f>IF(BN28="","",IF(AND(BN28="○",BO$3="国体"),VLOOKUP($AM28,連盟使用!$AN$3:$AO$100,2,FALSE),IF(AND(BN28="○",BO$3="通常",BO$1="通常・OPEN"),VLOOKUP($AM28,連盟使用!$AF$3:$AG$100,2,FALSE),IF(AND(BN28="○",BO$3="通常"),VLOOKUP($AM28,連盟使用!$AD$3:$AE$100,2,FALSE),IF(BN28="△",10000,IF(AND(BN28="○",BO$3="OPEN"),VLOOKUP($AM28,連盟使用!$AF$3:$AG$100,2,FALSE),IF(AND(BN28="○",BO$3="Jr",BO$1="Jrふじてん"),VLOOKUP($AM28,連盟使用!$AP$3:$AQ$100,2,FALSE),IF(AND(BN28="○",BO$3="Jr"),VLOOKUP($AM28,連盟使用!$AH$3:$AI$100,2,FALSE),IF(AND(BN28="○",BO$3="MS",$AE28=1),VLOOKUP($AN28,連盟使用!$AJ$3:$AK$100,2,FALSE),VLOOKUP($AN28,連盟使用!$AL$3:$AM$100,2,FALSE))))))))))</f>
        <v/>
      </c>
      <c r="BP28" s="62"/>
      <c r="BQ28" s="25" t="str">
        <f>IF(BP28="","",IF(AND(BP28="○",BQ$3="国体"),VLOOKUP($AM28,連盟使用!$AN$3:$AO$100,2,FALSE),IF(AND(BP28="○",BQ$3="通常",BQ$1="通常・OPEN"),VLOOKUP($AM28,連盟使用!$AF$3:$AG$100,2,FALSE),IF(AND(BP28="○",BQ$3="通常"),VLOOKUP($AM28,連盟使用!$AD$3:$AE$100,2,FALSE),IF(BP28="△",10000,IF(AND(BP28="○",BQ$3="OPEN"),VLOOKUP($AM28,連盟使用!$AF$3:$AG$100,2,FALSE),IF(AND(BP28="○",BQ$3="Jr",BQ$1="Jrふじてん"),VLOOKUP($AM28,連盟使用!$AP$3:$AQ$100,2,FALSE),IF(AND(BP28="○",BQ$3="Jr"),VLOOKUP($AM28,連盟使用!$AH$3:$AI$100,2,FALSE),IF(AND(BP28="○",BQ$3="MS",$AE28=1),VLOOKUP($AN28,連盟使用!$AJ$3:$AK$100,2,FALSE),VLOOKUP($AN28,連盟使用!$AL$3:$AM$100,2,FALSE))))))))))</f>
        <v/>
      </c>
      <c r="BR28" s="62"/>
      <c r="BS28" s="25" t="str">
        <f>IF(BR28="","",IF(AND(BR28="○",BS$3="国体"),VLOOKUP($AM28,連盟使用!$AN$3:$AO$100,2,FALSE),IF(AND(BR28="○",BS$3="通常",BS$1="通常・OPEN"),VLOOKUP($AM28,連盟使用!$AF$3:$AG$100,2,FALSE),IF(AND(BR28="○",BS$3="通常"),VLOOKUP($AM28,連盟使用!$AD$3:$AE$100,2,FALSE),IF(BR28="△",10000,IF(AND(BR28="○",BS$3="OPEN"),VLOOKUP($AM28,連盟使用!$AF$3:$AG$100,2,FALSE),IF(AND(BR28="○",BS$3="Jr",BS$1="Jrふじてん"),VLOOKUP($AM28,連盟使用!$AP$3:$AQ$100,2,FALSE),IF(AND(BR28="○",BS$3="Jr"),VLOOKUP($AM28,連盟使用!$AH$3:$AI$100,2,FALSE),IF(AND(BR28="○",BS$3="MS",$AE28=1),VLOOKUP($AN28,連盟使用!$AJ$3:$AK$100,2,FALSE),VLOOKUP($AN28,連盟使用!$AL$3:$AM$100,2,FALSE))))))))))</f>
        <v/>
      </c>
      <c r="BT28" s="62"/>
      <c r="BU28" s="25" t="str">
        <f>IF(BT28="","",IF(AND(BT28="○",BU$3="国体"),VLOOKUP($AM28,連盟使用!$AN$3:$AO$100,2,FALSE),IF(AND(BT28="○",BU$3="通常",BU$1="通常・OPEN"),VLOOKUP($AM28,連盟使用!$AF$3:$AG$100,2,FALSE),IF(AND(BT28="○",BU$3="通常"),VLOOKUP($AM28,連盟使用!$AD$3:$AE$100,2,FALSE),IF(BT28="△",10000,IF(AND(BT28="○",BU$3="OPEN"),VLOOKUP($AM28,連盟使用!$AF$3:$AG$100,2,FALSE),IF(AND(BT28="○",BU$3="Jr",BU$1="Jrふじてん"),VLOOKUP($AM28,連盟使用!$AP$3:$AQ$100,2,FALSE),IF(AND(BT28="○",BU$3="Jr"),VLOOKUP($AM28,連盟使用!$AH$3:$AI$100,2,FALSE),IF(AND(BT28="○",BU$3="MS",$AE28=1),VLOOKUP($AN28,連盟使用!$AJ$3:$AK$100,2,FALSE),VLOOKUP($AN28,連盟使用!$AL$3:$AM$100,2,FALSE))))))))))</f>
        <v/>
      </c>
      <c r="BV28" s="62"/>
      <c r="BW28" s="25" t="str">
        <f>IF(BV28="","",IF(AND(BV28="○",BW$3="国体"),VLOOKUP($AM28,連盟使用!$AN$3:$AO$100,2,FALSE),IF(AND(BV28="○",BW$3="通常",BW$1="通常・OPEN"),VLOOKUP($AM28,連盟使用!$AF$3:$AG$100,2,FALSE),IF(AND(BV28="○",BW$3="通常"),VLOOKUP($AM28,連盟使用!$AD$3:$AE$100,2,FALSE),IF(BV28="△",10000,IF(AND(BV28="○",BW$3="OPEN"),VLOOKUP($AM28,連盟使用!$AF$3:$AG$100,2,FALSE),IF(AND(BV28="○",BW$3="Jr",BW$1="Jrふじてん"),VLOOKUP($AM28,連盟使用!$AP$3:$AQ$100,2,FALSE),IF(AND(BV28="○",BW$3="Jr"),VLOOKUP($AM28,連盟使用!$AH$3:$AI$100,2,FALSE),IF(AND(BV28="○",BW$3="MS",$AE28=1),VLOOKUP($AN28,連盟使用!$AJ$3:$AK$100,2,FALSE),VLOOKUP($AN28,連盟使用!$AL$3:$AM$100,2,FALSE))))))))))</f>
        <v/>
      </c>
      <c r="BX28" s="62"/>
      <c r="BY28" s="25" t="str">
        <f>IF(BX28="","",IF(AND(BX28="○",BY$3="国体"),VLOOKUP($AM28,連盟使用!$AN$3:$AO$100,2,FALSE),IF(AND(BX28="○",BY$3="通常",BY$1="通常・OPEN"),VLOOKUP($AM28,連盟使用!$AF$3:$AG$100,2,FALSE),IF(AND(BX28="○",BY$3="通常"),VLOOKUP($AM28,連盟使用!$AD$3:$AE$100,2,FALSE),IF(BX28="△",10000,IF(AND(BX28="○",BY$3="OPEN"),VLOOKUP($AM28,連盟使用!$AF$3:$AG$100,2,FALSE),IF(AND(BX28="○",BY$3="Jr",BY$1="Jrふじてん"),VLOOKUP($AM28,連盟使用!$AP$3:$AQ$100,2,FALSE),IF(AND(BX28="○",BY$3="Jr"),VLOOKUP($AM28,連盟使用!$AH$3:$AI$100,2,FALSE),IF(AND(BX28="○",BY$3="MS",$AE28=1),VLOOKUP($AN28,連盟使用!$AJ$3:$AK$100,2,FALSE),VLOOKUP($AN28,連盟使用!$AL$3:$AM$100,2,FALSE))))))))))</f>
        <v/>
      </c>
      <c r="BZ28" s="62"/>
      <c r="CA28" s="25" t="str">
        <f>IF(BZ28="","",IF(AND(BZ28="○",CA$3="国体"),VLOOKUP($AM28,連盟使用!$AN$3:$AO$100,2,FALSE),IF(AND(BZ28="○",CA$3="通常",CA$1="通常・OPEN"),VLOOKUP($AM28,連盟使用!$AF$3:$AG$100,2,FALSE),IF(AND(BZ28="○",CA$3="通常"),VLOOKUP($AM28,連盟使用!$AD$3:$AE$100,2,FALSE),IF(BZ28="△",10000,IF(AND(BZ28="○",CA$3="OPEN"),VLOOKUP($AM28,連盟使用!$AF$3:$AG$100,2,FALSE),IF(AND(BZ28="○",CA$3="Jr",CA$1="Jrふじてん"),VLOOKUP($AM28,連盟使用!$AP$3:$AQ$100,2,FALSE),IF(AND(BZ28="○",CA$3="Jr"),VLOOKUP($AM28,連盟使用!$AH$3:$AI$100,2,FALSE),IF(AND(BZ28="○",CA$3="MS",$AE28=1),VLOOKUP($AN28,連盟使用!$AJ$3:$AK$100,2,FALSE),VLOOKUP($AN28,連盟使用!$AL$3:$AM$100,2,FALSE))))))))))</f>
        <v/>
      </c>
      <c r="CB28" s="62"/>
      <c r="CC28" s="25" t="str">
        <f>IF(CB28="","",IF(AND(CB28="○",CC$3="国体"),VLOOKUP($AM28,連盟使用!$AN$3:$AO$100,2,FALSE),IF(AND(CB28="○",CC$3="通常",CC$1="通常・OPEN"),VLOOKUP($AM28,連盟使用!$AF$3:$AG$100,2,FALSE),IF(AND(CB28="○",CC$3="通常"),VLOOKUP($AM28,連盟使用!$AD$3:$AE$100,2,FALSE),IF(CB28="△",10000,IF(AND(CB28="○",CC$3="OPEN"),VLOOKUP($AM28,連盟使用!$AF$3:$AG$100,2,FALSE),IF(AND(CB28="○",CC$3="Jr",CC$1="Jrふじてん"),VLOOKUP($AM28,連盟使用!$AP$3:$AQ$100,2,FALSE),IF(AND(CB28="○",CC$3="Jr"),VLOOKUP($AM28,連盟使用!$AH$3:$AI$100,2,FALSE),IF(AND(CB28="○",CC$3="MS",$AE28=1),VLOOKUP($AN28,連盟使用!$AJ$3:$AK$100,2,FALSE),VLOOKUP($AN28,連盟使用!$AL$3:$AM$100,2,FALSE))))))))))</f>
        <v/>
      </c>
      <c r="CD28" s="62"/>
      <c r="CE28" s="25" t="str">
        <f>IF(CD28="","",IF(AND(CD28="○",CE$3="国体"),VLOOKUP($AM28,連盟使用!$AN$3:$AO$100,2,FALSE),IF(AND(CD28="○",CE$3="通常",CE$1="通常・OPEN"),VLOOKUP($AM28,連盟使用!$AF$3:$AG$100,2,FALSE),IF(AND(CD28="○",CE$3="通常"),VLOOKUP($AM28,連盟使用!$AD$3:$AE$100,2,FALSE),IF(CD28="△",10000,IF(AND(CD28="○",CE$3="OPEN"),VLOOKUP($AM28,連盟使用!$AF$3:$AG$100,2,FALSE),IF(AND(CD28="○",CE$3="Jr",CE$1="Jrふじてん"),VLOOKUP($AM28,連盟使用!$AP$3:$AQ$100,2,FALSE),IF(AND(CD28="○",CE$3="Jr"),VLOOKUP($AM28,連盟使用!$AH$3:$AI$100,2,FALSE),IF(AND(CD28="○",CE$3="MS",$AE28=1),VLOOKUP($AN28,連盟使用!$AJ$3:$AK$100,2,FALSE),VLOOKUP($AN28,連盟使用!$AL$3:$AM$100,2,FALSE))))))))))</f>
        <v/>
      </c>
      <c r="CF28" s="62"/>
      <c r="CG28" s="120" t="str">
        <f>IF(CF28="","",IF(AND(CF28="○",CG$3="国体"),VLOOKUP($AM28,連盟使用!$AN$3:$AO$100,2,FALSE),IF(AND(CF28="○",CG$3="通常",CG$1="通常・OPEN"),VLOOKUP($AM28,連盟使用!$AF$3:$AG$100,2,FALSE),IF(AND(CF28="○",CG$3="通常"),VLOOKUP($AM28,連盟使用!$AD$3:$AE$100,2,FALSE),IF(CF28="△",10000,IF(AND(CF28="○",CG$3="OPEN"),VLOOKUP($AM28,連盟使用!$AF$3:$AG$100,2,FALSE),IF(AND(CF28="○",CG$3="Jr",CG$1="Jrふじてん"),VLOOKUP($AM28,連盟使用!$AP$3:$AQ$100,2,FALSE),IF(AND(CF28="○",CG$3="Jr"),VLOOKUP($AM28,連盟使用!$AH$3:$AI$100,2,FALSE),IF(AND(CF28="○",CG$3="MS",$AE28=1),VLOOKUP($AN28,連盟使用!$AJ$3:$AK$100,2,FALSE),VLOOKUP($AN28,連盟使用!$AL$3:$AM$100,2,FALSE))))))))))</f>
        <v/>
      </c>
      <c r="CH28" s="106">
        <f t="shared" si="0"/>
        <v>0</v>
      </c>
    </row>
    <row r="29" spans="1:86" ht="19.5" customHeight="1" x14ac:dyDescent="0.15">
      <c r="A29" s="97">
        <f>IF(個表!A27="","",個表!A27)</f>
        <v>24</v>
      </c>
      <c r="B29" s="12" t="str">
        <f>IF(個表!B27="","",個表!B27)</f>
        <v/>
      </c>
      <c r="C29" s="12"/>
      <c r="D29" s="12"/>
      <c r="E29" s="12" t="str">
        <f>IF(個表!J27="","",個表!J27)</f>
        <v xml:space="preserve"> </v>
      </c>
      <c r="F29" s="12" t="str">
        <f>IF(個表!K27="","",個表!K27)</f>
        <v/>
      </c>
      <c r="G29" s="12" t="str">
        <f>IF(個表!L27="","",個表!L27)</f>
        <v/>
      </c>
      <c r="H29" s="12"/>
      <c r="I29" s="12"/>
      <c r="J29" s="12"/>
      <c r="K29" s="12"/>
      <c r="L29" s="12" t="str">
        <f>IF(個表!M27="","",個表!M27)</f>
        <v/>
      </c>
      <c r="M29" s="12" t="str">
        <f>IF(個表!N27="","",個表!N27)</f>
        <v/>
      </c>
      <c r="N29" s="12" t="str">
        <f>IF(個表!O27="","",個表!O27)</f>
        <v/>
      </c>
      <c r="O29" s="12" t="str">
        <f>IF(個表!P27="","",個表!P27)</f>
        <v/>
      </c>
      <c r="P29" s="12" t="str">
        <f>IF(個表!Q27="","",個表!Q27)</f>
        <v/>
      </c>
      <c r="Q29" s="34" t="str">
        <f>IF(個表!G27="","",個表!G27)</f>
        <v/>
      </c>
      <c r="R29" s="12"/>
      <c r="S29" s="12" t="str">
        <f>IF(個表!R27="","",個表!R27)</f>
        <v xml:space="preserve"> </v>
      </c>
      <c r="T29" s="12" t="str">
        <f>IF(個表!S27="","",個表!S27)</f>
        <v/>
      </c>
      <c r="U29" s="12"/>
      <c r="V29" s="12" t="str">
        <f>IF(個表!C27="","",個表!C27)</f>
        <v/>
      </c>
      <c r="W29" s="12" t="str">
        <f>IF(個表!D27="","",個表!D27)</f>
        <v/>
      </c>
      <c r="X29" s="12" t="str">
        <f>IF(個表!E27="","",個表!E27)</f>
        <v/>
      </c>
      <c r="Y29" s="12" t="str">
        <f>IF(個表!F27="","",個表!F27)</f>
        <v/>
      </c>
      <c r="Z29" s="12"/>
      <c r="AA29" s="12"/>
      <c r="AB29" s="12"/>
      <c r="AC29" s="12"/>
      <c r="AD29" s="12"/>
      <c r="AE29" s="12" t="str">
        <f>IF(個表!H27="","",個表!H27)</f>
        <v/>
      </c>
      <c r="AF29" s="12"/>
      <c r="AG29" s="12"/>
      <c r="AH29" s="12"/>
      <c r="AI29" s="12" t="str">
        <f>IF(個表!T27="","",個表!T27)</f>
        <v/>
      </c>
      <c r="AJ29" s="12"/>
      <c r="AK29" s="12"/>
      <c r="AL29" s="12" t="str">
        <f>IF(個表!I27="","",個表!I27)</f>
        <v/>
      </c>
      <c r="AM29" s="12" t="str">
        <f>IF(個表!U27="","",個表!U27)</f>
        <v/>
      </c>
      <c r="AN29" s="12" t="str">
        <f>IF(個表!V27="","",個表!V27)</f>
        <v/>
      </c>
      <c r="AO29" s="12" t="str">
        <f>IF(個表!W27="","",個表!W27)</f>
        <v/>
      </c>
      <c r="AP29" s="12" t="str">
        <f>IF(個表!X27="","",個表!X27)</f>
        <v/>
      </c>
      <c r="AQ29" s="12" t="str">
        <f>IF(個表!Y27="","",個表!Y27)</f>
        <v/>
      </c>
      <c r="AR29" s="12" t="str">
        <f>IF(個表!Z27="","",個表!Z27)</f>
        <v/>
      </c>
      <c r="AS29" s="98" t="str">
        <f>IF(個表!AA27="","",個表!AA27)</f>
        <v/>
      </c>
      <c r="AT29" s="62"/>
      <c r="AU29" s="25" t="str">
        <f>IF(AT29="","",IF(AND(AT29="○",AU$3="国体"),VLOOKUP($AM29,連盟使用!$AN$3:$AO$100,2,FALSE),IF(AND(AT29="○",AU$3="通常",AU$1="通常・OPEN"),VLOOKUP($AM29,連盟使用!$AF$3:$AG$100,2,FALSE),IF(AND(AT29="○",AU$3="通常"),VLOOKUP($AM29,連盟使用!$AD$3:$AE$100,2,FALSE),IF(AT29="△",10000,IF(AND(AT29="○",AU$3="OPEN"),VLOOKUP($AM29,連盟使用!$AF$3:$AG$100,2,FALSE),IF(AND(AT29="○",AU$3="Jr",AU$1="Jrふじてん"),VLOOKUP($AM29,連盟使用!$AP$3:$AQ$100,2,FALSE),IF(AND(AT29="○",AU$3="Jr"),VLOOKUP($AM29,連盟使用!$AH$3:$AI$100,2,FALSE),IF(AND(AT29="○",AU$3="MS",$AE29=1),VLOOKUP($AN29,連盟使用!$AJ$3:$AK$100,2,FALSE),VLOOKUP($AN29,連盟使用!$AL$3:$AM$100,2,FALSE))))))))))</f>
        <v/>
      </c>
      <c r="AV29" s="62"/>
      <c r="AW29" s="25" t="str">
        <f>IF(AV29="","",IF(AND(AV29="○",AW$3="国体"),VLOOKUP($AM29,連盟使用!$AN$3:$AO$100,2,FALSE),IF(AND(AV29="○",AW$3="通常",AW$1="通常・OPEN"),VLOOKUP($AM29,連盟使用!$AF$3:$AG$100,2,FALSE),IF(AND(AV29="○",AW$3="通常"),VLOOKUP($AM29,連盟使用!$AD$3:$AE$100,2,FALSE),IF(AV29="△",10000,IF(AND(AV29="○",AW$3="OPEN"),VLOOKUP($AM29,連盟使用!$AF$3:$AG$100,2,FALSE),IF(AND(AV29="○",AW$3="Jr",AW$1="Jrふじてん"),VLOOKUP($AM29,連盟使用!$AP$3:$AQ$100,2,FALSE),IF(AND(AV29="○",AW$3="Jr"),VLOOKUP($AM29,連盟使用!$AH$3:$AI$100,2,FALSE),IF(AND(AV29="○",AW$3="MS",$AE29=1),VLOOKUP($AN29,連盟使用!$AJ$3:$AK$100,2,FALSE),VLOOKUP($AN29,連盟使用!$AL$3:$AM$100,2,FALSE))))))))))</f>
        <v/>
      </c>
      <c r="AX29" s="62"/>
      <c r="AY29" s="25" t="str">
        <f>IF(AX29="","",IF(AND(AX29="○",AY$3="国体"),VLOOKUP($AM29,連盟使用!$AN$3:$AO$100,2,FALSE),IF(AND(AX29="○",AY$3="通常",AY$1="通常・OPEN"),VLOOKUP($AM29,連盟使用!$AF$3:$AG$100,2,FALSE),IF(AND(AX29="○",AY$3="通常"),VLOOKUP($AM29,連盟使用!$AD$3:$AE$100,2,FALSE),IF(AX29="△",10000,IF(AND(AX29="○",AY$3="OPEN"),VLOOKUP($AM29,連盟使用!$AF$3:$AG$100,2,FALSE),IF(AND(AX29="○",AY$3="Jr",AY$1="Jrふじてん"),VLOOKUP($AM29,連盟使用!$AP$3:$AQ$100,2,FALSE),IF(AND(AX29="○",AY$3="Jr"),VLOOKUP($AM29,連盟使用!$AH$3:$AI$100,2,FALSE),IF(AND(AX29="○",AY$3="MS",$AE29=1),VLOOKUP($AN29,連盟使用!$AJ$3:$AK$100,2,FALSE),VLOOKUP($AN29,連盟使用!$AL$3:$AM$100,2,FALSE))))))))))</f>
        <v/>
      </c>
      <c r="AZ29" s="62"/>
      <c r="BA29" s="25" t="str">
        <f>IF(AZ29="","",IF(AND(AZ29="○",BA$3="国体"),VLOOKUP($AM29,連盟使用!$AN$3:$AO$100,2,FALSE),IF(AND(AZ29="○",BA$3="通常",BA$1="通常・OPEN"),VLOOKUP($AM29,連盟使用!$AF$3:$AG$100,2,FALSE),IF(AND(AZ29="○",BA$3="通常"),VLOOKUP($AM29,連盟使用!$AD$3:$AE$100,2,FALSE),IF(AZ29="△",10000,IF(AND(AZ29="○",BA$3="OPEN"),VLOOKUP($AM29,連盟使用!$AF$3:$AG$100,2,FALSE),IF(AND(AZ29="○",BA$3="Jr",BA$1="Jrふじてん"),VLOOKUP($AM29,連盟使用!$AP$3:$AQ$100,2,FALSE),IF(AND(AZ29="○",BA$3="Jr"),VLOOKUP($AM29,連盟使用!$AH$3:$AI$100,2,FALSE),IF(AND(AZ29="○",BA$3="MS",$AE29=1),VLOOKUP($AN29,連盟使用!$AJ$3:$AK$100,2,FALSE),VLOOKUP($AN29,連盟使用!$AL$3:$AM$100,2,FALSE))))))))))</f>
        <v/>
      </c>
      <c r="BB29" s="62"/>
      <c r="BC29" s="25" t="str">
        <f>IF(BB29="","",IF(AND(BB29="○",BC$3="国体"),VLOOKUP($AM29,連盟使用!$AN$3:$AO$100,2,FALSE),IF(AND(BB29="○",BC$3="通常",BC$1="通常・OPEN"),VLOOKUP($AM29,連盟使用!$AF$3:$AG$100,2,FALSE),IF(AND(BB29="○",BC$3="通常"),VLOOKUP($AM29,連盟使用!$AD$3:$AE$100,2,FALSE),IF(BB29="△",10000,IF(AND(BB29="○",BC$3="OPEN"),VLOOKUP($AM29,連盟使用!$AF$3:$AG$100,2,FALSE),IF(AND(BB29="○",BC$3="Jr",BC$1="Jrふじてん"),VLOOKUP($AM29,連盟使用!$AP$3:$AQ$100,2,FALSE),IF(AND(BB29="○",BC$3="Jr"),VLOOKUP($AM29,連盟使用!$AH$3:$AI$100,2,FALSE),IF(AND(BB29="○",BC$3="MS",$AE29=1),VLOOKUP($AN29,連盟使用!$AJ$3:$AK$100,2,FALSE),VLOOKUP($AN29,連盟使用!$AL$3:$AM$100,2,FALSE))))))))))</f>
        <v/>
      </c>
      <c r="BD29" s="62"/>
      <c r="BE29" s="25" t="str">
        <f>IF(BD29="","",IF(AND(BD29="○",BE$3="国体"),VLOOKUP($AM29,連盟使用!$AN$3:$AO$100,2,FALSE),IF(AND(BD29="○",BE$3="通常",BE$1="通常・OPEN"),VLOOKUP($AM29,連盟使用!$AF$3:$AG$100,2,FALSE),IF(AND(BD29="○",BE$3="通常"),VLOOKUP($AM29,連盟使用!$AD$3:$AE$100,2,FALSE),IF(BD29="△",10000,IF(AND(BD29="○",BE$3="OPEN"),VLOOKUP($AM29,連盟使用!$AF$3:$AG$100,2,FALSE),IF(AND(BD29="○",BE$3="Jr",BE$1="Jrふじてん"),VLOOKUP($AM29,連盟使用!$AP$3:$AQ$100,2,FALSE),IF(AND(BD29="○",BE$3="Jr"),VLOOKUP($AM29,連盟使用!$AH$3:$AI$100,2,FALSE),IF(AND(BD29="○",BE$3="MS",$AE29=1),VLOOKUP($AN29,連盟使用!$AJ$3:$AK$100,2,FALSE),VLOOKUP($AN29,連盟使用!$AL$3:$AM$100,2,FALSE))))))))))</f>
        <v/>
      </c>
      <c r="BF29" s="62"/>
      <c r="BG29" s="25" t="str">
        <f>IF(BF29="","",IF(AND(BF29="○",BG$3="国体"),VLOOKUP($AM29,連盟使用!$AN$3:$AO$100,2,FALSE),IF(AND(BF29="○",BG$3="通常",BG$1="通常・OPEN"),VLOOKUP($AM29,連盟使用!$AF$3:$AG$100,2,FALSE),IF(AND(BF29="○",BG$3="通常"),VLOOKUP($AM29,連盟使用!$AD$3:$AE$100,2,FALSE),IF(BF29="△",10000,IF(AND(BF29="○",BG$3="OPEN"),VLOOKUP($AM29,連盟使用!$AF$3:$AG$100,2,FALSE),IF(AND(BF29="○",BG$3="Jr",BG$1="Jrふじてん"),VLOOKUP($AM29,連盟使用!$AP$3:$AQ$100,2,FALSE),IF(AND(BF29="○",BG$3="Jr"),VLOOKUP($AM29,連盟使用!$AH$3:$AI$100,2,FALSE),IF(AND(BF29="○",BG$3="MS",$AE29=1),VLOOKUP($AN29,連盟使用!$AJ$3:$AK$100,2,FALSE),VLOOKUP($AN29,連盟使用!$AL$3:$AM$100,2,FALSE))))))))))</f>
        <v/>
      </c>
      <c r="BH29" s="62"/>
      <c r="BI29" s="25" t="str">
        <f>IF(BH29="","",IF(AND(BH29="○",BI$3="国体"),VLOOKUP($AM29,連盟使用!$AN$3:$AO$100,2,FALSE),IF(AND(BH29="○",BI$3="通常",BI$1="通常・OPEN"),VLOOKUP($AM29,連盟使用!$AF$3:$AG$100,2,FALSE),IF(AND(BH29="○",BI$3="通常"),VLOOKUP($AM29,連盟使用!$AD$3:$AE$100,2,FALSE),IF(BH29="△",10000,IF(AND(BH29="○",BI$3="OPEN"),VLOOKUP($AM29,連盟使用!$AF$3:$AG$100,2,FALSE),IF(AND(BH29="○",BI$3="Jr",BI$1="Jrふじてん"),VLOOKUP($AM29,連盟使用!$AP$3:$AQ$100,2,FALSE),IF(AND(BH29="○",BI$3="Jr"),VLOOKUP($AM29,連盟使用!$AH$3:$AI$100,2,FALSE),IF(AND(BH29="○",BI$3="MS",$AE29=1),VLOOKUP($AN29,連盟使用!$AJ$3:$AK$100,2,FALSE),VLOOKUP($AN29,連盟使用!$AL$3:$AM$100,2,FALSE))))))))))</f>
        <v/>
      </c>
      <c r="BJ29" s="62"/>
      <c r="BK29" s="25" t="str">
        <f>IF(BJ29="","",IF(AND(BJ29="○",BK$3="国体"),VLOOKUP($AM29,連盟使用!$AN$3:$AO$100,2,FALSE),IF(AND(BJ29="○",BK$3="通常",BK$1="通常・OPEN"),VLOOKUP($AM29,連盟使用!$AF$3:$AG$100,2,FALSE),IF(AND(BJ29="○",BK$3="通常"),VLOOKUP($AM29,連盟使用!$AD$3:$AE$100,2,FALSE),IF(BJ29="△",10000,IF(AND(BJ29="○",BK$3="OPEN"),VLOOKUP($AM29,連盟使用!$AF$3:$AG$100,2,FALSE),IF(AND(BJ29="○",BK$3="Jr",BK$1="Jrふじてん"),VLOOKUP($AM29,連盟使用!$AP$3:$AQ$100,2,FALSE),IF(AND(BJ29="○",BK$3="Jr"),VLOOKUP($AM29,連盟使用!$AH$3:$AI$100,2,FALSE),IF(AND(BJ29="○",BK$3="MS",$AE29=1),VLOOKUP($AN29,連盟使用!$AJ$3:$AK$100,2,FALSE),VLOOKUP($AN29,連盟使用!$AL$3:$AM$100,2,FALSE))))))))))</f>
        <v/>
      </c>
      <c r="BL29" s="62"/>
      <c r="BM29" s="25" t="str">
        <f>IF(BL29="","",IF(AND(BL29="○",BM$3="国体"),VLOOKUP($AM29,連盟使用!$AN$3:$AO$100,2,FALSE),IF(AND(BL29="○",BM$3="通常",BM$1="通常・OPEN"),VLOOKUP($AM29,連盟使用!$AF$3:$AG$100,2,FALSE),IF(AND(BL29="○",BM$3="通常"),VLOOKUP($AM29,連盟使用!$AD$3:$AE$100,2,FALSE),IF(BL29="△",10000,IF(AND(BL29="○",BM$3="OPEN"),VLOOKUP($AM29,連盟使用!$AF$3:$AG$100,2,FALSE),IF(AND(BL29="○",BM$3="Jr",BM$1="Jrふじてん"),VLOOKUP($AM29,連盟使用!$AP$3:$AQ$100,2,FALSE),IF(AND(BL29="○",BM$3="Jr"),VLOOKUP($AM29,連盟使用!$AH$3:$AI$100,2,FALSE),IF(AND(BL29="○",BM$3="MS",$AE29=1),VLOOKUP($AN29,連盟使用!$AJ$3:$AK$100,2,FALSE),VLOOKUP($AN29,連盟使用!$AL$3:$AM$100,2,FALSE))))))))))</f>
        <v/>
      </c>
      <c r="BN29" s="62"/>
      <c r="BO29" s="25" t="str">
        <f>IF(BN29="","",IF(AND(BN29="○",BO$3="国体"),VLOOKUP($AM29,連盟使用!$AN$3:$AO$100,2,FALSE),IF(AND(BN29="○",BO$3="通常",BO$1="通常・OPEN"),VLOOKUP($AM29,連盟使用!$AF$3:$AG$100,2,FALSE),IF(AND(BN29="○",BO$3="通常"),VLOOKUP($AM29,連盟使用!$AD$3:$AE$100,2,FALSE),IF(BN29="△",10000,IF(AND(BN29="○",BO$3="OPEN"),VLOOKUP($AM29,連盟使用!$AF$3:$AG$100,2,FALSE),IF(AND(BN29="○",BO$3="Jr",BO$1="Jrふじてん"),VLOOKUP($AM29,連盟使用!$AP$3:$AQ$100,2,FALSE),IF(AND(BN29="○",BO$3="Jr"),VLOOKUP($AM29,連盟使用!$AH$3:$AI$100,2,FALSE),IF(AND(BN29="○",BO$3="MS",$AE29=1),VLOOKUP($AN29,連盟使用!$AJ$3:$AK$100,2,FALSE),VLOOKUP($AN29,連盟使用!$AL$3:$AM$100,2,FALSE))))))))))</f>
        <v/>
      </c>
      <c r="BP29" s="62"/>
      <c r="BQ29" s="25" t="str">
        <f>IF(BP29="","",IF(AND(BP29="○",BQ$3="国体"),VLOOKUP($AM29,連盟使用!$AN$3:$AO$100,2,FALSE),IF(AND(BP29="○",BQ$3="通常",BQ$1="通常・OPEN"),VLOOKUP($AM29,連盟使用!$AF$3:$AG$100,2,FALSE),IF(AND(BP29="○",BQ$3="通常"),VLOOKUP($AM29,連盟使用!$AD$3:$AE$100,2,FALSE),IF(BP29="△",10000,IF(AND(BP29="○",BQ$3="OPEN"),VLOOKUP($AM29,連盟使用!$AF$3:$AG$100,2,FALSE),IF(AND(BP29="○",BQ$3="Jr",BQ$1="Jrふじてん"),VLOOKUP($AM29,連盟使用!$AP$3:$AQ$100,2,FALSE),IF(AND(BP29="○",BQ$3="Jr"),VLOOKUP($AM29,連盟使用!$AH$3:$AI$100,2,FALSE),IF(AND(BP29="○",BQ$3="MS",$AE29=1),VLOOKUP($AN29,連盟使用!$AJ$3:$AK$100,2,FALSE),VLOOKUP($AN29,連盟使用!$AL$3:$AM$100,2,FALSE))))))))))</f>
        <v/>
      </c>
      <c r="BR29" s="62"/>
      <c r="BS29" s="25" t="str">
        <f>IF(BR29="","",IF(AND(BR29="○",BS$3="国体"),VLOOKUP($AM29,連盟使用!$AN$3:$AO$100,2,FALSE),IF(AND(BR29="○",BS$3="通常",BS$1="通常・OPEN"),VLOOKUP($AM29,連盟使用!$AF$3:$AG$100,2,FALSE),IF(AND(BR29="○",BS$3="通常"),VLOOKUP($AM29,連盟使用!$AD$3:$AE$100,2,FALSE),IF(BR29="△",10000,IF(AND(BR29="○",BS$3="OPEN"),VLOOKUP($AM29,連盟使用!$AF$3:$AG$100,2,FALSE),IF(AND(BR29="○",BS$3="Jr",BS$1="Jrふじてん"),VLOOKUP($AM29,連盟使用!$AP$3:$AQ$100,2,FALSE),IF(AND(BR29="○",BS$3="Jr"),VLOOKUP($AM29,連盟使用!$AH$3:$AI$100,2,FALSE),IF(AND(BR29="○",BS$3="MS",$AE29=1),VLOOKUP($AN29,連盟使用!$AJ$3:$AK$100,2,FALSE),VLOOKUP($AN29,連盟使用!$AL$3:$AM$100,2,FALSE))))))))))</f>
        <v/>
      </c>
      <c r="BT29" s="62"/>
      <c r="BU29" s="25" t="str">
        <f>IF(BT29="","",IF(AND(BT29="○",BU$3="国体"),VLOOKUP($AM29,連盟使用!$AN$3:$AO$100,2,FALSE),IF(AND(BT29="○",BU$3="通常",BU$1="通常・OPEN"),VLOOKUP($AM29,連盟使用!$AF$3:$AG$100,2,FALSE),IF(AND(BT29="○",BU$3="通常"),VLOOKUP($AM29,連盟使用!$AD$3:$AE$100,2,FALSE),IF(BT29="△",10000,IF(AND(BT29="○",BU$3="OPEN"),VLOOKUP($AM29,連盟使用!$AF$3:$AG$100,2,FALSE),IF(AND(BT29="○",BU$3="Jr",BU$1="Jrふじてん"),VLOOKUP($AM29,連盟使用!$AP$3:$AQ$100,2,FALSE),IF(AND(BT29="○",BU$3="Jr"),VLOOKUP($AM29,連盟使用!$AH$3:$AI$100,2,FALSE),IF(AND(BT29="○",BU$3="MS",$AE29=1),VLOOKUP($AN29,連盟使用!$AJ$3:$AK$100,2,FALSE),VLOOKUP($AN29,連盟使用!$AL$3:$AM$100,2,FALSE))))))))))</f>
        <v/>
      </c>
      <c r="BV29" s="62"/>
      <c r="BW29" s="25" t="str">
        <f>IF(BV29="","",IF(AND(BV29="○",BW$3="国体"),VLOOKUP($AM29,連盟使用!$AN$3:$AO$100,2,FALSE),IF(AND(BV29="○",BW$3="通常",BW$1="通常・OPEN"),VLOOKUP($AM29,連盟使用!$AF$3:$AG$100,2,FALSE),IF(AND(BV29="○",BW$3="通常"),VLOOKUP($AM29,連盟使用!$AD$3:$AE$100,2,FALSE),IF(BV29="△",10000,IF(AND(BV29="○",BW$3="OPEN"),VLOOKUP($AM29,連盟使用!$AF$3:$AG$100,2,FALSE),IF(AND(BV29="○",BW$3="Jr",BW$1="Jrふじてん"),VLOOKUP($AM29,連盟使用!$AP$3:$AQ$100,2,FALSE),IF(AND(BV29="○",BW$3="Jr"),VLOOKUP($AM29,連盟使用!$AH$3:$AI$100,2,FALSE),IF(AND(BV29="○",BW$3="MS",$AE29=1),VLOOKUP($AN29,連盟使用!$AJ$3:$AK$100,2,FALSE),VLOOKUP($AN29,連盟使用!$AL$3:$AM$100,2,FALSE))))))))))</f>
        <v/>
      </c>
      <c r="BX29" s="62"/>
      <c r="BY29" s="25" t="str">
        <f>IF(BX29="","",IF(AND(BX29="○",BY$3="国体"),VLOOKUP($AM29,連盟使用!$AN$3:$AO$100,2,FALSE),IF(AND(BX29="○",BY$3="通常",BY$1="通常・OPEN"),VLOOKUP($AM29,連盟使用!$AF$3:$AG$100,2,FALSE),IF(AND(BX29="○",BY$3="通常"),VLOOKUP($AM29,連盟使用!$AD$3:$AE$100,2,FALSE),IF(BX29="△",10000,IF(AND(BX29="○",BY$3="OPEN"),VLOOKUP($AM29,連盟使用!$AF$3:$AG$100,2,FALSE),IF(AND(BX29="○",BY$3="Jr",BY$1="Jrふじてん"),VLOOKUP($AM29,連盟使用!$AP$3:$AQ$100,2,FALSE),IF(AND(BX29="○",BY$3="Jr"),VLOOKUP($AM29,連盟使用!$AH$3:$AI$100,2,FALSE),IF(AND(BX29="○",BY$3="MS",$AE29=1),VLOOKUP($AN29,連盟使用!$AJ$3:$AK$100,2,FALSE),VLOOKUP($AN29,連盟使用!$AL$3:$AM$100,2,FALSE))))))))))</f>
        <v/>
      </c>
      <c r="BZ29" s="62"/>
      <c r="CA29" s="25" t="str">
        <f>IF(BZ29="","",IF(AND(BZ29="○",CA$3="国体"),VLOOKUP($AM29,連盟使用!$AN$3:$AO$100,2,FALSE),IF(AND(BZ29="○",CA$3="通常",CA$1="通常・OPEN"),VLOOKUP($AM29,連盟使用!$AF$3:$AG$100,2,FALSE),IF(AND(BZ29="○",CA$3="通常"),VLOOKUP($AM29,連盟使用!$AD$3:$AE$100,2,FALSE),IF(BZ29="△",10000,IF(AND(BZ29="○",CA$3="OPEN"),VLOOKUP($AM29,連盟使用!$AF$3:$AG$100,2,FALSE),IF(AND(BZ29="○",CA$3="Jr",CA$1="Jrふじてん"),VLOOKUP($AM29,連盟使用!$AP$3:$AQ$100,2,FALSE),IF(AND(BZ29="○",CA$3="Jr"),VLOOKUP($AM29,連盟使用!$AH$3:$AI$100,2,FALSE),IF(AND(BZ29="○",CA$3="MS",$AE29=1),VLOOKUP($AN29,連盟使用!$AJ$3:$AK$100,2,FALSE),VLOOKUP($AN29,連盟使用!$AL$3:$AM$100,2,FALSE))))))))))</f>
        <v/>
      </c>
      <c r="CB29" s="62"/>
      <c r="CC29" s="25" t="str">
        <f>IF(CB29="","",IF(AND(CB29="○",CC$3="国体"),VLOOKUP($AM29,連盟使用!$AN$3:$AO$100,2,FALSE),IF(AND(CB29="○",CC$3="通常",CC$1="通常・OPEN"),VLOOKUP($AM29,連盟使用!$AF$3:$AG$100,2,FALSE),IF(AND(CB29="○",CC$3="通常"),VLOOKUP($AM29,連盟使用!$AD$3:$AE$100,2,FALSE),IF(CB29="△",10000,IF(AND(CB29="○",CC$3="OPEN"),VLOOKUP($AM29,連盟使用!$AF$3:$AG$100,2,FALSE),IF(AND(CB29="○",CC$3="Jr",CC$1="Jrふじてん"),VLOOKUP($AM29,連盟使用!$AP$3:$AQ$100,2,FALSE),IF(AND(CB29="○",CC$3="Jr"),VLOOKUP($AM29,連盟使用!$AH$3:$AI$100,2,FALSE),IF(AND(CB29="○",CC$3="MS",$AE29=1),VLOOKUP($AN29,連盟使用!$AJ$3:$AK$100,2,FALSE),VLOOKUP($AN29,連盟使用!$AL$3:$AM$100,2,FALSE))))))))))</f>
        <v/>
      </c>
      <c r="CD29" s="62"/>
      <c r="CE29" s="25" t="str">
        <f>IF(CD29="","",IF(AND(CD29="○",CE$3="国体"),VLOOKUP($AM29,連盟使用!$AN$3:$AO$100,2,FALSE),IF(AND(CD29="○",CE$3="通常",CE$1="通常・OPEN"),VLOOKUP($AM29,連盟使用!$AF$3:$AG$100,2,FALSE),IF(AND(CD29="○",CE$3="通常"),VLOOKUP($AM29,連盟使用!$AD$3:$AE$100,2,FALSE),IF(CD29="△",10000,IF(AND(CD29="○",CE$3="OPEN"),VLOOKUP($AM29,連盟使用!$AF$3:$AG$100,2,FALSE),IF(AND(CD29="○",CE$3="Jr",CE$1="Jrふじてん"),VLOOKUP($AM29,連盟使用!$AP$3:$AQ$100,2,FALSE),IF(AND(CD29="○",CE$3="Jr"),VLOOKUP($AM29,連盟使用!$AH$3:$AI$100,2,FALSE),IF(AND(CD29="○",CE$3="MS",$AE29=1),VLOOKUP($AN29,連盟使用!$AJ$3:$AK$100,2,FALSE),VLOOKUP($AN29,連盟使用!$AL$3:$AM$100,2,FALSE))))))))))</f>
        <v/>
      </c>
      <c r="CF29" s="62"/>
      <c r="CG29" s="120" t="str">
        <f>IF(CF29="","",IF(AND(CF29="○",CG$3="国体"),VLOOKUP($AM29,連盟使用!$AN$3:$AO$100,2,FALSE),IF(AND(CF29="○",CG$3="通常",CG$1="通常・OPEN"),VLOOKUP($AM29,連盟使用!$AF$3:$AG$100,2,FALSE),IF(AND(CF29="○",CG$3="通常"),VLOOKUP($AM29,連盟使用!$AD$3:$AE$100,2,FALSE),IF(CF29="△",10000,IF(AND(CF29="○",CG$3="OPEN"),VLOOKUP($AM29,連盟使用!$AF$3:$AG$100,2,FALSE),IF(AND(CF29="○",CG$3="Jr",CG$1="Jrふじてん"),VLOOKUP($AM29,連盟使用!$AP$3:$AQ$100,2,FALSE),IF(AND(CF29="○",CG$3="Jr"),VLOOKUP($AM29,連盟使用!$AH$3:$AI$100,2,FALSE),IF(AND(CF29="○",CG$3="MS",$AE29=1),VLOOKUP($AN29,連盟使用!$AJ$3:$AK$100,2,FALSE),VLOOKUP($AN29,連盟使用!$AL$3:$AM$100,2,FALSE))))))))))</f>
        <v/>
      </c>
      <c r="CH29" s="106">
        <f t="shared" si="0"/>
        <v>0</v>
      </c>
    </row>
    <row r="30" spans="1:86" ht="19.5" customHeight="1" x14ac:dyDescent="0.15">
      <c r="A30" s="97">
        <f>IF(個表!A28="","",個表!A28)</f>
        <v>25</v>
      </c>
      <c r="B30" s="12" t="str">
        <f>IF(個表!B28="","",個表!B28)</f>
        <v/>
      </c>
      <c r="C30" s="12"/>
      <c r="D30" s="12"/>
      <c r="E30" s="12" t="str">
        <f>IF(個表!J28="","",個表!J28)</f>
        <v xml:space="preserve"> </v>
      </c>
      <c r="F30" s="12" t="str">
        <f>IF(個表!K28="","",個表!K28)</f>
        <v/>
      </c>
      <c r="G30" s="12" t="str">
        <f>IF(個表!L28="","",個表!L28)</f>
        <v/>
      </c>
      <c r="H30" s="12"/>
      <c r="I30" s="12"/>
      <c r="J30" s="12"/>
      <c r="K30" s="12"/>
      <c r="L30" s="12" t="str">
        <f>IF(個表!M28="","",個表!M28)</f>
        <v/>
      </c>
      <c r="M30" s="12" t="str">
        <f>IF(個表!N28="","",個表!N28)</f>
        <v/>
      </c>
      <c r="N30" s="12" t="str">
        <f>IF(個表!O28="","",個表!O28)</f>
        <v/>
      </c>
      <c r="O30" s="12" t="str">
        <f>IF(個表!P28="","",個表!P28)</f>
        <v/>
      </c>
      <c r="P30" s="12" t="str">
        <f>IF(個表!Q28="","",個表!Q28)</f>
        <v/>
      </c>
      <c r="Q30" s="34" t="str">
        <f>IF(個表!G28="","",個表!G28)</f>
        <v/>
      </c>
      <c r="R30" s="12"/>
      <c r="S30" s="12" t="str">
        <f>IF(個表!R28="","",個表!R28)</f>
        <v xml:space="preserve"> </v>
      </c>
      <c r="T30" s="12" t="str">
        <f>IF(個表!S28="","",個表!S28)</f>
        <v/>
      </c>
      <c r="U30" s="12"/>
      <c r="V30" s="12" t="str">
        <f>IF(個表!C28="","",個表!C28)</f>
        <v/>
      </c>
      <c r="W30" s="12" t="str">
        <f>IF(個表!D28="","",個表!D28)</f>
        <v/>
      </c>
      <c r="X30" s="12" t="str">
        <f>IF(個表!E28="","",個表!E28)</f>
        <v/>
      </c>
      <c r="Y30" s="12" t="str">
        <f>IF(個表!F28="","",個表!F28)</f>
        <v/>
      </c>
      <c r="Z30" s="12"/>
      <c r="AA30" s="12"/>
      <c r="AB30" s="12"/>
      <c r="AC30" s="12"/>
      <c r="AD30" s="12"/>
      <c r="AE30" s="12" t="str">
        <f>IF(個表!H28="","",個表!H28)</f>
        <v/>
      </c>
      <c r="AF30" s="12"/>
      <c r="AG30" s="12"/>
      <c r="AH30" s="12"/>
      <c r="AI30" s="12" t="str">
        <f>IF(個表!T28="","",個表!T28)</f>
        <v/>
      </c>
      <c r="AJ30" s="12"/>
      <c r="AK30" s="12"/>
      <c r="AL30" s="12" t="str">
        <f>IF(個表!I28="","",個表!I28)</f>
        <v/>
      </c>
      <c r="AM30" s="12" t="str">
        <f>IF(個表!U28="","",個表!U28)</f>
        <v/>
      </c>
      <c r="AN30" s="12" t="str">
        <f>IF(個表!V28="","",個表!V28)</f>
        <v/>
      </c>
      <c r="AO30" s="12" t="str">
        <f>IF(個表!W28="","",個表!W28)</f>
        <v/>
      </c>
      <c r="AP30" s="12" t="str">
        <f>IF(個表!X28="","",個表!X28)</f>
        <v/>
      </c>
      <c r="AQ30" s="12" t="str">
        <f>IF(個表!Y28="","",個表!Y28)</f>
        <v/>
      </c>
      <c r="AR30" s="12" t="str">
        <f>IF(個表!Z28="","",個表!Z28)</f>
        <v/>
      </c>
      <c r="AS30" s="98" t="str">
        <f>IF(個表!AA28="","",個表!AA28)</f>
        <v/>
      </c>
      <c r="AT30" s="62"/>
      <c r="AU30" s="25" t="str">
        <f>IF(AT30="","",IF(AND(AT30="○",AU$3="国体"),VLOOKUP($AM30,連盟使用!$AN$3:$AO$100,2,FALSE),IF(AND(AT30="○",AU$3="通常",AU$1="通常・OPEN"),VLOOKUP($AM30,連盟使用!$AF$3:$AG$100,2,FALSE),IF(AND(AT30="○",AU$3="通常"),VLOOKUP($AM30,連盟使用!$AD$3:$AE$100,2,FALSE),IF(AT30="△",10000,IF(AND(AT30="○",AU$3="OPEN"),VLOOKUP($AM30,連盟使用!$AF$3:$AG$100,2,FALSE),IF(AND(AT30="○",AU$3="Jr",AU$1="Jrふじてん"),VLOOKUP($AM30,連盟使用!$AP$3:$AQ$100,2,FALSE),IF(AND(AT30="○",AU$3="Jr"),VLOOKUP($AM30,連盟使用!$AH$3:$AI$100,2,FALSE),IF(AND(AT30="○",AU$3="MS",$AE30=1),VLOOKUP($AN30,連盟使用!$AJ$3:$AK$100,2,FALSE),VLOOKUP($AN30,連盟使用!$AL$3:$AM$100,2,FALSE))))))))))</f>
        <v/>
      </c>
      <c r="AV30" s="62"/>
      <c r="AW30" s="25" t="str">
        <f>IF(AV30="","",IF(AND(AV30="○",AW$3="国体"),VLOOKUP($AM30,連盟使用!$AN$3:$AO$100,2,FALSE),IF(AND(AV30="○",AW$3="通常",AW$1="通常・OPEN"),VLOOKUP($AM30,連盟使用!$AF$3:$AG$100,2,FALSE),IF(AND(AV30="○",AW$3="通常"),VLOOKUP($AM30,連盟使用!$AD$3:$AE$100,2,FALSE),IF(AV30="△",10000,IF(AND(AV30="○",AW$3="OPEN"),VLOOKUP($AM30,連盟使用!$AF$3:$AG$100,2,FALSE),IF(AND(AV30="○",AW$3="Jr",AW$1="Jrふじてん"),VLOOKUP($AM30,連盟使用!$AP$3:$AQ$100,2,FALSE),IF(AND(AV30="○",AW$3="Jr"),VLOOKUP($AM30,連盟使用!$AH$3:$AI$100,2,FALSE),IF(AND(AV30="○",AW$3="MS",$AE30=1),VLOOKUP($AN30,連盟使用!$AJ$3:$AK$100,2,FALSE),VLOOKUP($AN30,連盟使用!$AL$3:$AM$100,2,FALSE))))))))))</f>
        <v/>
      </c>
      <c r="AX30" s="62"/>
      <c r="AY30" s="25" t="str">
        <f>IF(AX30="","",IF(AND(AX30="○",AY$3="国体"),VLOOKUP($AM30,連盟使用!$AN$3:$AO$100,2,FALSE),IF(AND(AX30="○",AY$3="通常",AY$1="通常・OPEN"),VLOOKUP($AM30,連盟使用!$AF$3:$AG$100,2,FALSE),IF(AND(AX30="○",AY$3="通常"),VLOOKUP($AM30,連盟使用!$AD$3:$AE$100,2,FALSE),IF(AX30="△",10000,IF(AND(AX30="○",AY$3="OPEN"),VLOOKUP($AM30,連盟使用!$AF$3:$AG$100,2,FALSE),IF(AND(AX30="○",AY$3="Jr",AY$1="Jrふじてん"),VLOOKUP($AM30,連盟使用!$AP$3:$AQ$100,2,FALSE),IF(AND(AX30="○",AY$3="Jr"),VLOOKUP($AM30,連盟使用!$AH$3:$AI$100,2,FALSE),IF(AND(AX30="○",AY$3="MS",$AE30=1),VLOOKUP($AN30,連盟使用!$AJ$3:$AK$100,2,FALSE),VLOOKUP($AN30,連盟使用!$AL$3:$AM$100,2,FALSE))))))))))</f>
        <v/>
      </c>
      <c r="AZ30" s="62"/>
      <c r="BA30" s="25" t="str">
        <f>IF(AZ30="","",IF(AND(AZ30="○",BA$3="国体"),VLOOKUP($AM30,連盟使用!$AN$3:$AO$100,2,FALSE),IF(AND(AZ30="○",BA$3="通常",BA$1="通常・OPEN"),VLOOKUP($AM30,連盟使用!$AF$3:$AG$100,2,FALSE),IF(AND(AZ30="○",BA$3="通常"),VLOOKUP($AM30,連盟使用!$AD$3:$AE$100,2,FALSE),IF(AZ30="△",10000,IF(AND(AZ30="○",BA$3="OPEN"),VLOOKUP($AM30,連盟使用!$AF$3:$AG$100,2,FALSE),IF(AND(AZ30="○",BA$3="Jr",BA$1="Jrふじてん"),VLOOKUP($AM30,連盟使用!$AP$3:$AQ$100,2,FALSE),IF(AND(AZ30="○",BA$3="Jr"),VLOOKUP($AM30,連盟使用!$AH$3:$AI$100,2,FALSE),IF(AND(AZ30="○",BA$3="MS",$AE30=1),VLOOKUP($AN30,連盟使用!$AJ$3:$AK$100,2,FALSE),VLOOKUP($AN30,連盟使用!$AL$3:$AM$100,2,FALSE))))))))))</f>
        <v/>
      </c>
      <c r="BB30" s="62"/>
      <c r="BC30" s="25" t="str">
        <f>IF(BB30="","",IF(AND(BB30="○",BC$3="国体"),VLOOKUP($AM30,連盟使用!$AN$3:$AO$100,2,FALSE),IF(AND(BB30="○",BC$3="通常",BC$1="通常・OPEN"),VLOOKUP($AM30,連盟使用!$AF$3:$AG$100,2,FALSE),IF(AND(BB30="○",BC$3="通常"),VLOOKUP($AM30,連盟使用!$AD$3:$AE$100,2,FALSE),IF(BB30="△",10000,IF(AND(BB30="○",BC$3="OPEN"),VLOOKUP($AM30,連盟使用!$AF$3:$AG$100,2,FALSE),IF(AND(BB30="○",BC$3="Jr",BC$1="Jrふじてん"),VLOOKUP($AM30,連盟使用!$AP$3:$AQ$100,2,FALSE),IF(AND(BB30="○",BC$3="Jr"),VLOOKUP($AM30,連盟使用!$AH$3:$AI$100,2,FALSE),IF(AND(BB30="○",BC$3="MS",$AE30=1),VLOOKUP($AN30,連盟使用!$AJ$3:$AK$100,2,FALSE),VLOOKUP($AN30,連盟使用!$AL$3:$AM$100,2,FALSE))))))))))</f>
        <v/>
      </c>
      <c r="BD30" s="62"/>
      <c r="BE30" s="25" t="str">
        <f>IF(BD30="","",IF(AND(BD30="○",BE$3="国体"),VLOOKUP($AM30,連盟使用!$AN$3:$AO$100,2,FALSE),IF(AND(BD30="○",BE$3="通常",BE$1="通常・OPEN"),VLOOKUP($AM30,連盟使用!$AF$3:$AG$100,2,FALSE),IF(AND(BD30="○",BE$3="通常"),VLOOKUP($AM30,連盟使用!$AD$3:$AE$100,2,FALSE),IF(BD30="△",10000,IF(AND(BD30="○",BE$3="OPEN"),VLOOKUP($AM30,連盟使用!$AF$3:$AG$100,2,FALSE),IF(AND(BD30="○",BE$3="Jr",BE$1="Jrふじてん"),VLOOKUP($AM30,連盟使用!$AP$3:$AQ$100,2,FALSE),IF(AND(BD30="○",BE$3="Jr"),VLOOKUP($AM30,連盟使用!$AH$3:$AI$100,2,FALSE),IF(AND(BD30="○",BE$3="MS",$AE30=1),VLOOKUP($AN30,連盟使用!$AJ$3:$AK$100,2,FALSE),VLOOKUP($AN30,連盟使用!$AL$3:$AM$100,2,FALSE))))))))))</f>
        <v/>
      </c>
      <c r="BF30" s="62"/>
      <c r="BG30" s="25" t="str">
        <f>IF(BF30="","",IF(AND(BF30="○",BG$3="国体"),VLOOKUP($AM30,連盟使用!$AN$3:$AO$100,2,FALSE),IF(AND(BF30="○",BG$3="通常",BG$1="通常・OPEN"),VLOOKUP($AM30,連盟使用!$AF$3:$AG$100,2,FALSE),IF(AND(BF30="○",BG$3="通常"),VLOOKUP($AM30,連盟使用!$AD$3:$AE$100,2,FALSE),IF(BF30="△",10000,IF(AND(BF30="○",BG$3="OPEN"),VLOOKUP($AM30,連盟使用!$AF$3:$AG$100,2,FALSE),IF(AND(BF30="○",BG$3="Jr",BG$1="Jrふじてん"),VLOOKUP($AM30,連盟使用!$AP$3:$AQ$100,2,FALSE),IF(AND(BF30="○",BG$3="Jr"),VLOOKUP($AM30,連盟使用!$AH$3:$AI$100,2,FALSE),IF(AND(BF30="○",BG$3="MS",$AE30=1),VLOOKUP($AN30,連盟使用!$AJ$3:$AK$100,2,FALSE),VLOOKUP($AN30,連盟使用!$AL$3:$AM$100,2,FALSE))))))))))</f>
        <v/>
      </c>
      <c r="BH30" s="62"/>
      <c r="BI30" s="25" t="str">
        <f>IF(BH30="","",IF(AND(BH30="○",BI$3="国体"),VLOOKUP($AM30,連盟使用!$AN$3:$AO$100,2,FALSE),IF(AND(BH30="○",BI$3="通常",BI$1="通常・OPEN"),VLOOKUP($AM30,連盟使用!$AF$3:$AG$100,2,FALSE),IF(AND(BH30="○",BI$3="通常"),VLOOKUP($AM30,連盟使用!$AD$3:$AE$100,2,FALSE),IF(BH30="△",10000,IF(AND(BH30="○",BI$3="OPEN"),VLOOKUP($AM30,連盟使用!$AF$3:$AG$100,2,FALSE),IF(AND(BH30="○",BI$3="Jr",BI$1="Jrふじてん"),VLOOKUP($AM30,連盟使用!$AP$3:$AQ$100,2,FALSE),IF(AND(BH30="○",BI$3="Jr"),VLOOKUP($AM30,連盟使用!$AH$3:$AI$100,2,FALSE),IF(AND(BH30="○",BI$3="MS",$AE30=1),VLOOKUP($AN30,連盟使用!$AJ$3:$AK$100,2,FALSE),VLOOKUP($AN30,連盟使用!$AL$3:$AM$100,2,FALSE))))))))))</f>
        <v/>
      </c>
      <c r="BJ30" s="62"/>
      <c r="BK30" s="25" t="str">
        <f>IF(BJ30="","",IF(AND(BJ30="○",BK$3="国体"),VLOOKUP($AM30,連盟使用!$AN$3:$AO$100,2,FALSE),IF(AND(BJ30="○",BK$3="通常",BK$1="通常・OPEN"),VLOOKUP($AM30,連盟使用!$AF$3:$AG$100,2,FALSE),IF(AND(BJ30="○",BK$3="通常"),VLOOKUP($AM30,連盟使用!$AD$3:$AE$100,2,FALSE),IF(BJ30="△",10000,IF(AND(BJ30="○",BK$3="OPEN"),VLOOKUP($AM30,連盟使用!$AF$3:$AG$100,2,FALSE),IF(AND(BJ30="○",BK$3="Jr",BK$1="Jrふじてん"),VLOOKUP($AM30,連盟使用!$AP$3:$AQ$100,2,FALSE),IF(AND(BJ30="○",BK$3="Jr"),VLOOKUP($AM30,連盟使用!$AH$3:$AI$100,2,FALSE),IF(AND(BJ30="○",BK$3="MS",$AE30=1),VLOOKUP($AN30,連盟使用!$AJ$3:$AK$100,2,FALSE),VLOOKUP($AN30,連盟使用!$AL$3:$AM$100,2,FALSE))))))))))</f>
        <v/>
      </c>
      <c r="BL30" s="62"/>
      <c r="BM30" s="25" t="str">
        <f>IF(BL30="","",IF(AND(BL30="○",BM$3="国体"),VLOOKUP($AM30,連盟使用!$AN$3:$AO$100,2,FALSE),IF(AND(BL30="○",BM$3="通常",BM$1="通常・OPEN"),VLOOKUP($AM30,連盟使用!$AF$3:$AG$100,2,FALSE),IF(AND(BL30="○",BM$3="通常"),VLOOKUP($AM30,連盟使用!$AD$3:$AE$100,2,FALSE),IF(BL30="△",10000,IF(AND(BL30="○",BM$3="OPEN"),VLOOKUP($AM30,連盟使用!$AF$3:$AG$100,2,FALSE),IF(AND(BL30="○",BM$3="Jr",BM$1="Jrふじてん"),VLOOKUP($AM30,連盟使用!$AP$3:$AQ$100,2,FALSE),IF(AND(BL30="○",BM$3="Jr"),VLOOKUP($AM30,連盟使用!$AH$3:$AI$100,2,FALSE),IF(AND(BL30="○",BM$3="MS",$AE30=1),VLOOKUP($AN30,連盟使用!$AJ$3:$AK$100,2,FALSE),VLOOKUP($AN30,連盟使用!$AL$3:$AM$100,2,FALSE))))))))))</f>
        <v/>
      </c>
      <c r="BN30" s="62"/>
      <c r="BO30" s="25" t="str">
        <f>IF(BN30="","",IF(AND(BN30="○",BO$3="国体"),VLOOKUP($AM30,連盟使用!$AN$3:$AO$100,2,FALSE),IF(AND(BN30="○",BO$3="通常",BO$1="通常・OPEN"),VLOOKUP($AM30,連盟使用!$AF$3:$AG$100,2,FALSE),IF(AND(BN30="○",BO$3="通常"),VLOOKUP($AM30,連盟使用!$AD$3:$AE$100,2,FALSE),IF(BN30="△",10000,IF(AND(BN30="○",BO$3="OPEN"),VLOOKUP($AM30,連盟使用!$AF$3:$AG$100,2,FALSE),IF(AND(BN30="○",BO$3="Jr",BO$1="Jrふじてん"),VLOOKUP($AM30,連盟使用!$AP$3:$AQ$100,2,FALSE),IF(AND(BN30="○",BO$3="Jr"),VLOOKUP($AM30,連盟使用!$AH$3:$AI$100,2,FALSE),IF(AND(BN30="○",BO$3="MS",$AE30=1),VLOOKUP($AN30,連盟使用!$AJ$3:$AK$100,2,FALSE),VLOOKUP($AN30,連盟使用!$AL$3:$AM$100,2,FALSE))))))))))</f>
        <v/>
      </c>
      <c r="BP30" s="62"/>
      <c r="BQ30" s="25" t="str">
        <f>IF(BP30="","",IF(AND(BP30="○",BQ$3="国体"),VLOOKUP($AM30,連盟使用!$AN$3:$AO$100,2,FALSE),IF(AND(BP30="○",BQ$3="通常",BQ$1="通常・OPEN"),VLOOKUP($AM30,連盟使用!$AF$3:$AG$100,2,FALSE),IF(AND(BP30="○",BQ$3="通常"),VLOOKUP($AM30,連盟使用!$AD$3:$AE$100,2,FALSE),IF(BP30="△",10000,IF(AND(BP30="○",BQ$3="OPEN"),VLOOKUP($AM30,連盟使用!$AF$3:$AG$100,2,FALSE),IF(AND(BP30="○",BQ$3="Jr",BQ$1="Jrふじてん"),VLOOKUP($AM30,連盟使用!$AP$3:$AQ$100,2,FALSE),IF(AND(BP30="○",BQ$3="Jr"),VLOOKUP($AM30,連盟使用!$AH$3:$AI$100,2,FALSE),IF(AND(BP30="○",BQ$3="MS",$AE30=1),VLOOKUP($AN30,連盟使用!$AJ$3:$AK$100,2,FALSE),VLOOKUP($AN30,連盟使用!$AL$3:$AM$100,2,FALSE))))))))))</f>
        <v/>
      </c>
      <c r="BR30" s="62"/>
      <c r="BS30" s="25" t="str">
        <f>IF(BR30="","",IF(AND(BR30="○",BS$3="国体"),VLOOKUP($AM30,連盟使用!$AN$3:$AO$100,2,FALSE),IF(AND(BR30="○",BS$3="通常",BS$1="通常・OPEN"),VLOOKUP($AM30,連盟使用!$AF$3:$AG$100,2,FALSE),IF(AND(BR30="○",BS$3="通常"),VLOOKUP($AM30,連盟使用!$AD$3:$AE$100,2,FALSE),IF(BR30="△",10000,IF(AND(BR30="○",BS$3="OPEN"),VLOOKUP($AM30,連盟使用!$AF$3:$AG$100,2,FALSE),IF(AND(BR30="○",BS$3="Jr",BS$1="Jrふじてん"),VLOOKUP($AM30,連盟使用!$AP$3:$AQ$100,2,FALSE),IF(AND(BR30="○",BS$3="Jr"),VLOOKUP($AM30,連盟使用!$AH$3:$AI$100,2,FALSE),IF(AND(BR30="○",BS$3="MS",$AE30=1),VLOOKUP($AN30,連盟使用!$AJ$3:$AK$100,2,FALSE),VLOOKUP($AN30,連盟使用!$AL$3:$AM$100,2,FALSE))))))))))</f>
        <v/>
      </c>
      <c r="BT30" s="62"/>
      <c r="BU30" s="25" t="str">
        <f>IF(BT30="","",IF(AND(BT30="○",BU$3="国体"),VLOOKUP($AM30,連盟使用!$AN$3:$AO$100,2,FALSE),IF(AND(BT30="○",BU$3="通常",BU$1="通常・OPEN"),VLOOKUP($AM30,連盟使用!$AF$3:$AG$100,2,FALSE),IF(AND(BT30="○",BU$3="通常"),VLOOKUP($AM30,連盟使用!$AD$3:$AE$100,2,FALSE),IF(BT30="△",10000,IF(AND(BT30="○",BU$3="OPEN"),VLOOKUP($AM30,連盟使用!$AF$3:$AG$100,2,FALSE),IF(AND(BT30="○",BU$3="Jr",BU$1="Jrふじてん"),VLOOKUP($AM30,連盟使用!$AP$3:$AQ$100,2,FALSE),IF(AND(BT30="○",BU$3="Jr"),VLOOKUP($AM30,連盟使用!$AH$3:$AI$100,2,FALSE),IF(AND(BT30="○",BU$3="MS",$AE30=1),VLOOKUP($AN30,連盟使用!$AJ$3:$AK$100,2,FALSE),VLOOKUP($AN30,連盟使用!$AL$3:$AM$100,2,FALSE))))))))))</f>
        <v/>
      </c>
      <c r="BV30" s="62"/>
      <c r="BW30" s="25" t="str">
        <f>IF(BV30="","",IF(AND(BV30="○",BW$3="国体"),VLOOKUP($AM30,連盟使用!$AN$3:$AO$100,2,FALSE),IF(AND(BV30="○",BW$3="通常",BW$1="通常・OPEN"),VLOOKUP($AM30,連盟使用!$AF$3:$AG$100,2,FALSE),IF(AND(BV30="○",BW$3="通常"),VLOOKUP($AM30,連盟使用!$AD$3:$AE$100,2,FALSE),IF(BV30="△",10000,IF(AND(BV30="○",BW$3="OPEN"),VLOOKUP($AM30,連盟使用!$AF$3:$AG$100,2,FALSE),IF(AND(BV30="○",BW$3="Jr",BW$1="Jrふじてん"),VLOOKUP($AM30,連盟使用!$AP$3:$AQ$100,2,FALSE),IF(AND(BV30="○",BW$3="Jr"),VLOOKUP($AM30,連盟使用!$AH$3:$AI$100,2,FALSE),IF(AND(BV30="○",BW$3="MS",$AE30=1),VLOOKUP($AN30,連盟使用!$AJ$3:$AK$100,2,FALSE),VLOOKUP($AN30,連盟使用!$AL$3:$AM$100,2,FALSE))))))))))</f>
        <v/>
      </c>
      <c r="BX30" s="62"/>
      <c r="BY30" s="25" t="str">
        <f>IF(BX30="","",IF(AND(BX30="○",BY$3="国体"),VLOOKUP($AM30,連盟使用!$AN$3:$AO$100,2,FALSE),IF(AND(BX30="○",BY$3="通常",BY$1="通常・OPEN"),VLOOKUP($AM30,連盟使用!$AF$3:$AG$100,2,FALSE),IF(AND(BX30="○",BY$3="通常"),VLOOKUP($AM30,連盟使用!$AD$3:$AE$100,2,FALSE),IF(BX30="△",10000,IF(AND(BX30="○",BY$3="OPEN"),VLOOKUP($AM30,連盟使用!$AF$3:$AG$100,2,FALSE),IF(AND(BX30="○",BY$3="Jr",BY$1="Jrふじてん"),VLOOKUP($AM30,連盟使用!$AP$3:$AQ$100,2,FALSE),IF(AND(BX30="○",BY$3="Jr"),VLOOKUP($AM30,連盟使用!$AH$3:$AI$100,2,FALSE),IF(AND(BX30="○",BY$3="MS",$AE30=1),VLOOKUP($AN30,連盟使用!$AJ$3:$AK$100,2,FALSE),VLOOKUP($AN30,連盟使用!$AL$3:$AM$100,2,FALSE))))))))))</f>
        <v/>
      </c>
      <c r="BZ30" s="62"/>
      <c r="CA30" s="25" t="str">
        <f>IF(BZ30="","",IF(AND(BZ30="○",CA$3="国体"),VLOOKUP($AM30,連盟使用!$AN$3:$AO$100,2,FALSE),IF(AND(BZ30="○",CA$3="通常",CA$1="通常・OPEN"),VLOOKUP($AM30,連盟使用!$AF$3:$AG$100,2,FALSE),IF(AND(BZ30="○",CA$3="通常"),VLOOKUP($AM30,連盟使用!$AD$3:$AE$100,2,FALSE),IF(BZ30="△",10000,IF(AND(BZ30="○",CA$3="OPEN"),VLOOKUP($AM30,連盟使用!$AF$3:$AG$100,2,FALSE),IF(AND(BZ30="○",CA$3="Jr",CA$1="Jrふじてん"),VLOOKUP($AM30,連盟使用!$AP$3:$AQ$100,2,FALSE),IF(AND(BZ30="○",CA$3="Jr"),VLOOKUP($AM30,連盟使用!$AH$3:$AI$100,2,FALSE),IF(AND(BZ30="○",CA$3="MS",$AE30=1),VLOOKUP($AN30,連盟使用!$AJ$3:$AK$100,2,FALSE),VLOOKUP($AN30,連盟使用!$AL$3:$AM$100,2,FALSE))))))))))</f>
        <v/>
      </c>
      <c r="CB30" s="62"/>
      <c r="CC30" s="25" t="str">
        <f>IF(CB30="","",IF(AND(CB30="○",CC$3="国体"),VLOOKUP($AM30,連盟使用!$AN$3:$AO$100,2,FALSE),IF(AND(CB30="○",CC$3="通常",CC$1="通常・OPEN"),VLOOKUP($AM30,連盟使用!$AF$3:$AG$100,2,FALSE),IF(AND(CB30="○",CC$3="通常"),VLOOKUP($AM30,連盟使用!$AD$3:$AE$100,2,FALSE),IF(CB30="△",10000,IF(AND(CB30="○",CC$3="OPEN"),VLOOKUP($AM30,連盟使用!$AF$3:$AG$100,2,FALSE),IF(AND(CB30="○",CC$3="Jr",CC$1="Jrふじてん"),VLOOKUP($AM30,連盟使用!$AP$3:$AQ$100,2,FALSE),IF(AND(CB30="○",CC$3="Jr"),VLOOKUP($AM30,連盟使用!$AH$3:$AI$100,2,FALSE),IF(AND(CB30="○",CC$3="MS",$AE30=1),VLOOKUP($AN30,連盟使用!$AJ$3:$AK$100,2,FALSE),VLOOKUP($AN30,連盟使用!$AL$3:$AM$100,2,FALSE))))))))))</f>
        <v/>
      </c>
      <c r="CD30" s="62"/>
      <c r="CE30" s="25" t="str">
        <f>IF(CD30="","",IF(AND(CD30="○",CE$3="国体"),VLOOKUP($AM30,連盟使用!$AN$3:$AO$100,2,FALSE),IF(AND(CD30="○",CE$3="通常",CE$1="通常・OPEN"),VLOOKUP($AM30,連盟使用!$AF$3:$AG$100,2,FALSE),IF(AND(CD30="○",CE$3="通常"),VLOOKUP($AM30,連盟使用!$AD$3:$AE$100,2,FALSE),IF(CD30="△",10000,IF(AND(CD30="○",CE$3="OPEN"),VLOOKUP($AM30,連盟使用!$AF$3:$AG$100,2,FALSE),IF(AND(CD30="○",CE$3="Jr",CE$1="Jrふじてん"),VLOOKUP($AM30,連盟使用!$AP$3:$AQ$100,2,FALSE),IF(AND(CD30="○",CE$3="Jr"),VLOOKUP($AM30,連盟使用!$AH$3:$AI$100,2,FALSE),IF(AND(CD30="○",CE$3="MS",$AE30=1),VLOOKUP($AN30,連盟使用!$AJ$3:$AK$100,2,FALSE),VLOOKUP($AN30,連盟使用!$AL$3:$AM$100,2,FALSE))))))))))</f>
        <v/>
      </c>
      <c r="CF30" s="62"/>
      <c r="CG30" s="120" t="str">
        <f>IF(CF30="","",IF(AND(CF30="○",CG$3="国体"),VLOOKUP($AM30,連盟使用!$AN$3:$AO$100,2,FALSE),IF(AND(CF30="○",CG$3="通常",CG$1="通常・OPEN"),VLOOKUP($AM30,連盟使用!$AF$3:$AG$100,2,FALSE),IF(AND(CF30="○",CG$3="通常"),VLOOKUP($AM30,連盟使用!$AD$3:$AE$100,2,FALSE),IF(CF30="△",10000,IF(AND(CF30="○",CG$3="OPEN"),VLOOKUP($AM30,連盟使用!$AF$3:$AG$100,2,FALSE),IF(AND(CF30="○",CG$3="Jr",CG$1="Jrふじてん"),VLOOKUP($AM30,連盟使用!$AP$3:$AQ$100,2,FALSE),IF(AND(CF30="○",CG$3="Jr"),VLOOKUP($AM30,連盟使用!$AH$3:$AI$100,2,FALSE),IF(AND(CF30="○",CG$3="MS",$AE30=1),VLOOKUP($AN30,連盟使用!$AJ$3:$AK$100,2,FALSE),VLOOKUP($AN30,連盟使用!$AL$3:$AM$100,2,FALSE))))))))))</f>
        <v/>
      </c>
      <c r="CH30" s="106">
        <f t="shared" si="0"/>
        <v>0</v>
      </c>
    </row>
    <row r="31" spans="1:86" ht="19.5" customHeight="1" x14ac:dyDescent="0.15">
      <c r="A31" s="97">
        <f>IF(個表!A29="","",個表!A29)</f>
        <v>26</v>
      </c>
      <c r="B31" s="12" t="str">
        <f>IF(個表!B29="","",個表!B29)</f>
        <v/>
      </c>
      <c r="C31" s="12"/>
      <c r="D31" s="12"/>
      <c r="E31" s="12" t="str">
        <f>IF(個表!J29="","",個表!J29)</f>
        <v xml:space="preserve"> </v>
      </c>
      <c r="F31" s="12" t="str">
        <f>IF(個表!K29="","",個表!K29)</f>
        <v/>
      </c>
      <c r="G31" s="12" t="str">
        <f>IF(個表!L29="","",個表!L29)</f>
        <v/>
      </c>
      <c r="H31" s="12"/>
      <c r="I31" s="12"/>
      <c r="J31" s="12"/>
      <c r="K31" s="12"/>
      <c r="L31" s="12" t="str">
        <f>IF(個表!M29="","",個表!M29)</f>
        <v/>
      </c>
      <c r="M31" s="12" t="str">
        <f>IF(個表!N29="","",個表!N29)</f>
        <v/>
      </c>
      <c r="N31" s="12" t="str">
        <f>IF(個表!O29="","",個表!O29)</f>
        <v/>
      </c>
      <c r="O31" s="12" t="str">
        <f>IF(個表!P29="","",個表!P29)</f>
        <v/>
      </c>
      <c r="P31" s="12" t="str">
        <f>IF(個表!Q29="","",個表!Q29)</f>
        <v/>
      </c>
      <c r="Q31" s="34" t="str">
        <f>IF(個表!G29="","",個表!G29)</f>
        <v/>
      </c>
      <c r="R31" s="12"/>
      <c r="S31" s="12" t="str">
        <f>IF(個表!R29="","",個表!R29)</f>
        <v xml:space="preserve"> </v>
      </c>
      <c r="T31" s="12" t="str">
        <f>IF(個表!S29="","",個表!S29)</f>
        <v/>
      </c>
      <c r="U31" s="12"/>
      <c r="V31" s="12" t="str">
        <f>IF(個表!C29="","",個表!C29)</f>
        <v/>
      </c>
      <c r="W31" s="12" t="str">
        <f>IF(個表!D29="","",個表!D29)</f>
        <v/>
      </c>
      <c r="X31" s="12" t="str">
        <f>IF(個表!E29="","",個表!E29)</f>
        <v/>
      </c>
      <c r="Y31" s="12" t="str">
        <f>IF(個表!F29="","",個表!F29)</f>
        <v/>
      </c>
      <c r="Z31" s="12"/>
      <c r="AA31" s="12"/>
      <c r="AB31" s="12"/>
      <c r="AC31" s="12"/>
      <c r="AD31" s="12"/>
      <c r="AE31" s="12" t="str">
        <f>IF(個表!H29="","",個表!H29)</f>
        <v/>
      </c>
      <c r="AF31" s="12"/>
      <c r="AG31" s="12"/>
      <c r="AH31" s="12"/>
      <c r="AI31" s="12" t="str">
        <f>IF(個表!T29="","",個表!T29)</f>
        <v/>
      </c>
      <c r="AJ31" s="12"/>
      <c r="AK31" s="12"/>
      <c r="AL31" s="12" t="str">
        <f>IF(個表!I29="","",個表!I29)</f>
        <v/>
      </c>
      <c r="AM31" s="12" t="str">
        <f>IF(個表!U29="","",個表!U29)</f>
        <v/>
      </c>
      <c r="AN31" s="12" t="str">
        <f>IF(個表!V29="","",個表!V29)</f>
        <v/>
      </c>
      <c r="AO31" s="12" t="str">
        <f>IF(個表!W29="","",個表!W29)</f>
        <v/>
      </c>
      <c r="AP31" s="12" t="str">
        <f>IF(個表!X29="","",個表!X29)</f>
        <v/>
      </c>
      <c r="AQ31" s="12" t="str">
        <f>IF(個表!Y29="","",個表!Y29)</f>
        <v/>
      </c>
      <c r="AR31" s="12" t="str">
        <f>IF(個表!Z29="","",個表!Z29)</f>
        <v/>
      </c>
      <c r="AS31" s="98" t="str">
        <f>IF(個表!AA29="","",個表!AA29)</f>
        <v/>
      </c>
      <c r="AT31" s="62"/>
      <c r="AU31" s="25" t="str">
        <f>IF(AT31="","",IF(AND(AT31="○",AU$3="国体"),VLOOKUP($AM31,連盟使用!$AN$3:$AO$100,2,FALSE),IF(AND(AT31="○",AU$3="通常",AU$1="通常・OPEN"),VLOOKUP($AM31,連盟使用!$AF$3:$AG$100,2,FALSE),IF(AND(AT31="○",AU$3="通常"),VLOOKUP($AM31,連盟使用!$AD$3:$AE$100,2,FALSE),IF(AT31="△",10000,IF(AND(AT31="○",AU$3="OPEN"),VLOOKUP($AM31,連盟使用!$AF$3:$AG$100,2,FALSE),IF(AND(AT31="○",AU$3="Jr",AU$1="Jrふじてん"),VLOOKUP($AM31,連盟使用!$AP$3:$AQ$100,2,FALSE),IF(AND(AT31="○",AU$3="Jr"),VLOOKUP($AM31,連盟使用!$AH$3:$AI$100,2,FALSE),IF(AND(AT31="○",AU$3="MS",$AE31=1),VLOOKUP($AN31,連盟使用!$AJ$3:$AK$100,2,FALSE),VLOOKUP($AN31,連盟使用!$AL$3:$AM$100,2,FALSE))))))))))</f>
        <v/>
      </c>
      <c r="AV31" s="62"/>
      <c r="AW31" s="25" t="str">
        <f>IF(AV31="","",IF(AND(AV31="○",AW$3="国体"),VLOOKUP($AM31,連盟使用!$AN$3:$AO$100,2,FALSE),IF(AND(AV31="○",AW$3="通常",AW$1="通常・OPEN"),VLOOKUP($AM31,連盟使用!$AF$3:$AG$100,2,FALSE),IF(AND(AV31="○",AW$3="通常"),VLOOKUP($AM31,連盟使用!$AD$3:$AE$100,2,FALSE),IF(AV31="△",10000,IF(AND(AV31="○",AW$3="OPEN"),VLOOKUP($AM31,連盟使用!$AF$3:$AG$100,2,FALSE),IF(AND(AV31="○",AW$3="Jr",AW$1="Jrふじてん"),VLOOKUP($AM31,連盟使用!$AP$3:$AQ$100,2,FALSE),IF(AND(AV31="○",AW$3="Jr"),VLOOKUP($AM31,連盟使用!$AH$3:$AI$100,2,FALSE),IF(AND(AV31="○",AW$3="MS",$AE31=1),VLOOKUP($AN31,連盟使用!$AJ$3:$AK$100,2,FALSE),VLOOKUP($AN31,連盟使用!$AL$3:$AM$100,2,FALSE))))))))))</f>
        <v/>
      </c>
      <c r="AX31" s="62"/>
      <c r="AY31" s="25" t="str">
        <f>IF(AX31="","",IF(AND(AX31="○",AY$3="国体"),VLOOKUP($AM31,連盟使用!$AN$3:$AO$100,2,FALSE),IF(AND(AX31="○",AY$3="通常",AY$1="通常・OPEN"),VLOOKUP($AM31,連盟使用!$AF$3:$AG$100,2,FALSE),IF(AND(AX31="○",AY$3="通常"),VLOOKUP($AM31,連盟使用!$AD$3:$AE$100,2,FALSE),IF(AX31="△",10000,IF(AND(AX31="○",AY$3="OPEN"),VLOOKUP($AM31,連盟使用!$AF$3:$AG$100,2,FALSE),IF(AND(AX31="○",AY$3="Jr",AY$1="Jrふじてん"),VLOOKUP($AM31,連盟使用!$AP$3:$AQ$100,2,FALSE),IF(AND(AX31="○",AY$3="Jr"),VLOOKUP($AM31,連盟使用!$AH$3:$AI$100,2,FALSE),IF(AND(AX31="○",AY$3="MS",$AE31=1),VLOOKUP($AN31,連盟使用!$AJ$3:$AK$100,2,FALSE),VLOOKUP($AN31,連盟使用!$AL$3:$AM$100,2,FALSE))))))))))</f>
        <v/>
      </c>
      <c r="AZ31" s="62"/>
      <c r="BA31" s="25" t="str">
        <f>IF(AZ31="","",IF(AND(AZ31="○",BA$3="国体"),VLOOKUP($AM31,連盟使用!$AN$3:$AO$100,2,FALSE),IF(AND(AZ31="○",BA$3="通常",BA$1="通常・OPEN"),VLOOKUP($AM31,連盟使用!$AF$3:$AG$100,2,FALSE),IF(AND(AZ31="○",BA$3="通常"),VLOOKUP($AM31,連盟使用!$AD$3:$AE$100,2,FALSE),IF(AZ31="△",10000,IF(AND(AZ31="○",BA$3="OPEN"),VLOOKUP($AM31,連盟使用!$AF$3:$AG$100,2,FALSE),IF(AND(AZ31="○",BA$3="Jr",BA$1="Jrふじてん"),VLOOKUP($AM31,連盟使用!$AP$3:$AQ$100,2,FALSE),IF(AND(AZ31="○",BA$3="Jr"),VLOOKUP($AM31,連盟使用!$AH$3:$AI$100,2,FALSE),IF(AND(AZ31="○",BA$3="MS",$AE31=1),VLOOKUP($AN31,連盟使用!$AJ$3:$AK$100,2,FALSE),VLOOKUP($AN31,連盟使用!$AL$3:$AM$100,2,FALSE))))))))))</f>
        <v/>
      </c>
      <c r="BB31" s="62"/>
      <c r="BC31" s="25" t="str">
        <f>IF(BB31="","",IF(AND(BB31="○",BC$3="国体"),VLOOKUP($AM31,連盟使用!$AN$3:$AO$100,2,FALSE),IF(AND(BB31="○",BC$3="通常",BC$1="通常・OPEN"),VLOOKUP($AM31,連盟使用!$AF$3:$AG$100,2,FALSE),IF(AND(BB31="○",BC$3="通常"),VLOOKUP($AM31,連盟使用!$AD$3:$AE$100,2,FALSE),IF(BB31="△",10000,IF(AND(BB31="○",BC$3="OPEN"),VLOOKUP($AM31,連盟使用!$AF$3:$AG$100,2,FALSE),IF(AND(BB31="○",BC$3="Jr",BC$1="Jrふじてん"),VLOOKUP($AM31,連盟使用!$AP$3:$AQ$100,2,FALSE),IF(AND(BB31="○",BC$3="Jr"),VLOOKUP($AM31,連盟使用!$AH$3:$AI$100,2,FALSE),IF(AND(BB31="○",BC$3="MS",$AE31=1),VLOOKUP($AN31,連盟使用!$AJ$3:$AK$100,2,FALSE),VLOOKUP($AN31,連盟使用!$AL$3:$AM$100,2,FALSE))))))))))</f>
        <v/>
      </c>
      <c r="BD31" s="62"/>
      <c r="BE31" s="25" t="str">
        <f>IF(BD31="","",IF(AND(BD31="○",BE$3="国体"),VLOOKUP($AM31,連盟使用!$AN$3:$AO$100,2,FALSE),IF(AND(BD31="○",BE$3="通常",BE$1="通常・OPEN"),VLOOKUP($AM31,連盟使用!$AF$3:$AG$100,2,FALSE),IF(AND(BD31="○",BE$3="通常"),VLOOKUP($AM31,連盟使用!$AD$3:$AE$100,2,FALSE),IF(BD31="△",10000,IF(AND(BD31="○",BE$3="OPEN"),VLOOKUP($AM31,連盟使用!$AF$3:$AG$100,2,FALSE),IF(AND(BD31="○",BE$3="Jr",BE$1="Jrふじてん"),VLOOKUP($AM31,連盟使用!$AP$3:$AQ$100,2,FALSE),IF(AND(BD31="○",BE$3="Jr"),VLOOKUP($AM31,連盟使用!$AH$3:$AI$100,2,FALSE),IF(AND(BD31="○",BE$3="MS",$AE31=1),VLOOKUP($AN31,連盟使用!$AJ$3:$AK$100,2,FALSE),VLOOKUP($AN31,連盟使用!$AL$3:$AM$100,2,FALSE))))))))))</f>
        <v/>
      </c>
      <c r="BF31" s="62"/>
      <c r="BG31" s="25" t="str">
        <f>IF(BF31="","",IF(AND(BF31="○",BG$3="国体"),VLOOKUP($AM31,連盟使用!$AN$3:$AO$100,2,FALSE),IF(AND(BF31="○",BG$3="通常",BG$1="通常・OPEN"),VLOOKUP($AM31,連盟使用!$AF$3:$AG$100,2,FALSE),IF(AND(BF31="○",BG$3="通常"),VLOOKUP($AM31,連盟使用!$AD$3:$AE$100,2,FALSE),IF(BF31="△",10000,IF(AND(BF31="○",BG$3="OPEN"),VLOOKUP($AM31,連盟使用!$AF$3:$AG$100,2,FALSE),IF(AND(BF31="○",BG$3="Jr",BG$1="Jrふじてん"),VLOOKUP($AM31,連盟使用!$AP$3:$AQ$100,2,FALSE),IF(AND(BF31="○",BG$3="Jr"),VLOOKUP($AM31,連盟使用!$AH$3:$AI$100,2,FALSE),IF(AND(BF31="○",BG$3="MS",$AE31=1),VLOOKUP($AN31,連盟使用!$AJ$3:$AK$100,2,FALSE),VLOOKUP($AN31,連盟使用!$AL$3:$AM$100,2,FALSE))))))))))</f>
        <v/>
      </c>
      <c r="BH31" s="62"/>
      <c r="BI31" s="25" t="str">
        <f>IF(BH31="","",IF(AND(BH31="○",BI$3="国体"),VLOOKUP($AM31,連盟使用!$AN$3:$AO$100,2,FALSE),IF(AND(BH31="○",BI$3="通常",BI$1="通常・OPEN"),VLOOKUP($AM31,連盟使用!$AF$3:$AG$100,2,FALSE),IF(AND(BH31="○",BI$3="通常"),VLOOKUP($AM31,連盟使用!$AD$3:$AE$100,2,FALSE),IF(BH31="△",10000,IF(AND(BH31="○",BI$3="OPEN"),VLOOKUP($AM31,連盟使用!$AF$3:$AG$100,2,FALSE),IF(AND(BH31="○",BI$3="Jr",BI$1="Jrふじてん"),VLOOKUP($AM31,連盟使用!$AP$3:$AQ$100,2,FALSE),IF(AND(BH31="○",BI$3="Jr"),VLOOKUP($AM31,連盟使用!$AH$3:$AI$100,2,FALSE),IF(AND(BH31="○",BI$3="MS",$AE31=1),VLOOKUP($AN31,連盟使用!$AJ$3:$AK$100,2,FALSE),VLOOKUP($AN31,連盟使用!$AL$3:$AM$100,2,FALSE))))))))))</f>
        <v/>
      </c>
      <c r="BJ31" s="62"/>
      <c r="BK31" s="25" t="str">
        <f>IF(BJ31="","",IF(AND(BJ31="○",BK$3="国体"),VLOOKUP($AM31,連盟使用!$AN$3:$AO$100,2,FALSE),IF(AND(BJ31="○",BK$3="通常",BK$1="通常・OPEN"),VLOOKUP($AM31,連盟使用!$AF$3:$AG$100,2,FALSE),IF(AND(BJ31="○",BK$3="通常"),VLOOKUP($AM31,連盟使用!$AD$3:$AE$100,2,FALSE),IF(BJ31="△",10000,IF(AND(BJ31="○",BK$3="OPEN"),VLOOKUP($AM31,連盟使用!$AF$3:$AG$100,2,FALSE),IF(AND(BJ31="○",BK$3="Jr",BK$1="Jrふじてん"),VLOOKUP($AM31,連盟使用!$AP$3:$AQ$100,2,FALSE),IF(AND(BJ31="○",BK$3="Jr"),VLOOKUP($AM31,連盟使用!$AH$3:$AI$100,2,FALSE),IF(AND(BJ31="○",BK$3="MS",$AE31=1),VLOOKUP($AN31,連盟使用!$AJ$3:$AK$100,2,FALSE),VLOOKUP($AN31,連盟使用!$AL$3:$AM$100,2,FALSE))))))))))</f>
        <v/>
      </c>
      <c r="BL31" s="62"/>
      <c r="BM31" s="25" t="str">
        <f>IF(BL31="","",IF(AND(BL31="○",BM$3="国体"),VLOOKUP($AM31,連盟使用!$AN$3:$AO$100,2,FALSE),IF(AND(BL31="○",BM$3="通常",BM$1="通常・OPEN"),VLOOKUP($AM31,連盟使用!$AF$3:$AG$100,2,FALSE),IF(AND(BL31="○",BM$3="通常"),VLOOKUP($AM31,連盟使用!$AD$3:$AE$100,2,FALSE),IF(BL31="△",10000,IF(AND(BL31="○",BM$3="OPEN"),VLOOKUP($AM31,連盟使用!$AF$3:$AG$100,2,FALSE),IF(AND(BL31="○",BM$3="Jr",BM$1="Jrふじてん"),VLOOKUP($AM31,連盟使用!$AP$3:$AQ$100,2,FALSE),IF(AND(BL31="○",BM$3="Jr"),VLOOKUP($AM31,連盟使用!$AH$3:$AI$100,2,FALSE),IF(AND(BL31="○",BM$3="MS",$AE31=1),VLOOKUP($AN31,連盟使用!$AJ$3:$AK$100,2,FALSE),VLOOKUP($AN31,連盟使用!$AL$3:$AM$100,2,FALSE))))))))))</f>
        <v/>
      </c>
      <c r="BN31" s="62"/>
      <c r="BO31" s="25" t="str">
        <f>IF(BN31="","",IF(AND(BN31="○",BO$3="国体"),VLOOKUP($AM31,連盟使用!$AN$3:$AO$100,2,FALSE),IF(AND(BN31="○",BO$3="通常",BO$1="通常・OPEN"),VLOOKUP($AM31,連盟使用!$AF$3:$AG$100,2,FALSE),IF(AND(BN31="○",BO$3="通常"),VLOOKUP($AM31,連盟使用!$AD$3:$AE$100,2,FALSE),IF(BN31="△",10000,IF(AND(BN31="○",BO$3="OPEN"),VLOOKUP($AM31,連盟使用!$AF$3:$AG$100,2,FALSE),IF(AND(BN31="○",BO$3="Jr",BO$1="Jrふじてん"),VLOOKUP($AM31,連盟使用!$AP$3:$AQ$100,2,FALSE),IF(AND(BN31="○",BO$3="Jr"),VLOOKUP($AM31,連盟使用!$AH$3:$AI$100,2,FALSE),IF(AND(BN31="○",BO$3="MS",$AE31=1),VLOOKUP($AN31,連盟使用!$AJ$3:$AK$100,2,FALSE),VLOOKUP($AN31,連盟使用!$AL$3:$AM$100,2,FALSE))))))))))</f>
        <v/>
      </c>
      <c r="BP31" s="62"/>
      <c r="BQ31" s="25" t="str">
        <f>IF(BP31="","",IF(AND(BP31="○",BQ$3="国体"),VLOOKUP($AM31,連盟使用!$AN$3:$AO$100,2,FALSE),IF(AND(BP31="○",BQ$3="通常",BQ$1="通常・OPEN"),VLOOKUP($AM31,連盟使用!$AF$3:$AG$100,2,FALSE),IF(AND(BP31="○",BQ$3="通常"),VLOOKUP($AM31,連盟使用!$AD$3:$AE$100,2,FALSE),IF(BP31="△",10000,IF(AND(BP31="○",BQ$3="OPEN"),VLOOKUP($AM31,連盟使用!$AF$3:$AG$100,2,FALSE),IF(AND(BP31="○",BQ$3="Jr",BQ$1="Jrふじてん"),VLOOKUP($AM31,連盟使用!$AP$3:$AQ$100,2,FALSE),IF(AND(BP31="○",BQ$3="Jr"),VLOOKUP($AM31,連盟使用!$AH$3:$AI$100,2,FALSE),IF(AND(BP31="○",BQ$3="MS",$AE31=1),VLOOKUP($AN31,連盟使用!$AJ$3:$AK$100,2,FALSE),VLOOKUP($AN31,連盟使用!$AL$3:$AM$100,2,FALSE))))))))))</f>
        <v/>
      </c>
      <c r="BR31" s="62"/>
      <c r="BS31" s="25" t="str">
        <f>IF(BR31="","",IF(AND(BR31="○",BS$3="国体"),VLOOKUP($AM31,連盟使用!$AN$3:$AO$100,2,FALSE),IF(AND(BR31="○",BS$3="通常",BS$1="通常・OPEN"),VLOOKUP($AM31,連盟使用!$AF$3:$AG$100,2,FALSE),IF(AND(BR31="○",BS$3="通常"),VLOOKUP($AM31,連盟使用!$AD$3:$AE$100,2,FALSE),IF(BR31="△",10000,IF(AND(BR31="○",BS$3="OPEN"),VLOOKUP($AM31,連盟使用!$AF$3:$AG$100,2,FALSE),IF(AND(BR31="○",BS$3="Jr",BS$1="Jrふじてん"),VLOOKUP($AM31,連盟使用!$AP$3:$AQ$100,2,FALSE),IF(AND(BR31="○",BS$3="Jr"),VLOOKUP($AM31,連盟使用!$AH$3:$AI$100,2,FALSE),IF(AND(BR31="○",BS$3="MS",$AE31=1),VLOOKUP($AN31,連盟使用!$AJ$3:$AK$100,2,FALSE),VLOOKUP($AN31,連盟使用!$AL$3:$AM$100,2,FALSE))))))))))</f>
        <v/>
      </c>
      <c r="BT31" s="62"/>
      <c r="BU31" s="25" t="str">
        <f>IF(BT31="","",IF(AND(BT31="○",BU$3="国体"),VLOOKUP($AM31,連盟使用!$AN$3:$AO$100,2,FALSE),IF(AND(BT31="○",BU$3="通常",BU$1="通常・OPEN"),VLOOKUP($AM31,連盟使用!$AF$3:$AG$100,2,FALSE),IF(AND(BT31="○",BU$3="通常"),VLOOKUP($AM31,連盟使用!$AD$3:$AE$100,2,FALSE),IF(BT31="△",10000,IF(AND(BT31="○",BU$3="OPEN"),VLOOKUP($AM31,連盟使用!$AF$3:$AG$100,2,FALSE),IF(AND(BT31="○",BU$3="Jr",BU$1="Jrふじてん"),VLOOKUP($AM31,連盟使用!$AP$3:$AQ$100,2,FALSE),IF(AND(BT31="○",BU$3="Jr"),VLOOKUP($AM31,連盟使用!$AH$3:$AI$100,2,FALSE),IF(AND(BT31="○",BU$3="MS",$AE31=1),VLOOKUP($AN31,連盟使用!$AJ$3:$AK$100,2,FALSE),VLOOKUP($AN31,連盟使用!$AL$3:$AM$100,2,FALSE))))))))))</f>
        <v/>
      </c>
      <c r="BV31" s="62"/>
      <c r="BW31" s="25" t="str">
        <f>IF(BV31="","",IF(AND(BV31="○",BW$3="国体"),VLOOKUP($AM31,連盟使用!$AN$3:$AO$100,2,FALSE),IF(AND(BV31="○",BW$3="通常",BW$1="通常・OPEN"),VLOOKUP($AM31,連盟使用!$AF$3:$AG$100,2,FALSE),IF(AND(BV31="○",BW$3="通常"),VLOOKUP($AM31,連盟使用!$AD$3:$AE$100,2,FALSE),IF(BV31="△",10000,IF(AND(BV31="○",BW$3="OPEN"),VLOOKUP($AM31,連盟使用!$AF$3:$AG$100,2,FALSE),IF(AND(BV31="○",BW$3="Jr",BW$1="Jrふじてん"),VLOOKUP($AM31,連盟使用!$AP$3:$AQ$100,2,FALSE),IF(AND(BV31="○",BW$3="Jr"),VLOOKUP($AM31,連盟使用!$AH$3:$AI$100,2,FALSE),IF(AND(BV31="○",BW$3="MS",$AE31=1),VLOOKUP($AN31,連盟使用!$AJ$3:$AK$100,2,FALSE),VLOOKUP($AN31,連盟使用!$AL$3:$AM$100,2,FALSE))))))))))</f>
        <v/>
      </c>
      <c r="BX31" s="62"/>
      <c r="BY31" s="25" t="str">
        <f>IF(BX31="","",IF(AND(BX31="○",BY$3="国体"),VLOOKUP($AM31,連盟使用!$AN$3:$AO$100,2,FALSE),IF(AND(BX31="○",BY$3="通常",BY$1="通常・OPEN"),VLOOKUP($AM31,連盟使用!$AF$3:$AG$100,2,FALSE),IF(AND(BX31="○",BY$3="通常"),VLOOKUP($AM31,連盟使用!$AD$3:$AE$100,2,FALSE),IF(BX31="△",10000,IF(AND(BX31="○",BY$3="OPEN"),VLOOKUP($AM31,連盟使用!$AF$3:$AG$100,2,FALSE),IF(AND(BX31="○",BY$3="Jr",BY$1="Jrふじてん"),VLOOKUP($AM31,連盟使用!$AP$3:$AQ$100,2,FALSE),IF(AND(BX31="○",BY$3="Jr"),VLOOKUP($AM31,連盟使用!$AH$3:$AI$100,2,FALSE),IF(AND(BX31="○",BY$3="MS",$AE31=1),VLOOKUP($AN31,連盟使用!$AJ$3:$AK$100,2,FALSE),VLOOKUP($AN31,連盟使用!$AL$3:$AM$100,2,FALSE))))))))))</f>
        <v/>
      </c>
      <c r="BZ31" s="62"/>
      <c r="CA31" s="25" t="str">
        <f>IF(BZ31="","",IF(AND(BZ31="○",CA$3="国体"),VLOOKUP($AM31,連盟使用!$AN$3:$AO$100,2,FALSE),IF(AND(BZ31="○",CA$3="通常",CA$1="通常・OPEN"),VLOOKUP($AM31,連盟使用!$AF$3:$AG$100,2,FALSE),IF(AND(BZ31="○",CA$3="通常"),VLOOKUP($AM31,連盟使用!$AD$3:$AE$100,2,FALSE),IF(BZ31="△",10000,IF(AND(BZ31="○",CA$3="OPEN"),VLOOKUP($AM31,連盟使用!$AF$3:$AG$100,2,FALSE),IF(AND(BZ31="○",CA$3="Jr",CA$1="Jrふじてん"),VLOOKUP($AM31,連盟使用!$AP$3:$AQ$100,2,FALSE),IF(AND(BZ31="○",CA$3="Jr"),VLOOKUP($AM31,連盟使用!$AH$3:$AI$100,2,FALSE),IF(AND(BZ31="○",CA$3="MS",$AE31=1),VLOOKUP($AN31,連盟使用!$AJ$3:$AK$100,2,FALSE),VLOOKUP($AN31,連盟使用!$AL$3:$AM$100,2,FALSE))))))))))</f>
        <v/>
      </c>
      <c r="CB31" s="62"/>
      <c r="CC31" s="25" t="str">
        <f>IF(CB31="","",IF(AND(CB31="○",CC$3="国体"),VLOOKUP($AM31,連盟使用!$AN$3:$AO$100,2,FALSE),IF(AND(CB31="○",CC$3="通常",CC$1="通常・OPEN"),VLOOKUP($AM31,連盟使用!$AF$3:$AG$100,2,FALSE),IF(AND(CB31="○",CC$3="通常"),VLOOKUP($AM31,連盟使用!$AD$3:$AE$100,2,FALSE),IF(CB31="△",10000,IF(AND(CB31="○",CC$3="OPEN"),VLOOKUP($AM31,連盟使用!$AF$3:$AG$100,2,FALSE),IF(AND(CB31="○",CC$3="Jr",CC$1="Jrふじてん"),VLOOKUP($AM31,連盟使用!$AP$3:$AQ$100,2,FALSE),IF(AND(CB31="○",CC$3="Jr"),VLOOKUP($AM31,連盟使用!$AH$3:$AI$100,2,FALSE),IF(AND(CB31="○",CC$3="MS",$AE31=1),VLOOKUP($AN31,連盟使用!$AJ$3:$AK$100,2,FALSE),VLOOKUP($AN31,連盟使用!$AL$3:$AM$100,2,FALSE))))))))))</f>
        <v/>
      </c>
      <c r="CD31" s="62"/>
      <c r="CE31" s="25" t="str">
        <f>IF(CD31="","",IF(AND(CD31="○",CE$3="国体"),VLOOKUP($AM31,連盟使用!$AN$3:$AO$100,2,FALSE),IF(AND(CD31="○",CE$3="通常",CE$1="通常・OPEN"),VLOOKUP($AM31,連盟使用!$AF$3:$AG$100,2,FALSE),IF(AND(CD31="○",CE$3="通常"),VLOOKUP($AM31,連盟使用!$AD$3:$AE$100,2,FALSE),IF(CD31="△",10000,IF(AND(CD31="○",CE$3="OPEN"),VLOOKUP($AM31,連盟使用!$AF$3:$AG$100,2,FALSE),IF(AND(CD31="○",CE$3="Jr",CE$1="Jrふじてん"),VLOOKUP($AM31,連盟使用!$AP$3:$AQ$100,2,FALSE),IF(AND(CD31="○",CE$3="Jr"),VLOOKUP($AM31,連盟使用!$AH$3:$AI$100,2,FALSE),IF(AND(CD31="○",CE$3="MS",$AE31=1),VLOOKUP($AN31,連盟使用!$AJ$3:$AK$100,2,FALSE),VLOOKUP($AN31,連盟使用!$AL$3:$AM$100,2,FALSE))))))))))</f>
        <v/>
      </c>
      <c r="CF31" s="62"/>
      <c r="CG31" s="120" t="str">
        <f>IF(CF31="","",IF(AND(CF31="○",CG$3="国体"),VLOOKUP($AM31,連盟使用!$AN$3:$AO$100,2,FALSE),IF(AND(CF31="○",CG$3="通常",CG$1="通常・OPEN"),VLOOKUP($AM31,連盟使用!$AF$3:$AG$100,2,FALSE),IF(AND(CF31="○",CG$3="通常"),VLOOKUP($AM31,連盟使用!$AD$3:$AE$100,2,FALSE),IF(CF31="△",10000,IF(AND(CF31="○",CG$3="OPEN"),VLOOKUP($AM31,連盟使用!$AF$3:$AG$100,2,FALSE),IF(AND(CF31="○",CG$3="Jr",CG$1="Jrふじてん"),VLOOKUP($AM31,連盟使用!$AP$3:$AQ$100,2,FALSE),IF(AND(CF31="○",CG$3="Jr"),VLOOKUP($AM31,連盟使用!$AH$3:$AI$100,2,FALSE),IF(AND(CF31="○",CG$3="MS",$AE31=1),VLOOKUP($AN31,連盟使用!$AJ$3:$AK$100,2,FALSE),VLOOKUP($AN31,連盟使用!$AL$3:$AM$100,2,FALSE))))))))))</f>
        <v/>
      </c>
      <c r="CH31" s="106">
        <f t="shared" si="0"/>
        <v>0</v>
      </c>
    </row>
    <row r="32" spans="1:86" ht="19.5" customHeight="1" x14ac:dyDescent="0.15">
      <c r="A32" s="97">
        <f>IF(個表!A30="","",個表!A30)</f>
        <v>27</v>
      </c>
      <c r="B32" s="12" t="str">
        <f>IF(個表!B30="","",個表!B30)</f>
        <v/>
      </c>
      <c r="C32" s="12"/>
      <c r="D32" s="12"/>
      <c r="E32" s="12" t="str">
        <f>IF(個表!J30="","",個表!J30)</f>
        <v xml:space="preserve"> </v>
      </c>
      <c r="F32" s="12" t="str">
        <f>IF(個表!K30="","",個表!K30)</f>
        <v/>
      </c>
      <c r="G32" s="12" t="str">
        <f>IF(個表!L30="","",個表!L30)</f>
        <v/>
      </c>
      <c r="H32" s="12"/>
      <c r="I32" s="12"/>
      <c r="J32" s="12"/>
      <c r="K32" s="12"/>
      <c r="L32" s="12" t="str">
        <f>IF(個表!M30="","",個表!M30)</f>
        <v/>
      </c>
      <c r="M32" s="12" t="str">
        <f>IF(個表!N30="","",個表!N30)</f>
        <v/>
      </c>
      <c r="N32" s="12" t="str">
        <f>IF(個表!O30="","",個表!O30)</f>
        <v/>
      </c>
      <c r="O32" s="12" t="str">
        <f>IF(個表!P30="","",個表!P30)</f>
        <v/>
      </c>
      <c r="P32" s="12" t="str">
        <f>IF(個表!Q30="","",個表!Q30)</f>
        <v/>
      </c>
      <c r="Q32" s="34" t="str">
        <f>IF(個表!G30="","",個表!G30)</f>
        <v/>
      </c>
      <c r="R32" s="12"/>
      <c r="S32" s="12" t="str">
        <f>IF(個表!R30="","",個表!R30)</f>
        <v xml:space="preserve"> </v>
      </c>
      <c r="T32" s="12" t="str">
        <f>IF(個表!S30="","",個表!S30)</f>
        <v/>
      </c>
      <c r="U32" s="12"/>
      <c r="V32" s="12" t="str">
        <f>IF(個表!C30="","",個表!C30)</f>
        <v/>
      </c>
      <c r="W32" s="12" t="str">
        <f>IF(個表!D30="","",個表!D30)</f>
        <v/>
      </c>
      <c r="X32" s="12" t="str">
        <f>IF(個表!E30="","",個表!E30)</f>
        <v/>
      </c>
      <c r="Y32" s="12" t="str">
        <f>IF(個表!F30="","",個表!F30)</f>
        <v/>
      </c>
      <c r="Z32" s="12"/>
      <c r="AA32" s="12"/>
      <c r="AB32" s="12"/>
      <c r="AC32" s="12"/>
      <c r="AD32" s="12"/>
      <c r="AE32" s="12" t="str">
        <f>IF(個表!H30="","",個表!H30)</f>
        <v/>
      </c>
      <c r="AF32" s="12"/>
      <c r="AG32" s="12"/>
      <c r="AH32" s="12"/>
      <c r="AI32" s="12" t="str">
        <f>IF(個表!T30="","",個表!T30)</f>
        <v/>
      </c>
      <c r="AJ32" s="12"/>
      <c r="AK32" s="12"/>
      <c r="AL32" s="12" t="str">
        <f>IF(個表!I30="","",個表!I30)</f>
        <v/>
      </c>
      <c r="AM32" s="12" t="str">
        <f>IF(個表!U30="","",個表!U30)</f>
        <v/>
      </c>
      <c r="AN32" s="12" t="str">
        <f>IF(個表!V30="","",個表!V30)</f>
        <v/>
      </c>
      <c r="AO32" s="12" t="str">
        <f>IF(個表!W30="","",個表!W30)</f>
        <v/>
      </c>
      <c r="AP32" s="12" t="str">
        <f>IF(個表!X30="","",個表!X30)</f>
        <v/>
      </c>
      <c r="AQ32" s="12" t="str">
        <f>IF(個表!Y30="","",個表!Y30)</f>
        <v/>
      </c>
      <c r="AR32" s="12" t="str">
        <f>IF(個表!Z30="","",個表!Z30)</f>
        <v/>
      </c>
      <c r="AS32" s="98" t="str">
        <f>IF(個表!AA30="","",個表!AA30)</f>
        <v/>
      </c>
      <c r="AT32" s="62"/>
      <c r="AU32" s="25" t="str">
        <f>IF(AT32="","",IF(AND(AT32="○",AU$3="国体"),VLOOKUP($AM32,連盟使用!$AN$3:$AO$100,2,FALSE),IF(AND(AT32="○",AU$3="通常",AU$1="通常・OPEN"),VLOOKUP($AM32,連盟使用!$AF$3:$AG$100,2,FALSE),IF(AND(AT32="○",AU$3="通常"),VLOOKUP($AM32,連盟使用!$AD$3:$AE$100,2,FALSE),IF(AT32="△",10000,IF(AND(AT32="○",AU$3="OPEN"),VLOOKUP($AM32,連盟使用!$AF$3:$AG$100,2,FALSE),IF(AND(AT32="○",AU$3="Jr",AU$1="Jrふじてん"),VLOOKUP($AM32,連盟使用!$AP$3:$AQ$100,2,FALSE),IF(AND(AT32="○",AU$3="Jr"),VLOOKUP($AM32,連盟使用!$AH$3:$AI$100,2,FALSE),IF(AND(AT32="○",AU$3="MS",$AE32=1),VLOOKUP($AN32,連盟使用!$AJ$3:$AK$100,2,FALSE),VLOOKUP($AN32,連盟使用!$AL$3:$AM$100,2,FALSE))))))))))</f>
        <v/>
      </c>
      <c r="AV32" s="62"/>
      <c r="AW32" s="25" t="str">
        <f>IF(AV32="","",IF(AND(AV32="○",AW$3="国体"),VLOOKUP($AM32,連盟使用!$AN$3:$AO$100,2,FALSE),IF(AND(AV32="○",AW$3="通常",AW$1="通常・OPEN"),VLOOKUP($AM32,連盟使用!$AF$3:$AG$100,2,FALSE),IF(AND(AV32="○",AW$3="通常"),VLOOKUP($AM32,連盟使用!$AD$3:$AE$100,2,FALSE),IF(AV32="△",10000,IF(AND(AV32="○",AW$3="OPEN"),VLOOKUP($AM32,連盟使用!$AF$3:$AG$100,2,FALSE),IF(AND(AV32="○",AW$3="Jr",AW$1="Jrふじてん"),VLOOKUP($AM32,連盟使用!$AP$3:$AQ$100,2,FALSE),IF(AND(AV32="○",AW$3="Jr"),VLOOKUP($AM32,連盟使用!$AH$3:$AI$100,2,FALSE),IF(AND(AV32="○",AW$3="MS",$AE32=1),VLOOKUP($AN32,連盟使用!$AJ$3:$AK$100,2,FALSE),VLOOKUP($AN32,連盟使用!$AL$3:$AM$100,2,FALSE))))))))))</f>
        <v/>
      </c>
      <c r="AX32" s="62"/>
      <c r="AY32" s="25" t="str">
        <f>IF(AX32="","",IF(AND(AX32="○",AY$3="国体"),VLOOKUP($AM32,連盟使用!$AN$3:$AO$100,2,FALSE),IF(AND(AX32="○",AY$3="通常",AY$1="通常・OPEN"),VLOOKUP($AM32,連盟使用!$AF$3:$AG$100,2,FALSE),IF(AND(AX32="○",AY$3="通常"),VLOOKUP($AM32,連盟使用!$AD$3:$AE$100,2,FALSE),IF(AX32="△",10000,IF(AND(AX32="○",AY$3="OPEN"),VLOOKUP($AM32,連盟使用!$AF$3:$AG$100,2,FALSE),IF(AND(AX32="○",AY$3="Jr",AY$1="Jrふじてん"),VLOOKUP($AM32,連盟使用!$AP$3:$AQ$100,2,FALSE),IF(AND(AX32="○",AY$3="Jr"),VLOOKUP($AM32,連盟使用!$AH$3:$AI$100,2,FALSE),IF(AND(AX32="○",AY$3="MS",$AE32=1),VLOOKUP($AN32,連盟使用!$AJ$3:$AK$100,2,FALSE),VLOOKUP($AN32,連盟使用!$AL$3:$AM$100,2,FALSE))))))))))</f>
        <v/>
      </c>
      <c r="AZ32" s="62"/>
      <c r="BA32" s="25" t="str">
        <f>IF(AZ32="","",IF(AND(AZ32="○",BA$3="国体"),VLOOKUP($AM32,連盟使用!$AN$3:$AO$100,2,FALSE),IF(AND(AZ32="○",BA$3="通常",BA$1="通常・OPEN"),VLOOKUP($AM32,連盟使用!$AF$3:$AG$100,2,FALSE),IF(AND(AZ32="○",BA$3="通常"),VLOOKUP($AM32,連盟使用!$AD$3:$AE$100,2,FALSE),IF(AZ32="△",10000,IF(AND(AZ32="○",BA$3="OPEN"),VLOOKUP($AM32,連盟使用!$AF$3:$AG$100,2,FALSE),IF(AND(AZ32="○",BA$3="Jr",BA$1="Jrふじてん"),VLOOKUP($AM32,連盟使用!$AP$3:$AQ$100,2,FALSE),IF(AND(AZ32="○",BA$3="Jr"),VLOOKUP($AM32,連盟使用!$AH$3:$AI$100,2,FALSE),IF(AND(AZ32="○",BA$3="MS",$AE32=1),VLOOKUP($AN32,連盟使用!$AJ$3:$AK$100,2,FALSE),VLOOKUP($AN32,連盟使用!$AL$3:$AM$100,2,FALSE))))))))))</f>
        <v/>
      </c>
      <c r="BB32" s="62"/>
      <c r="BC32" s="25" t="str">
        <f>IF(BB32="","",IF(AND(BB32="○",BC$3="国体"),VLOOKUP($AM32,連盟使用!$AN$3:$AO$100,2,FALSE),IF(AND(BB32="○",BC$3="通常",BC$1="通常・OPEN"),VLOOKUP($AM32,連盟使用!$AF$3:$AG$100,2,FALSE),IF(AND(BB32="○",BC$3="通常"),VLOOKUP($AM32,連盟使用!$AD$3:$AE$100,2,FALSE),IF(BB32="△",10000,IF(AND(BB32="○",BC$3="OPEN"),VLOOKUP($AM32,連盟使用!$AF$3:$AG$100,2,FALSE),IF(AND(BB32="○",BC$3="Jr",BC$1="Jrふじてん"),VLOOKUP($AM32,連盟使用!$AP$3:$AQ$100,2,FALSE),IF(AND(BB32="○",BC$3="Jr"),VLOOKUP($AM32,連盟使用!$AH$3:$AI$100,2,FALSE),IF(AND(BB32="○",BC$3="MS",$AE32=1),VLOOKUP($AN32,連盟使用!$AJ$3:$AK$100,2,FALSE),VLOOKUP($AN32,連盟使用!$AL$3:$AM$100,2,FALSE))))))))))</f>
        <v/>
      </c>
      <c r="BD32" s="62"/>
      <c r="BE32" s="25" t="str">
        <f>IF(BD32="","",IF(AND(BD32="○",BE$3="国体"),VLOOKUP($AM32,連盟使用!$AN$3:$AO$100,2,FALSE),IF(AND(BD32="○",BE$3="通常",BE$1="通常・OPEN"),VLOOKUP($AM32,連盟使用!$AF$3:$AG$100,2,FALSE),IF(AND(BD32="○",BE$3="通常"),VLOOKUP($AM32,連盟使用!$AD$3:$AE$100,2,FALSE),IF(BD32="△",10000,IF(AND(BD32="○",BE$3="OPEN"),VLOOKUP($AM32,連盟使用!$AF$3:$AG$100,2,FALSE),IF(AND(BD32="○",BE$3="Jr",BE$1="Jrふじてん"),VLOOKUP($AM32,連盟使用!$AP$3:$AQ$100,2,FALSE),IF(AND(BD32="○",BE$3="Jr"),VLOOKUP($AM32,連盟使用!$AH$3:$AI$100,2,FALSE),IF(AND(BD32="○",BE$3="MS",$AE32=1),VLOOKUP($AN32,連盟使用!$AJ$3:$AK$100,2,FALSE),VLOOKUP($AN32,連盟使用!$AL$3:$AM$100,2,FALSE))))))))))</f>
        <v/>
      </c>
      <c r="BF32" s="62"/>
      <c r="BG32" s="25" t="str">
        <f>IF(BF32="","",IF(AND(BF32="○",BG$3="国体"),VLOOKUP($AM32,連盟使用!$AN$3:$AO$100,2,FALSE),IF(AND(BF32="○",BG$3="通常",BG$1="通常・OPEN"),VLOOKUP($AM32,連盟使用!$AF$3:$AG$100,2,FALSE),IF(AND(BF32="○",BG$3="通常"),VLOOKUP($AM32,連盟使用!$AD$3:$AE$100,2,FALSE),IF(BF32="△",10000,IF(AND(BF32="○",BG$3="OPEN"),VLOOKUP($AM32,連盟使用!$AF$3:$AG$100,2,FALSE),IF(AND(BF32="○",BG$3="Jr",BG$1="Jrふじてん"),VLOOKUP($AM32,連盟使用!$AP$3:$AQ$100,2,FALSE),IF(AND(BF32="○",BG$3="Jr"),VLOOKUP($AM32,連盟使用!$AH$3:$AI$100,2,FALSE),IF(AND(BF32="○",BG$3="MS",$AE32=1),VLOOKUP($AN32,連盟使用!$AJ$3:$AK$100,2,FALSE),VLOOKUP($AN32,連盟使用!$AL$3:$AM$100,2,FALSE))))))))))</f>
        <v/>
      </c>
      <c r="BH32" s="62"/>
      <c r="BI32" s="25" t="str">
        <f>IF(BH32="","",IF(AND(BH32="○",BI$3="国体"),VLOOKUP($AM32,連盟使用!$AN$3:$AO$100,2,FALSE),IF(AND(BH32="○",BI$3="通常",BI$1="通常・OPEN"),VLOOKUP($AM32,連盟使用!$AF$3:$AG$100,2,FALSE),IF(AND(BH32="○",BI$3="通常"),VLOOKUP($AM32,連盟使用!$AD$3:$AE$100,2,FALSE),IF(BH32="△",10000,IF(AND(BH32="○",BI$3="OPEN"),VLOOKUP($AM32,連盟使用!$AF$3:$AG$100,2,FALSE),IF(AND(BH32="○",BI$3="Jr",BI$1="Jrふじてん"),VLOOKUP($AM32,連盟使用!$AP$3:$AQ$100,2,FALSE),IF(AND(BH32="○",BI$3="Jr"),VLOOKUP($AM32,連盟使用!$AH$3:$AI$100,2,FALSE),IF(AND(BH32="○",BI$3="MS",$AE32=1),VLOOKUP($AN32,連盟使用!$AJ$3:$AK$100,2,FALSE),VLOOKUP($AN32,連盟使用!$AL$3:$AM$100,2,FALSE))))))))))</f>
        <v/>
      </c>
      <c r="BJ32" s="62"/>
      <c r="BK32" s="25" t="str">
        <f>IF(BJ32="","",IF(AND(BJ32="○",BK$3="国体"),VLOOKUP($AM32,連盟使用!$AN$3:$AO$100,2,FALSE),IF(AND(BJ32="○",BK$3="通常",BK$1="通常・OPEN"),VLOOKUP($AM32,連盟使用!$AF$3:$AG$100,2,FALSE),IF(AND(BJ32="○",BK$3="通常"),VLOOKUP($AM32,連盟使用!$AD$3:$AE$100,2,FALSE),IF(BJ32="△",10000,IF(AND(BJ32="○",BK$3="OPEN"),VLOOKUP($AM32,連盟使用!$AF$3:$AG$100,2,FALSE),IF(AND(BJ32="○",BK$3="Jr",BK$1="Jrふじてん"),VLOOKUP($AM32,連盟使用!$AP$3:$AQ$100,2,FALSE),IF(AND(BJ32="○",BK$3="Jr"),VLOOKUP($AM32,連盟使用!$AH$3:$AI$100,2,FALSE),IF(AND(BJ32="○",BK$3="MS",$AE32=1),VLOOKUP($AN32,連盟使用!$AJ$3:$AK$100,2,FALSE),VLOOKUP($AN32,連盟使用!$AL$3:$AM$100,2,FALSE))))))))))</f>
        <v/>
      </c>
      <c r="BL32" s="62"/>
      <c r="BM32" s="25" t="str">
        <f>IF(BL32="","",IF(AND(BL32="○",BM$3="国体"),VLOOKUP($AM32,連盟使用!$AN$3:$AO$100,2,FALSE),IF(AND(BL32="○",BM$3="通常",BM$1="通常・OPEN"),VLOOKUP($AM32,連盟使用!$AF$3:$AG$100,2,FALSE),IF(AND(BL32="○",BM$3="通常"),VLOOKUP($AM32,連盟使用!$AD$3:$AE$100,2,FALSE),IF(BL32="△",10000,IF(AND(BL32="○",BM$3="OPEN"),VLOOKUP($AM32,連盟使用!$AF$3:$AG$100,2,FALSE),IF(AND(BL32="○",BM$3="Jr",BM$1="Jrふじてん"),VLOOKUP($AM32,連盟使用!$AP$3:$AQ$100,2,FALSE),IF(AND(BL32="○",BM$3="Jr"),VLOOKUP($AM32,連盟使用!$AH$3:$AI$100,2,FALSE),IF(AND(BL32="○",BM$3="MS",$AE32=1),VLOOKUP($AN32,連盟使用!$AJ$3:$AK$100,2,FALSE),VLOOKUP($AN32,連盟使用!$AL$3:$AM$100,2,FALSE))))))))))</f>
        <v/>
      </c>
      <c r="BN32" s="62"/>
      <c r="BO32" s="25" t="str">
        <f>IF(BN32="","",IF(AND(BN32="○",BO$3="国体"),VLOOKUP($AM32,連盟使用!$AN$3:$AO$100,2,FALSE),IF(AND(BN32="○",BO$3="通常",BO$1="通常・OPEN"),VLOOKUP($AM32,連盟使用!$AF$3:$AG$100,2,FALSE),IF(AND(BN32="○",BO$3="通常"),VLOOKUP($AM32,連盟使用!$AD$3:$AE$100,2,FALSE),IF(BN32="△",10000,IF(AND(BN32="○",BO$3="OPEN"),VLOOKUP($AM32,連盟使用!$AF$3:$AG$100,2,FALSE),IF(AND(BN32="○",BO$3="Jr",BO$1="Jrふじてん"),VLOOKUP($AM32,連盟使用!$AP$3:$AQ$100,2,FALSE),IF(AND(BN32="○",BO$3="Jr"),VLOOKUP($AM32,連盟使用!$AH$3:$AI$100,2,FALSE),IF(AND(BN32="○",BO$3="MS",$AE32=1),VLOOKUP($AN32,連盟使用!$AJ$3:$AK$100,2,FALSE),VLOOKUP($AN32,連盟使用!$AL$3:$AM$100,2,FALSE))))))))))</f>
        <v/>
      </c>
      <c r="BP32" s="62"/>
      <c r="BQ32" s="25" t="str">
        <f>IF(BP32="","",IF(AND(BP32="○",BQ$3="国体"),VLOOKUP($AM32,連盟使用!$AN$3:$AO$100,2,FALSE),IF(AND(BP32="○",BQ$3="通常",BQ$1="通常・OPEN"),VLOOKUP($AM32,連盟使用!$AF$3:$AG$100,2,FALSE),IF(AND(BP32="○",BQ$3="通常"),VLOOKUP($AM32,連盟使用!$AD$3:$AE$100,2,FALSE),IF(BP32="△",10000,IF(AND(BP32="○",BQ$3="OPEN"),VLOOKUP($AM32,連盟使用!$AF$3:$AG$100,2,FALSE),IF(AND(BP32="○",BQ$3="Jr",BQ$1="Jrふじてん"),VLOOKUP($AM32,連盟使用!$AP$3:$AQ$100,2,FALSE),IF(AND(BP32="○",BQ$3="Jr"),VLOOKUP($AM32,連盟使用!$AH$3:$AI$100,2,FALSE),IF(AND(BP32="○",BQ$3="MS",$AE32=1),VLOOKUP($AN32,連盟使用!$AJ$3:$AK$100,2,FALSE),VLOOKUP($AN32,連盟使用!$AL$3:$AM$100,2,FALSE))))))))))</f>
        <v/>
      </c>
      <c r="BR32" s="62"/>
      <c r="BS32" s="25" t="str">
        <f>IF(BR32="","",IF(AND(BR32="○",BS$3="国体"),VLOOKUP($AM32,連盟使用!$AN$3:$AO$100,2,FALSE),IF(AND(BR32="○",BS$3="通常",BS$1="通常・OPEN"),VLOOKUP($AM32,連盟使用!$AF$3:$AG$100,2,FALSE),IF(AND(BR32="○",BS$3="通常"),VLOOKUP($AM32,連盟使用!$AD$3:$AE$100,2,FALSE),IF(BR32="△",10000,IF(AND(BR32="○",BS$3="OPEN"),VLOOKUP($AM32,連盟使用!$AF$3:$AG$100,2,FALSE),IF(AND(BR32="○",BS$3="Jr",BS$1="Jrふじてん"),VLOOKUP($AM32,連盟使用!$AP$3:$AQ$100,2,FALSE),IF(AND(BR32="○",BS$3="Jr"),VLOOKUP($AM32,連盟使用!$AH$3:$AI$100,2,FALSE),IF(AND(BR32="○",BS$3="MS",$AE32=1),VLOOKUP($AN32,連盟使用!$AJ$3:$AK$100,2,FALSE),VLOOKUP($AN32,連盟使用!$AL$3:$AM$100,2,FALSE))))))))))</f>
        <v/>
      </c>
      <c r="BT32" s="62"/>
      <c r="BU32" s="25" t="str">
        <f>IF(BT32="","",IF(AND(BT32="○",BU$3="国体"),VLOOKUP($AM32,連盟使用!$AN$3:$AO$100,2,FALSE),IF(AND(BT32="○",BU$3="通常",BU$1="通常・OPEN"),VLOOKUP($AM32,連盟使用!$AF$3:$AG$100,2,FALSE),IF(AND(BT32="○",BU$3="通常"),VLOOKUP($AM32,連盟使用!$AD$3:$AE$100,2,FALSE),IF(BT32="△",10000,IF(AND(BT32="○",BU$3="OPEN"),VLOOKUP($AM32,連盟使用!$AF$3:$AG$100,2,FALSE),IF(AND(BT32="○",BU$3="Jr",BU$1="Jrふじてん"),VLOOKUP($AM32,連盟使用!$AP$3:$AQ$100,2,FALSE),IF(AND(BT32="○",BU$3="Jr"),VLOOKUP($AM32,連盟使用!$AH$3:$AI$100,2,FALSE),IF(AND(BT32="○",BU$3="MS",$AE32=1),VLOOKUP($AN32,連盟使用!$AJ$3:$AK$100,2,FALSE),VLOOKUP($AN32,連盟使用!$AL$3:$AM$100,2,FALSE))))))))))</f>
        <v/>
      </c>
      <c r="BV32" s="62"/>
      <c r="BW32" s="25" t="str">
        <f>IF(BV32="","",IF(AND(BV32="○",BW$3="国体"),VLOOKUP($AM32,連盟使用!$AN$3:$AO$100,2,FALSE),IF(AND(BV32="○",BW$3="通常",BW$1="通常・OPEN"),VLOOKUP($AM32,連盟使用!$AF$3:$AG$100,2,FALSE),IF(AND(BV32="○",BW$3="通常"),VLOOKUP($AM32,連盟使用!$AD$3:$AE$100,2,FALSE),IF(BV32="△",10000,IF(AND(BV32="○",BW$3="OPEN"),VLOOKUP($AM32,連盟使用!$AF$3:$AG$100,2,FALSE),IF(AND(BV32="○",BW$3="Jr",BW$1="Jrふじてん"),VLOOKUP($AM32,連盟使用!$AP$3:$AQ$100,2,FALSE),IF(AND(BV32="○",BW$3="Jr"),VLOOKUP($AM32,連盟使用!$AH$3:$AI$100,2,FALSE),IF(AND(BV32="○",BW$3="MS",$AE32=1),VLOOKUP($AN32,連盟使用!$AJ$3:$AK$100,2,FALSE),VLOOKUP($AN32,連盟使用!$AL$3:$AM$100,2,FALSE))))))))))</f>
        <v/>
      </c>
      <c r="BX32" s="62"/>
      <c r="BY32" s="25" t="str">
        <f>IF(BX32="","",IF(AND(BX32="○",BY$3="国体"),VLOOKUP($AM32,連盟使用!$AN$3:$AO$100,2,FALSE),IF(AND(BX32="○",BY$3="通常",BY$1="通常・OPEN"),VLOOKUP($AM32,連盟使用!$AF$3:$AG$100,2,FALSE),IF(AND(BX32="○",BY$3="通常"),VLOOKUP($AM32,連盟使用!$AD$3:$AE$100,2,FALSE),IF(BX32="△",10000,IF(AND(BX32="○",BY$3="OPEN"),VLOOKUP($AM32,連盟使用!$AF$3:$AG$100,2,FALSE),IF(AND(BX32="○",BY$3="Jr",BY$1="Jrふじてん"),VLOOKUP($AM32,連盟使用!$AP$3:$AQ$100,2,FALSE),IF(AND(BX32="○",BY$3="Jr"),VLOOKUP($AM32,連盟使用!$AH$3:$AI$100,2,FALSE),IF(AND(BX32="○",BY$3="MS",$AE32=1),VLOOKUP($AN32,連盟使用!$AJ$3:$AK$100,2,FALSE),VLOOKUP($AN32,連盟使用!$AL$3:$AM$100,2,FALSE))))))))))</f>
        <v/>
      </c>
      <c r="BZ32" s="62"/>
      <c r="CA32" s="25" t="str">
        <f>IF(BZ32="","",IF(AND(BZ32="○",CA$3="国体"),VLOOKUP($AM32,連盟使用!$AN$3:$AO$100,2,FALSE),IF(AND(BZ32="○",CA$3="通常",CA$1="通常・OPEN"),VLOOKUP($AM32,連盟使用!$AF$3:$AG$100,2,FALSE),IF(AND(BZ32="○",CA$3="通常"),VLOOKUP($AM32,連盟使用!$AD$3:$AE$100,2,FALSE),IF(BZ32="△",10000,IF(AND(BZ32="○",CA$3="OPEN"),VLOOKUP($AM32,連盟使用!$AF$3:$AG$100,2,FALSE),IF(AND(BZ32="○",CA$3="Jr",CA$1="Jrふじてん"),VLOOKUP($AM32,連盟使用!$AP$3:$AQ$100,2,FALSE),IF(AND(BZ32="○",CA$3="Jr"),VLOOKUP($AM32,連盟使用!$AH$3:$AI$100,2,FALSE),IF(AND(BZ32="○",CA$3="MS",$AE32=1),VLOOKUP($AN32,連盟使用!$AJ$3:$AK$100,2,FALSE),VLOOKUP($AN32,連盟使用!$AL$3:$AM$100,2,FALSE))))))))))</f>
        <v/>
      </c>
      <c r="CB32" s="62"/>
      <c r="CC32" s="25" t="str">
        <f>IF(CB32="","",IF(AND(CB32="○",CC$3="国体"),VLOOKUP($AM32,連盟使用!$AN$3:$AO$100,2,FALSE),IF(AND(CB32="○",CC$3="通常",CC$1="通常・OPEN"),VLOOKUP($AM32,連盟使用!$AF$3:$AG$100,2,FALSE),IF(AND(CB32="○",CC$3="通常"),VLOOKUP($AM32,連盟使用!$AD$3:$AE$100,2,FALSE),IF(CB32="△",10000,IF(AND(CB32="○",CC$3="OPEN"),VLOOKUP($AM32,連盟使用!$AF$3:$AG$100,2,FALSE),IF(AND(CB32="○",CC$3="Jr",CC$1="Jrふじてん"),VLOOKUP($AM32,連盟使用!$AP$3:$AQ$100,2,FALSE),IF(AND(CB32="○",CC$3="Jr"),VLOOKUP($AM32,連盟使用!$AH$3:$AI$100,2,FALSE),IF(AND(CB32="○",CC$3="MS",$AE32=1),VLOOKUP($AN32,連盟使用!$AJ$3:$AK$100,2,FALSE),VLOOKUP($AN32,連盟使用!$AL$3:$AM$100,2,FALSE))))))))))</f>
        <v/>
      </c>
      <c r="CD32" s="62"/>
      <c r="CE32" s="25" t="str">
        <f>IF(CD32="","",IF(AND(CD32="○",CE$3="国体"),VLOOKUP($AM32,連盟使用!$AN$3:$AO$100,2,FALSE),IF(AND(CD32="○",CE$3="通常",CE$1="通常・OPEN"),VLOOKUP($AM32,連盟使用!$AF$3:$AG$100,2,FALSE),IF(AND(CD32="○",CE$3="通常"),VLOOKUP($AM32,連盟使用!$AD$3:$AE$100,2,FALSE),IF(CD32="△",10000,IF(AND(CD32="○",CE$3="OPEN"),VLOOKUP($AM32,連盟使用!$AF$3:$AG$100,2,FALSE),IF(AND(CD32="○",CE$3="Jr",CE$1="Jrふじてん"),VLOOKUP($AM32,連盟使用!$AP$3:$AQ$100,2,FALSE),IF(AND(CD32="○",CE$3="Jr"),VLOOKUP($AM32,連盟使用!$AH$3:$AI$100,2,FALSE),IF(AND(CD32="○",CE$3="MS",$AE32=1),VLOOKUP($AN32,連盟使用!$AJ$3:$AK$100,2,FALSE),VLOOKUP($AN32,連盟使用!$AL$3:$AM$100,2,FALSE))))))))))</f>
        <v/>
      </c>
      <c r="CF32" s="62"/>
      <c r="CG32" s="120" t="str">
        <f>IF(CF32="","",IF(AND(CF32="○",CG$3="国体"),VLOOKUP($AM32,連盟使用!$AN$3:$AO$100,2,FALSE),IF(AND(CF32="○",CG$3="通常",CG$1="通常・OPEN"),VLOOKUP($AM32,連盟使用!$AF$3:$AG$100,2,FALSE),IF(AND(CF32="○",CG$3="通常"),VLOOKUP($AM32,連盟使用!$AD$3:$AE$100,2,FALSE),IF(CF32="△",10000,IF(AND(CF32="○",CG$3="OPEN"),VLOOKUP($AM32,連盟使用!$AF$3:$AG$100,2,FALSE),IF(AND(CF32="○",CG$3="Jr",CG$1="Jrふじてん"),VLOOKUP($AM32,連盟使用!$AP$3:$AQ$100,2,FALSE),IF(AND(CF32="○",CG$3="Jr"),VLOOKUP($AM32,連盟使用!$AH$3:$AI$100,2,FALSE),IF(AND(CF32="○",CG$3="MS",$AE32=1),VLOOKUP($AN32,連盟使用!$AJ$3:$AK$100,2,FALSE),VLOOKUP($AN32,連盟使用!$AL$3:$AM$100,2,FALSE))))))))))</f>
        <v/>
      </c>
      <c r="CH32" s="106">
        <f t="shared" si="0"/>
        <v>0</v>
      </c>
    </row>
    <row r="33" spans="1:86" ht="19.5" customHeight="1" x14ac:dyDescent="0.15">
      <c r="A33" s="97">
        <f>IF(個表!A31="","",個表!A31)</f>
        <v>28</v>
      </c>
      <c r="B33" s="12" t="str">
        <f>IF(個表!B31="","",個表!B31)</f>
        <v/>
      </c>
      <c r="C33" s="12"/>
      <c r="D33" s="12"/>
      <c r="E33" s="12" t="str">
        <f>IF(個表!J31="","",個表!J31)</f>
        <v xml:space="preserve"> </v>
      </c>
      <c r="F33" s="12" t="str">
        <f>IF(個表!K31="","",個表!K31)</f>
        <v/>
      </c>
      <c r="G33" s="12" t="str">
        <f>IF(個表!L31="","",個表!L31)</f>
        <v/>
      </c>
      <c r="H33" s="12"/>
      <c r="I33" s="12"/>
      <c r="J33" s="12"/>
      <c r="K33" s="12"/>
      <c r="L33" s="12" t="str">
        <f>IF(個表!M31="","",個表!M31)</f>
        <v/>
      </c>
      <c r="M33" s="12" t="str">
        <f>IF(個表!N31="","",個表!N31)</f>
        <v/>
      </c>
      <c r="N33" s="12" t="str">
        <f>IF(個表!O31="","",個表!O31)</f>
        <v/>
      </c>
      <c r="O33" s="12" t="str">
        <f>IF(個表!P31="","",個表!P31)</f>
        <v/>
      </c>
      <c r="P33" s="12" t="str">
        <f>IF(個表!Q31="","",個表!Q31)</f>
        <v/>
      </c>
      <c r="Q33" s="34" t="str">
        <f>IF(個表!G31="","",個表!G31)</f>
        <v/>
      </c>
      <c r="R33" s="12"/>
      <c r="S33" s="12" t="str">
        <f>IF(個表!R31="","",個表!R31)</f>
        <v xml:space="preserve"> </v>
      </c>
      <c r="T33" s="12" t="str">
        <f>IF(個表!S31="","",個表!S31)</f>
        <v/>
      </c>
      <c r="U33" s="12"/>
      <c r="V33" s="12" t="str">
        <f>IF(個表!C31="","",個表!C31)</f>
        <v/>
      </c>
      <c r="W33" s="12" t="str">
        <f>IF(個表!D31="","",個表!D31)</f>
        <v/>
      </c>
      <c r="X33" s="12" t="str">
        <f>IF(個表!E31="","",個表!E31)</f>
        <v/>
      </c>
      <c r="Y33" s="12" t="str">
        <f>IF(個表!F31="","",個表!F31)</f>
        <v/>
      </c>
      <c r="Z33" s="12"/>
      <c r="AA33" s="12"/>
      <c r="AB33" s="12"/>
      <c r="AC33" s="12"/>
      <c r="AD33" s="12"/>
      <c r="AE33" s="12" t="str">
        <f>IF(個表!H31="","",個表!H31)</f>
        <v/>
      </c>
      <c r="AF33" s="12"/>
      <c r="AG33" s="12"/>
      <c r="AH33" s="12"/>
      <c r="AI33" s="12" t="str">
        <f>IF(個表!T31="","",個表!T31)</f>
        <v/>
      </c>
      <c r="AJ33" s="12"/>
      <c r="AK33" s="12"/>
      <c r="AL33" s="12" t="str">
        <f>IF(個表!I31="","",個表!I31)</f>
        <v/>
      </c>
      <c r="AM33" s="12" t="str">
        <f>IF(個表!U31="","",個表!U31)</f>
        <v/>
      </c>
      <c r="AN33" s="12" t="str">
        <f>IF(個表!V31="","",個表!V31)</f>
        <v/>
      </c>
      <c r="AO33" s="12" t="str">
        <f>IF(個表!W31="","",個表!W31)</f>
        <v/>
      </c>
      <c r="AP33" s="12" t="str">
        <f>IF(個表!X31="","",個表!X31)</f>
        <v/>
      </c>
      <c r="AQ33" s="12" t="str">
        <f>IF(個表!Y31="","",個表!Y31)</f>
        <v/>
      </c>
      <c r="AR33" s="12" t="str">
        <f>IF(個表!Z31="","",個表!Z31)</f>
        <v/>
      </c>
      <c r="AS33" s="98" t="str">
        <f>IF(個表!AA31="","",個表!AA31)</f>
        <v/>
      </c>
      <c r="AT33" s="62"/>
      <c r="AU33" s="25" t="str">
        <f>IF(AT33="","",IF(AND(AT33="○",AU$3="国体"),VLOOKUP($AM33,連盟使用!$AN$3:$AO$100,2,FALSE),IF(AND(AT33="○",AU$3="通常",AU$1="通常・OPEN"),VLOOKUP($AM33,連盟使用!$AF$3:$AG$100,2,FALSE),IF(AND(AT33="○",AU$3="通常"),VLOOKUP($AM33,連盟使用!$AD$3:$AE$100,2,FALSE),IF(AT33="△",10000,IF(AND(AT33="○",AU$3="OPEN"),VLOOKUP($AM33,連盟使用!$AF$3:$AG$100,2,FALSE),IF(AND(AT33="○",AU$3="Jr",AU$1="Jrふじてん"),VLOOKUP($AM33,連盟使用!$AP$3:$AQ$100,2,FALSE),IF(AND(AT33="○",AU$3="Jr"),VLOOKUP($AM33,連盟使用!$AH$3:$AI$100,2,FALSE),IF(AND(AT33="○",AU$3="MS",$AE33=1),VLOOKUP($AN33,連盟使用!$AJ$3:$AK$100,2,FALSE),VLOOKUP($AN33,連盟使用!$AL$3:$AM$100,2,FALSE))))))))))</f>
        <v/>
      </c>
      <c r="AV33" s="62"/>
      <c r="AW33" s="25" t="str">
        <f>IF(AV33="","",IF(AND(AV33="○",AW$3="国体"),VLOOKUP($AM33,連盟使用!$AN$3:$AO$100,2,FALSE),IF(AND(AV33="○",AW$3="通常",AW$1="通常・OPEN"),VLOOKUP($AM33,連盟使用!$AF$3:$AG$100,2,FALSE),IF(AND(AV33="○",AW$3="通常"),VLOOKUP($AM33,連盟使用!$AD$3:$AE$100,2,FALSE),IF(AV33="△",10000,IF(AND(AV33="○",AW$3="OPEN"),VLOOKUP($AM33,連盟使用!$AF$3:$AG$100,2,FALSE),IF(AND(AV33="○",AW$3="Jr",AW$1="Jrふじてん"),VLOOKUP($AM33,連盟使用!$AP$3:$AQ$100,2,FALSE),IF(AND(AV33="○",AW$3="Jr"),VLOOKUP($AM33,連盟使用!$AH$3:$AI$100,2,FALSE),IF(AND(AV33="○",AW$3="MS",$AE33=1),VLOOKUP($AN33,連盟使用!$AJ$3:$AK$100,2,FALSE),VLOOKUP($AN33,連盟使用!$AL$3:$AM$100,2,FALSE))))))))))</f>
        <v/>
      </c>
      <c r="AX33" s="62"/>
      <c r="AY33" s="25" t="str">
        <f>IF(AX33="","",IF(AND(AX33="○",AY$3="国体"),VLOOKUP($AM33,連盟使用!$AN$3:$AO$100,2,FALSE),IF(AND(AX33="○",AY$3="通常",AY$1="通常・OPEN"),VLOOKUP($AM33,連盟使用!$AF$3:$AG$100,2,FALSE),IF(AND(AX33="○",AY$3="通常"),VLOOKUP($AM33,連盟使用!$AD$3:$AE$100,2,FALSE),IF(AX33="△",10000,IF(AND(AX33="○",AY$3="OPEN"),VLOOKUP($AM33,連盟使用!$AF$3:$AG$100,2,FALSE),IF(AND(AX33="○",AY$3="Jr",AY$1="Jrふじてん"),VLOOKUP($AM33,連盟使用!$AP$3:$AQ$100,2,FALSE),IF(AND(AX33="○",AY$3="Jr"),VLOOKUP($AM33,連盟使用!$AH$3:$AI$100,2,FALSE),IF(AND(AX33="○",AY$3="MS",$AE33=1),VLOOKUP($AN33,連盟使用!$AJ$3:$AK$100,2,FALSE),VLOOKUP($AN33,連盟使用!$AL$3:$AM$100,2,FALSE))))))))))</f>
        <v/>
      </c>
      <c r="AZ33" s="62"/>
      <c r="BA33" s="25" t="str">
        <f>IF(AZ33="","",IF(AND(AZ33="○",BA$3="国体"),VLOOKUP($AM33,連盟使用!$AN$3:$AO$100,2,FALSE),IF(AND(AZ33="○",BA$3="通常",BA$1="通常・OPEN"),VLOOKUP($AM33,連盟使用!$AF$3:$AG$100,2,FALSE),IF(AND(AZ33="○",BA$3="通常"),VLOOKUP($AM33,連盟使用!$AD$3:$AE$100,2,FALSE),IF(AZ33="△",10000,IF(AND(AZ33="○",BA$3="OPEN"),VLOOKUP($AM33,連盟使用!$AF$3:$AG$100,2,FALSE),IF(AND(AZ33="○",BA$3="Jr",BA$1="Jrふじてん"),VLOOKUP($AM33,連盟使用!$AP$3:$AQ$100,2,FALSE),IF(AND(AZ33="○",BA$3="Jr"),VLOOKUP($AM33,連盟使用!$AH$3:$AI$100,2,FALSE),IF(AND(AZ33="○",BA$3="MS",$AE33=1),VLOOKUP($AN33,連盟使用!$AJ$3:$AK$100,2,FALSE),VLOOKUP($AN33,連盟使用!$AL$3:$AM$100,2,FALSE))))))))))</f>
        <v/>
      </c>
      <c r="BB33" s="62"/>
      <c r="BC33" s="25" t="str">
        <f>IF(BB33="","",IF(AND(BB33="○",BC$3="国体"),VLOOKUP($AM33,連盟使用!$AN$3:$AO$100,2,FALSE),IF(AND(BB33="○",BC$3="通常",BC$1="通常・OPEN"),VLOOKUP($AM33,連盟使用!$AF$3:$AG$100,2,FALSE),IF(AND(BB33="○",BC$3="通常"),VLOOKUP($AM33,連盟使用!$AD$3:$AE$100,2,FALSE),IF(BB33="△",10000,IF(AND(BB33="○",BC$3="OPEN"),VLOOKUP($AM33,連盟使用!$AF$3:$AG$100,2,FALSE),IF(AND(BB33="○",BC$3="Jr",BC$1="Jrふじてん"),VLOOKUP($AM33,連盟使用!$AP$3:$AQ$100,2,FALSE),IF(AND(BB33="○",BC$3="Jr"),VLOOKUP($AM33,連盟使用!$AH$3:$AI$100,2,FALSE),IF(AND(BB33="○",BC$3="MS",$AE33=1),VLOOKUP($AN33,連盟使用!$AJ$3:$AK$100,2,FALSE),VLOOKUP($AN33,連盟使用!$AL$3:$AM$100,2,FALSE))))))))))</f>
        <v/>
      </c>
      <c r="BD33" s="62"/>
      <c r="BE33" s="25" t="str">
        <f>IF(BD33="","",IF(AND(BD33="○",BE$3="国体"),VLOOKUP($AM33,連盟使用!$AN$3:$AO$100,2,FALSE),IF(AND(BD33="○",BE$3="通常",BE$1="通常・OPEN"),VLOOKUP($AM33,連盟使用!$AF$3:$AG$100,2,FALSE),IF(AND(BD33="○",BE$3="通常"),VLOOKUP($AM33,連盟使用!$AD$3:$AE$100,2,FALSE),IF(BD33="△",10000,IF(AND(BD33="○",BE$3="OPEN"),VLOOKUP($AM33,連盟使用!$AF$3:$AG$100,2,FALSE),IF(AND(BD33="○",BE$3="Jr",BE$1="Jrふじてん"),VLOOKUP($AM33,連盟使用!$AP$3:$AQ$100,2,FALSE),IF(AND(BD33="○",BE$3="Jr"),VLOOKUP($AM33,連盟使用!$AH$3:$AI$100,2,FALSE),IF(AND(BD33="○",BE$3="MS",$AE33=1),VLOOKUP($AN33,連盟使用!$AJ$3:$AK$100,2,FALSE),VLOOKUP($AN33,連盟使用!$AL$3:$AM$100,2,FALSE))))))))))</f>
        <v/>
      </c>
      <c r="BF33" s="62"/>
      <c r="BG33" s="25" t="str">
        <f>IF(BF33="","",IF(AND(BF33="○",BG$3="国体"),VLOOKUP($AM33,連盟使用!$AN$3:$AO$100,2,FALSE),IF(AND(BF33="○",BG$3="通常",BG$1="通常・OPEN"),VLOOKUP($AM33,連盟使用!$AF$3:$AG$100,2,FALSE),IF(AND(BF33="○",BG$3="通常"),VLOOKUP($AM33,連盟使用!$AD$3:$AE$100,2,FALSE),IF(BF33="△",10000,IF(AND(BF33="○",BG$3="OPEN"),VLOOKUP($AM33,連盟使用!$AF$3:$AG$100,2,FALSE),IF(AND(BF33="○",BG$3="Jr",BG$1="Jrふじてん"),VLOOKUP($AM33,連盟使用!$AP$3:$AQ$100,2,FALSE),IF(AND(BF33="○",BG$3="Jr"),VLOOKUP($AM33,連盟使用!$AH$3:$AI$100,2,FALSE),IF(AND(BF33="○",BG$3="MS",$AE33=1),VLOOKUP($AN33,連盟使用!$AJ$3:$AK$100,2,FALSE),VLOOKUP($AN33,連盟使用!$AL$3:$AM$100,2,FALSE))))))))))</f>
        <v/>
      </c>
      <c r="BH33" s="62"/>
      <c r="BI33" s="25" t="str">
        <f>IF(BH33="","",IF(AND(BH33="○",BI$3="国体"),VLOOKUP($AM33,連盟使用!$AN$3:$AO$100,2,FALSE),IF(AND(BH33="○",BI$3="通常",BI$1="通常・OPEN"),VLOOKUP($AM33,連盟使用!$AF$3:$AG$100,2,FALSE),IF(AND(BH33="○",BI$3="通常"),VLOOKUP($AM33,連盟使用!$AD$3:$AE$100,2,FALSE),IF(BH33="△",10000,IF(AND(BH33="○",BI$3="OPEN"),VLOOKUP($AM33,連盟使用!$AF$3:$AG$100,2,FALSE),IF(AND(BH33="○",BI$3="Jr",BI$1="Jrふじてん"),VLOOKUP($AM33,連盟使用!$AP$3:$AQ$100,2,FALSE),IF(AND(BH33="○",BI$3="Jr"),VLOOKUP($AM33,連盟使用!$AH$3:$AI$100,2,FALSE),IF(AND(BH33="○",BI$3="MS",$AE33=1),VLOOKUP($AN33,連盟使用!$AJ$3:$AK$100,2,FALSE),VLOOKUP($AN33,連盟使用!$AL$3:$AM$100,2,FALSE))))))))))</f>
        <v/>
      </c>
      <c r="BJ33" s="62"/>
      <c r="BK33" s="25" t="str">
        <f>IF(BJ33="","",IF(AND(BJ33="○",BK$3="国体"),VLOOKUP($AM33,連盟使用!$AN$3:$AO$100,2,FALSE),IF(AND(BJ33="○",BK$3="通常",BK$1="通常・OPEN"),VLOOKUP($AM33,連盟使用!$AF$3:$AG$100,2,FALSE),IF(AND(BJ33="○",BK$3="通常"),VLOOKUP($AM33,連盟使用!$AD$3:$AE$100,2,FALSE),IF(BJ33="△",10000,IF(AND(BJ33="○",BK$3="OPEN"),VLOOKUP($AM33,連盟使用!$AF$3:$AG$100,2,FALSE),IF(AND(BJ33="○",BK$3="Jr",BK$1="Jrふじてん"),VLOOKUP($AM33,連盟使用!$AP$3:$AQ$100,2,FALSE),IF(AND(BJ33="○",BK$3="Jr"),VLOOKUP($AM33,連盟使用!$AH$3:$AI$100,2,FALSE),IF(AND(BJ33="○",BK$3="MS",$AE33=1),VLOOKUP($AN33,連盟使用!$AJ$3:$AK$100,2,FALSE),VLOOKUP($AN33,連盟使用!$AL$3:$AM$100,2,FALSE))))))))))</f>
        <v/>
      </c>
      <c r="BL33" s="62"/>
      <c r="BM33" s="25" t="str">
        <f>IF(BL33="","",IF(AND(BL33="○",BM$3="国体"),VLOOKUP($AM33,連盟使用!$AN$3:$AO$100,2,FALSE),IF(AND(BL33="○",BM$3="通常",BM$1="通常・OPEN"),VLOOKUP($AM33,連盟使用!$AF$3:$AG$100,2,FALSE),IF(AND(BL33="○",BM$3="通常"),VLOOKUP($AM33,連盟使用!$AD$3:$AE$100,2,FALSE),IF(BL33="△",10000,IF(AND(BL33="○",BM$3="OPEN"),VLOOKUP($AM33,連盟使用!$AF$3:$AG$100,2,FALSE),IF(AND(BL33="○",BM$3="Jr",BM$1="Jrふじてん"),VLOOKUP($AM33,連盟使用!$AP$3:$AQ$100,2,FALSE),IF(AND(BL33="○",BM$3="Jr"),VLOOKUP($AM33,連盟使用!$AH$3:$AI$100,2,FALSE),IF(AND(BL33="○",BM$3="MS",$AE33=1),VLOOKUP($AN33,連盟使用!$AJ$3:$AK$100,2,FALSE),VLOOKUP($AN33,連盟使用!$AL$3:$AM$100,2,FALSE))))))))))</f>
        <v/>
      </c>
      <c r="BN33" s="62"/>
      <c r="BO33" s="25" t="str">
        <f>IF(BN33="","",IF(AND(BN33="○",BO$3="国体"),VLOOKUP($AM33,連盟使用!$AN$3:$AO$100,2,FALSE),IF(AND(BN33="○",BO$3="通常",BO$1="通常・OPEN"),VLOOKUP($AM33,連盟使用!$AF$3:$AG$100,2,FALSE),IF(AND(BN33="○",BO$3="通常"),VLOOKUP($AM33,連盟使用!$AD$3:$AE$100,2,FALSE),IF(BN33="△",10000,IF(AND(BN33="○",BO$3="OPEN"),VLOOKUP($AM33,連盟使用!$AF$3:$AG$100,2,FALSE),IF(AND(BN33="○",BO$3="Jr",BO$1="Jrふじてん"),VLOOKUP($AM33,連盟使用!$AP$3:$AQ$100,2,FALSE),IF(AND(BN33="○",BO$3="Jr"),VLOOKUP($AM33,連盟使用!$AH$3:$AI$100,2,FALSE),IF(AND(BN33="○",BO$3="MS",$AE33=1),VLOOKUP($AN33,連盟使用!$AJ$3:$AK$100,2,FALSE),VLOOKUP($AN33,連盟使用!$AL$3:$AM$100,2,FALSE))))))))))</f>
        <v/>
      </c>
      <c r="BP33" s="62"/>
      <c r="BQ33" s="25" t="str">
        <f>IF(BP33="","",IF(AND(BP33="○",BQ$3="国体"),VLOOKUP($AM33,連盟使用!$AN$3:$AO$100,2,FALSE),IF(AND(BP33="○",BQ$3="通常",BQ$1="通常・OPEN"),VLOOKUP($AM33,連盟使用!$AF$3:$AG$100,2,FALSE),IF(AND(BP33="○",BQ$3="通常"),VLOOKUP($AM33,連盟使用!$AD$3:$AE$100,2,FALSE),IF(BP33="△",10000,IF(AND(BP33="○",BQ$3="OPEN"),VLOOKUP($AM33,連盟使用!$AF$3:$AG$100,2,FALSE),IF(AND(BP33="○",BQ$3="Jr",BQ$1="Jrふじてん"),VLOOKUP($AM33,連盟使用!$AP$3:$AQ$100,2,FALSE),IF(AND(BP33="○",BQ$3="Jr"),VLOOKUP($AM33,連盟使用!$AH$3:$AI$100,2,FALSE),IF(AND(BP33="○",BQ$3="MS",$AE33=1),VLOOKUP($AN33,連盟使用!$AJ$3:$AK$100,2,FALSE),VLOOKUP($AN33,連盟使用!$AL$3:$AM$100,2,FALSE))))))))))</f>
        <v/>
      </c>
      <c r="BR33" s="62"/>
      <c r="BS33" s="25" t="str">
        <f>IF(BR33="","",IF(AND(BR33="○",BS$3="国体"),VLOOKUP($AM33,連盟使用!$AN$3:$AO$100,2,FALSE),IF(AND(BR33="○",BS$3="通常",BS$1="通常・OPEN"),VLOOKUP($AM33,連盟使用!$AF$3:$AG$100,2,FALSE),IF(AND(BR33="○",BS$3="通常"),VLOOKUP($AM33,連盟使用!$AD$3:$AE$100,2,FALSE),IF(BR33="△",10000,IF(AND(BR33="○",BS$3="OPEN"),VLOOKUP($AM33,連盟使用!$AF$3:$AG$100,2,FALSE),IF(AND(BR33="○",BS$3="Jr",BS$1="Jrふじてん"),VLOOKUP($AM33,連盟使用!$AP$3:$AQ$100,2,FALSE),IF(AND(BR33="○",BS$3="Jr"),VLOOKUP($AM33,連盟使用!$AH$3:$AI$100,2,FALSE),IF(AND(BR33="○",BS$3="MS",$AE33=1),VLOOKUP($AN33,連盟使用!$AJ$3:$AK$100,2,FALSE),VLOOKUP($AN33,連盟使用!$AL$3:$AM$100,2,FALSE))))))))))</f>
        <v/>
      </c>
      <c r="BT33" s="62"/>
      <c r="BU33" s="25" t="str">
        <f>IF(BT33="","",IF(AND(BT33="○",BU$3="国体"),VLOOKUP($AM33,連盟使用!$AN$3:$AO$100,2,FALSE),IF(AND(BT33="○",BU$3="通常",BU$1="通常・OPEN"),VLOOKUP($AM33,連盟使用!$AF$3:$AG$100,2,FALSE),IF(AND(BT33="○",BU$3="通常"),VLOOKUP($AM33,連盟使用!$AD$3:$AE$100,2,FALSE),IF(BT33="△",10000,IF(AND(BT33="○",BU$3="OPEN"),VLOOKUP($AM33,連盟使用!$AF$3:$AG$100,2,FALSE),IF(AND(BT33="○",BU$3="Jr",BU$1="Jrふじてん"),VLOOKUP($AM33,連盟使用!$AP$3:$AQ$100,2,FALSE),IF(AND(BT33="○",BU$3="Jr"),VLOOKUP($AM33,連盟使用!$AH$3:$AI$100,2,FALSE),IF(AND(BT33="○",BU$3="MS",$AE33=1),VLOOKUP($AN33,連盟使用!$AJ$3:$AK$100,2,FALSE),VLOOKUP($AN33,連盟使用!$AL$3:$AM$100,2,FALSE))))))))))</f>
        <v/>
      </c>
      <c r="BV33" s="62"/>
      <c r="BW33" s="25" t="str">
        <f>IF(BV33="","",IF(AND(BV33="○",BW$3="国体"),VLOOKUP($AM33,連盟使用!$AN$3:$AO$100,2,FALSE),IF(AND(BV33="○",BW$3="通常",BW$1="通常・OPEN"),VLOOKUP($AM33,連盟使用!$AF$3:$AG$100,2,FALSE),IF(AND(BV33="○",BW$3="通常"),VLOOKUP($AM33,連盟使用!$AD$3:$AE$100,2,FALSE),IF(BV33="△",10000,IF(AND(BV33="○",BW$3="OPEN"),VLOOKUP($AM33,連盟使用!$AF$3:$AG$100,2,FALSE),IF(AND(BV33="○",BW$3="Jr",BW$1="Jrふじてん"),VLOOKUP($AM33,連盟使用!$AP$3:$AQ$100,2,FALSE),IF(AND(BV33="○",BW$3="Jr"),VLOOKUP($AM33,連盟使用!$AH$3:$AI$100,2,FALSE),IF(AND(BV33="○",BW$3="MS",$AE33=1),VLOOKUP($AN33,連盟使用!$AJ$3:$AK$100,2,FALSE),VLOOKUP($AN33,連盟使用!$AL$3:$AM$100,2,FALSE))))))))))</f>
        <v/>
      </c>
      <c r="BX33" s="62"/>
      <c r="BY33" s="25" t="str">
        <f>IF(BX33="","",IF(AND(BX33="○",BY$3="国体"),VLOOKUP($AM33,連盟使用!$AN$3:$AO$100,2,FALSE),IF(AND(BX33="○",BY$3="通常",BY$1="通常・OPEN"),VLOOKUP($AM33,連盟使用!$AF$3:$AG$100,2,FALSE),IF(AND(BX33="○",BY$3="通常"),VLOOKUP($AM33,連盟使用!$AD$3:$AE$100,2,FALSE),IF(BX33="△",10000,IF(AND(BX33="○",BY$3="OPEN"),VLOOKUP($AM33,連盟使用!$AF$3:$AG$100,2,FALSE),IF(AND(BX33="○",BY$3="Jr",BY$1="Jrふじてん"),VLOOKUP($AM33,連盟使用!$AP$3:$AQ$100,2,FALSE),IF(AND(BX33="○",BY$3="Jr"),VLOOKUP($AM33,連盟使用!$AH$3:$AI$100,2,FALSE),IF(AND(BX33="○",BY$3="MS",$AE33=1),VLOOKUP($AN33,連盟使用!$AJ$3:$AK$100,2,FALSE),VLOOKUP($AN33,連盟使用!$AL$3:$AM$100,2,FALSE))))))))))</f>
        <v/>
      </c>
      <c r="BZ33" s="62"/>
      <c r="CA33" s="25" t="str">
        <f>IF(BZ33="","",IF(AND(BZ33="○",CA$3="国体"),VLOOKUP($AM33,連盟使用!$AN$3:$AO$100,2,FALSE),IF(AND(BZ33="○",CA$3="通常",CA$1="通常・OPEN"),VLOOKUP($AM33,連盟使用!$AF$3:$AG$100,2,FALSE),IF(AND(BZ33="○",CA$3="通常"),VLOOKUP($AM33,連盟使用!$AD$3:$AE$100,2,FALSE),IF(BZ33="△",10000,IF(AND(BZ33="○",CA$3="OPEN"),VLOOKUP($AM33,連盟使用!$AF$3:$AG$100,2,FALSE),IF(AND(BZ33="○",CA$3="Jr",CA$1="Jrふじてん"),VLOOKUP($AM33,連盟使用!$AP$3:$AQ$100,2,FALSE),IF(AND(BZ33="○",CA$3="Jr"),VLOOKUP($AM33,連盟使用!$AH$3:$AI$100,2,FALSE),IF(AND(BZ33="○",CA$3="MS",$AE33=1),VLOOKUP($AN33,連盟使用!$AJ$3:$AK$100,2,FALSE),VLOOKUP($AN33,連盟使用!$AL$3:$AM$100,2,FALSE))))))))))</f>
        <v/>
      </c>
      <c r="CB33" s="62"/>
      <c r="CC33" s="25" t="str">
        <f>IF(CB33="","",IF(AND(CB33="○",CC$3="国体"),VLOOKUP($AM33,連盟使用!$AN$3:$AO$100,2,FALSE),IF(AND(CB33="○",CC$3="通常",CC$1="通常・OPEN"),VLOOKUP($AM33,連盟使用!$AF$3:$AG$100,2,FALSE),IF(AND(CB33="○",CC$3="通常"),VLOOKUP($AM33,連盟使用!$AD$3:$AE$100,2,FALSE),IF(CB33="△",10000,IF(AND(CB33="○",CC$3="OPEN"),VLOOKUP($AM33,連盟使用!$AF$3:$AG$100,2,FALSE),IF(AND(CB33="○",CC$3="Jr",CC$1="Jrふじてん"),VLOOKUP($AM33,連盟使用!$AP$3:$AQ$100,2,FALSE),IF(AND(CB33="○",CC$3="Jr"),VLOOKUP($AM33,連盟使用!$AH$3:$AI$100,2,FALSE),IF(AND(CB33="○",CC$3="MS",$AE33=1),VLOOKUP($AN33,連盟使用!$AJ$3:$AK$100,2,FALSE),VLOOKUP($AN33,連盟使用!$AL$3:$AM$100,2,FALSE))))))))))</f>
        <v/>
      </c>
      <c r="CD33" s="62"/>
      <c r="CE33" s="25" t="str">
        <f>IF(CD33="","",IF(AND(CD33="○",CE$3="国体"),VLOOKUP($AM33,連盟使用!$AN$3:$AO$100,2,FALSE),IF(AND(CD33="○",CE$3="通常",CE$1="通常・OPEN"),VLOOKUP($AM33,連盟使用!$AF$3:$AG$100,2,FALSE),IF(AND(CD33="○",CE$3="通常"),VLOOKUP($AM33,連盟使用!$AD$3:$AE$100,2,FALSE),IF(CD33="△",10000,IF(AND(CD33="○",CE$3="OPEN"),VLOOKUP($AM33,連盟使用!$AF$3:$AG$100,2,FALSE),IF(AND(CD33="○",CE$3="Jr",CE$1="Jrふじてん"),VLOOKUP($AM33,連盟使用!$AP$3:$AQ$100,2,FALSE),IF(AND(CD33="○",CE$3="Jr"),VLOOKUP($AM33,連盟使用!$AH$3:$AI$100,2,FALSE),IF(AND(CD33="○",CE$3="MS",$AE33=1),VLOOKUP($AN33,連盟使用!$AJ$3:$AK$100,2,FALSE),VLOOKUP($AN33,連盟使用!$AL$3:$AM$100,2,FALSE))))))))))</f>
        <v/>
      </c>
      <c r="CF33" s="62"/>
      <c r="CG33" s="120" t="str">
        <f>IF(CF33="","",IF(AND(CF33="○",CG$3="国体"),VLOOKUP($AM33,連盟使用!$AN$3:$AO$100,2,FALSE),IF(AND(CF33="○",CG$3="通常",CG$1="通常・OPEN"),VLOOKUP($AM33,連盟使用!$AF$3:$AG$100,2,FALSE),IF(AND(CF33="○",CG$3="通常"),VLOOKUP($AM33,連盟使用!$AD$3:$AE$100,2,FALSE),IF(CF33="△",10000,IF(AND(CF33="○",CG$3="OPEN"),VLOOKUP($AM33,連盟使用!$AF$3:$AG$100,2,FALSE),IF(AND(CF33="○",CG$3="Jr",CG$1="Jrふじてん"),VLOOKUP($AM33,連盟使用!$AP$3:$AQ$100,2,FALSE),IF(AND(CF33="○",CG$3="Jr"),VLOOKUP($AM33,連盟使用!$AH$3:$AI$100,2,FALSE),IF(AND(CF33="○",CG$3="MS",$AE33=1),VLOOKUP($AN33,連盟使用!$AJ$3:$AK$100,2,FALSE),VLOOKUP($AN33,連盟使用!$AL$3:$AM$100,2,FALSE))))))))))</f>
        <v/>
      </c>
      <c r="CH33" s="106">
        <f t="shared" si="0"/>
        <v>0</v>
      </c>
    </row>
    <row r="34" spans="1:86" ht="19.5" customHeight="1" x14ac:dyDescent="0.15">
      <c r="A34" s="97">
        <f>IF(個表!A32="","",個表!A32)</f>
        <v>29</v>
      </c>
      <c r="B34" s="12" t="str">
        <f>IF(個表!B32="","",個表!B32)</f>
        <v/>
      </c>
      <c r="C34" s="12"/>
      <c r="D34" s="12"/>
      <c r="E34" s="12" t="str">
        <f>IF(個表!J32="","",個表!J32)</f>
        <v xml:space="preserve"> </v>
      </c>
      <c r="F34" s="12" t="str">
        <f>IF(個表!K32="","",個表!K32)</f>
        <v/>
      </c>
      <c r="G34" s="12" t="str">
        <f>IF(個表!L32="","",個表!L32)</f>
        <v/>
      </c>
      <c r="H34" s="12"/>
      <c r="I34" s="12"/>
      <c r="J34" s="12"/>
      <c r="K34" s="12"/>
      <c r="L34" s="12" t="str">
        <f>IF(個表!M32="","",個表!M32)</f>
        <v/>
      </c>
      <c r="M34" s="12" t="str">
        <f>IF(個表!N32="","",個表!N32)</f>
        <v/>
      </c>
      <c r="N34" s="12" t="str">
        <f>IF(個表!O32="","",個表!O32)</f>
        <v/>
      </c>
      <c r="O34" s="12" t="str">
        <f>IF(個表!P32="","",個表!P32)</f>
        <v/>
      </c>
      <c r="P34" s="12" t="str">
        <f>IF(個表!Q32="","",個表!Q32)</f>
        <v/>
      </c>
      <c r="Q34" s="34" t="str">
        <f>IF(個表!G32="","",個表!G32)</f>
        <v/>
      </c>
      <c r="R34" s="12"/>
      <c r="S34" s="12" t="str">
        <f>IF(個表!R32="","",個表!R32)</f>
        <v xml:space="preserve"> </v>
      </c>
      <c r="T34" s="12" t="str">
        <f>IF(個表!S32="","",個表!S32)</f>
        <v/>
      </c>
      <c r="U34" s="12"/>
      <c r="V34" s="12" t="str">
        <f>IF(個表!C32="","",個表!C32)</f>
        <v/>
      </c>
      <c r="W34" s="12" t="str">
        <f>IF(個表!D32="","",個表!D32)</f>
        <v/>
      </c>
      <c r="X34" s="12" t="str">
        <f>IF(個表!E32="","",個表!E32)</f>
        <v/>
      </c>
      <c r="Y34" s="12" t="str">
        <f>IF(個表!F32="","",個表!F32)</f>
        <v/>
      </c>
      <c r="Z34" s="12"/>
      <c r="AA34" s="12"/>
      <c r="AB34" s="12"/>
      <c r="AC34" s="12"/>
      <c r="AD34" s="12"/>
      <c r="AE34" s="12" t="str">
        <f>IF(個表!H32="","",個表!H32)</f>
        <v/>
      </c>
      <c r="AF34" s="12"/>
      <c r="AG34" s="12"/>
      <c r="AH34" s="12"/>
      <c r="AI34" s="12" t="str">
        <f>IF(個表!T32="","",個表!T32)</f>
        <v/>
      </c>
      <c r="AJ34" s="12"/>
      <c r="AK34" s="12"/>
      <c r="AL34" s="12" t="str">
        <f>IF(個表!I32="","",個表!I32)</f>
        <v/>
      </c>
      <c r="AM34" s="12" t="str">
        <f>IF(個表!U32="","",個表!U32)</f>
        <v/>
      </c>
      <c r="AN34" s="12" t="str">
        <f>IF(個表!V32="","",個表!V32)</f>
        <v/>
      </c>
      <c r="AO34" s="12" t="str">
        <f>IF(個表!W32="","",個表!W32)</f>
        <v/>
      </c>
      <c r="AP34" s="12" t="str">
        <f>IF(個表!X32="","",個表!X32)</f>
        <v/>
      </c>
      <c r="AQ34" s="12" t="str">
        <f>IF(個表!Y32="","",個表!Y32)</f>
        <v/>
      </c>
      <c r="AR34" s="12" t="str">
        <f>IF(個表!Z32="","",個表!Z32)</f>
        <v/>
      </c>
      <c r="AS34" s="98" t="str">
        <f>IF(個表!AA32="","",個表!AA32)</f>
        <v/>
      </c>
      <c r="AT34" s="62"/>
      <c r="AU34" s="25" t="str">
        <f>IF(AT34="","",IF(AND(AT34="○",AU$3="国体"),VLOOKUP($AM34,連盟使用!$AN$3:$AO$100,2,FALSE),IF(AND(AT34="○",AU$3="通常",AU$1="通常・OPEN"),VLOOKUP($AM34,連盟使用!$AF$3:$AG$100,2,FALSE),IF(AND(AT34="○",AU$3="通常"),VLOOKUP($AM34,連盟使用!$AD$3:$AE$100,2,FALSE),IF(AT34="△",10000,IF(AND(AT34="○",AU$3="OPEN"),VLOOKUP($AM34,連盟使用!$AF$3:$AG$100,2,FALSE),IF(AND(AT34="○",AU$3="Jr",AU$1="Jrふじてん"),VLOOKUP($AM34,連盟使用!$AP$3:$AQ$100,2,FALSE),IF(AND(AT34="○",AU$3="Jr"),VLOOKUP($AM34,連盟使用!$AH$3:$AI$100,2,FALSE),IF(AND(AT34="○",AU$3="MS",$AE34=1),VLOOKUP($AN34,連盟使用!$AJ$3:$AK$100,2,FALSE),VLOOKUP($AN34,連盟使用!$AL$3:$AM$100,2,FALSE))))))))))</f>
        <v/>
      </c>
      <c r="AV34" s="62"/>
      <c r="AW34" s="25" t="str">
        <f>IF(AV34="","",IF(AND(AV34="○",AW$3="国体"),VLOOKUP($AM34,連盟使用!$AN$3:$AO$100,2,FALSE),IF(AND(AV34="○",AW$3="通常",AW$1="通常・OPEN"),VLOOKUP($AM34,連盟使用!$AF$3:$AG$100,2,FALSE),IF(AND(AV34="○",AW$3="通常"),VLOOKUP($AM34,連盟使用!$AD$3:$AE$100,2,FALSE),IF(AV34="△",10000,IF(AND(AV34="○",AW$3="OPEN"),VLOOKUP($AM34,連盟使用!$AF$3:$AG$100,2,FALSE),IF(AND(AV34="○",AW$3="Jr",AW$1="Jrふじてん"),VLOOKUP($AM34,連盟使用!$AP$3:$AQ$100,2,FALSE),IF(AND(AV34="○",AW$3="Jr"),VLOOKUP($AM34,連盟使用!$AH$3:$AI$100,2,FALSE),IF(AND(AV34="○",AW$3="MS",$AE34=1),VLOOKUP($AN34,連盟使用!$AJ$3:$AK$100,2,FALSE),VLOOKUP($AN34,連盟使用!$AL$3:$AM$100,2,FALSE))))))))))</f>
        <v/>
      </c>
      <c r="AX34" s="62"/>
      <c r="AY34" s="25" t="str">
        <f>IF(AX34="","",IF(AND(AX34="○",AY$3="国体"),VLOOKUP($AM34,連盟使用!$AN$3:$AO$100,2,FALSE),IF(AND(AX34="○",AY$3="通常",AY$1="通常・OPEN"),VLOOKUP($AM34,連盟使用!$AF$3:$AG$100,2,FALSE),IF(AND(AX34="○",AY$3="通常"),VLOOKUP($AM34,連盟使用!$AD$3:$AE$100,2,FALSE),IF(AX34="△",10000,IF(AND(AX34="○",AY$3="OPEN"),VLOOKUP($AM34,連盟使用!$AF$3:$AG$100,2,FALSE),IF(AND(AX34="○",AY$3="Jr",AY$1="Jrふじてん"),VLOOKUP($AM34,連盟使用!$AP$3:$AQ$100,2,FALSE),IF(AND(AX34="○",AY$3="Jr"),VLOOKUP($AM34,連盟使用!$AH$3:$AI$100,2,FALSE),IF(AND(AX34="○",AY$3="MS",$AE34=1),VLOOKUP($AN34,連盟使用!$AJ$3:$AK$100,2,FALSE),VLOOKUP($AN34,連盟使用!$AL$3:$AM$100,2,FALSE))))))))))</f>
        <v/>
      </c>
      <c r="AZ34" s="62"/>
      <c r="BA34" s="25" t="str">
        <f>IF(AZ34="","",IF(AND(AZ34="○",BA$3="国体"),VLOOKUP($AM34,連盟使用!$AN$3:$AO$100,2,FALSE),IF(AND(AZ34="○",BA$3="通常",BA$1="通常・OPEN"),VLOOKUP($AM34,連盟使用!$AF$3:$AG$100,2,FALSE),IF(AND(AZ34="○",BA$3="通常"),VLOOKUP($AM34,連盟使用!$AD$3:$AE$100,2,FALSE),IF(AZ34="△",10000,IF(AND(AZ34="○",BA$3="OPEN"),VLOOKUP($AM34,連盟使用!$AF$3:$AG$100,2,FALSE),IF(AND(AZ34="○",BA$3="Jr",BA$1="Jrふじてん"),VLOOKUP($AM34,連盟使用!$AP$3:$AQ$100,2,FALSE),IF(AND(AZ34="○",BA$3="Jr"),VLOOKUP($AM34,連盟使用!$AH$3:$AI$100,2,FALSE),IF(AND(AZ34="○",BA$3="MS",$AE34=1),VLOOKUP($AN34,連盟使用!$AJ$3:$AK$100,2,FALSE),VLOOKUP($AN34,連盟使用!$AL$3:$AM$100,2,FALSE))))))))))</f>
        <v/>
      </c>
      <c r="BB34" s="62"/>
      <c r="BC34" s="25" t="str">
        <f>IF(BB34="","",IF(AND(BB34="○",BC$3="国体"),VLOOKUP($AM34,連盟使用!$AN$3:$AO$100,2,FALSE),IF(AND(BB34="○",BC$3="通常",BC$1="通常・OPEN"),VLOOKUP($AM34,連盟使用!$AF$3:$AG$100,2,FALSE),IF(AND(BB34="○",BC$3="通常"),VLOOKUP($AM34,連盟使用!$AD$3:$AE$100,2,FALSE),IF(BB34="△",10000,IF(AND(BB34="○",BC$3="OPEN"),VLOOKUP($AM34,連盟使用!$AF$3:$AG$100,2,FALSE),IF(AND(BB34="○",BC$3="Jr",BC$1="Jrふじてん"),VLOOKUP($AM34,連盟使用!$AP$3:$AQ$100,2,FALSE),IF(AND(BB34="○",BC$3="Jr"),VLOOKUP($AM34,連盟使用!$AH$3:$AI$100,2,FALSE),IF(AND(BB34="○",BC$3="MS",$AE34=1),VLOOKUP($AN34,連盟使用!$AJ$3:$AK$100,2,FALSE),VLOOKUP($AN34,連盟使用!$AL$3:$AM$100,2,FALSE))))))))))</f>
        <v/>
      </c>
      <c r="BD34" s="62"/>
      <c r="BE34" s="25" t="str">
        <f>IF(BD34="","",IF(AND(BD34="○",BE$3="国体"),VLOOKUP($AM34,連盟使用!$AN$3:$AO$100,2,FALSE),IF(AND(BD34="○",BE$3="通常",BE$1="通常・OPEN"),VLOOKUP($AM34,連盟使用!$AF$3:$AG$100,2,FALSE),IF(AND(BD34="○",BE$3="通常"),VLOOKUP($AM34,連盟使用!$AD$3:$AE$100,2,FALSE),IF(BD34="△",10000,IF(AND(BD34="○",BE$3="OPEN"),VLOOKUP($AM34,連盟使用!$AF$3:$AG$100,2,FALSE),IF(AND(BD34="○",BE$3="Jr",BE$1="Jrふじてん"),VLOOKUP($AM34,連盟使用!$AP$3:$AQ$100,2,FALSE),IF(AND(BD34="○",BE$3="Jr"),VLOOKUP($AM34,連盟使用!$AH$3:$AI$100,2,FALSE),IF(AND(BD34="○",BE$3="MS",$AE34=1),VLOOKUP($AN34,連盟使用!$AJ$3:$AK$100,2,FALSE),VLOOKUP($AN34,連盟使用!$AL$3:$AM$100,2,FALSE))))))))))</f>
        <v/>
      </c>
      <c r="BF34" s="62"/>
      <c r="BG34" s="25" t="str">
        <f>IF(BF34="","",IF(AND(BF34="○",BG$3="国体"),VLOOKUP($AM34,連盟使用!$AN$3:$AO$100,2,FALSE),IF(AND(BF34="○",BG$3="通常",BG$1="通常・OPEN"),VLOOKUP($AM34,連盟使用!$AF$3:$AG$100,2,FALSE),IF(AND(BF34="○",BG$3="通常"),VLOOKUP($AM34,連盟使用!$AD$3:$AE$100,2,FALSE),IF(BF34="△",10000,IF(AND(BF34="○",BG$3="OPEN"),VLOOKUP($AM34,連盟使用!$AF$3:$AG$100,2,FALSE),IF(AND(BF34="○",BG$3="Jr",BG$1="Jrふじてん"),VLOOKUP($AM34,連盟使用!$AP$3:$AQ$100,2,FALSE),IF(AND(BF34="○",BG$3="Jr"),VLOOKUP($AM34,連盟使用!$AH$3:$AI$100,2,FALSE),IF(AND(BF34="○",BG$3="MS",$AE34=1),VLOOKUP($AN34,連盟使用!$AJ$3:$AK$100,2,FALSE),VLOOKUP($AN34,連盟使用!$AL$3:$AM$100,2,FALSE))))))))))</f>
        <v/>
      </c>
      <c r="BH34" s="62"/>
      <c r="BI34" s="25" t="str">
        <f>IF(BH34="","",IF(AND(BH34="○",BI$3="国体"),VLOOKUP($AM34,連盟使用!$AN$3:$AO$100,2,FALSE),IF(AND(BH34="○",BI$3="通常",BI$1="通常・OPEN"),VLOOKUP($AM34,連盟使用!$AF$3:$AG$100,2,FALSE),IF(AND(BH34="○",BI$3="通常"),VLOOKUP($AM34,連盟使用!$AD$3:$AE$100,2,FALSE),IF(BH34="△",10000,IF(AND(BH34="○",BI$3="OPEN"),VLOOKUP($AM34,連盟使用!$AF$3:$AG$100,2,FALSE),IF(AND(BH34="○",BI$3="Jr",BI$1="Jrふじてん"),VLOOKUP($AM34,連盟使用!$AP$3:$AQ$100,2,FALSE),IF(AND(BH34="○",BI$3="Jr"),VLOOKUP($AM34,連盟使用!$AH$3:$AI$100,2,FALSE),IF(AND(BH34="○",BI$3="MS",$AE34=1),VLOOKUP($AN34,連盟使用!$AJ$3:$AK$100,2,FALSE),VLOOKUP($AN34,連盟使用!$AL$3:$AM$100,2,FALSE))))))))))</f>
        <v/>
      </c>
      <c r="BJ34" s="62"/>
      <c r="BK34" s="25" t="str">
        <f>IF(BJ34="","",IF(AND(BJ34="○",BK$3="国体"),VLOOKUP($AM34,連盟使用!$AN$3:$AO$100,2,FALSE),IF(AND(BJ34="○",BK$3="通常",BK$1="通常・OPEN"),VLOOKUP($AM34,連盟使用!$AF$3:$AG$100,2,FALSE),IF(AND(BJ34="○",BK$3="通常"),VLOOKUP($AM34,連盟使用!$AD$3:$AE$100,2,FALSE),IF(BJ34="△",10000,IF(AND(BJ34="○",BK$3="OPEN"),VLOOKUP($AM34,連盟使用!$AF$3:$AG$100,2,FALSE),IF(AND(BJ34="○",BK$3="Jr",BK$1="Jrふじてん"),VLOOKUP($AM34,連盟使用!$AP$3:$AQ$100,2,FALSE),IF(AND(BJ34="○",BK$3="Jr"),VLOOKUP($AM34,連盟使用!$AH$3:$AI$100,2,FALSE),IF(AND(BJ34="○",BK$3="MS",$AE34=1),VLOOKUP($AN34,連盟使用!$AJ$3:$AK$100,2,FALSE),VLOOKUP($AN34,連盟使用!$AL$3:$AM$100,2,FALSE))))))))))</f>
        <v/>
      </c>
      <c r="BL34" s="62"/>
      <c r="BM34" s="25" t="str">
        <f>IF(BL34="","",IF(AND(BL34="○",BM$3="国体"),VLOOKUP($AM34,連盟使用!$AN$3:$AO$100,2,FALSE),IF(AND(BL34="○",BM$3="通常",BM$1="通常・OPEN"),VLOOKUP($AM34,連盟使用!$AF$3:$AG$100,2,FALSE),IF(AND(BL34="○",BM$3="通常"),VLOOKUP($AM34,連盟使用!$AD$3:$AE$100,2,FALSE),IF(BL34="△",10000,IF(AND(BL34="○",BM$3="OPEN"),VLOOKUP($AM34,連盟使用!$AF$3:$AG$100,2,FALSE),IF(AND(BL34="○",BM$3="Jr",BM$1="Jrふじてん"),VLOOKUP($AM34,連盟使用!$AP$3:$AQ$100,2,FALSE),IF(AND(BL34="○",BM$3="Jr"),VLOOKUP($AM34,連盟使用!$AH$3:$AI$100,2,FALSE),IF(AND(BL34="○",BM$3="MS",$AE34=1),VLOOKUP($AN34,連盟使用!$AJ$3:$AK$100,2,FALSE),VLOOKUP($AN34,連盟使用!$AL$3:$AM$100,2,FALSE))))))))))</f>
        <v/>
      </c>
      <c r="BN34" s="62"/>
      <c r="BO34" s="25" t="str">
        <f>IF(BN34="","",IF(AND(BN34="○",BO$3="国体"),VLOOKUP($AM34,連盟使用!$AN$3:$AO$100,2,FALSE),IF(AND(BN34="○",BO$3="通常",BO$1="通常・OPEN"),VLOOKUP($AM34,連盟使用!$AF$3:$AG$100,2,FALSE),IF(AND(BN34="○",BO$3="通常"),VLOOKUP($AM34,連盟使用!$AD$3:$AE$100,2,FALSE),IF(BN34="△",10000,IF(AND(BN34="○",BO$3="OPEN"),VLOOKUP($AM34,連盟使用!$AF$3:$AG$100,2,FALSE),IF(AND(BN34="○",BO$3="Jr",BO$1="Jrふじてん"),VLOOKUP($AM34,連盟使用!$AP$3:$AQ$100,2,FALSE),IF(AND(BN34="○",BO$3="Jr"),VLOOKUP($AM34,連盟使用!$AH$3:$AI$100,2,FALSE),IF(AND(BN34="○",BO$3="MS",$AE34=1),VLOOKUP($AN34,連盟使用!$AJ$3:$AK$100,2,FALSE),VLOOKUP($AN34,連盟使用!$AL$3:$AM$100,2,FALSE))))))))))</f>
        <v/>
      </c>
      <c r="BP34" s="62"/>
      <c r="BQ34" s="25" t="str">
        <f>IF(BP34="","",IF(AND(BP34="○",BQ$3="国体"),VLOOKUP($AM34,連盟使用!$AN$3:$AO$100,2,FALSE),IF(AND(BP34="○",BQ$3="通常",BQ$1="通常・OPEN"),VLOOKUP($AM34,連盟使用!$AF$3:$AG$100,2,FALSE),IF(AND(BP34="○",BQ$3="通常"),VLOOKUP($AM34,連盟使用!$AD$3:$AE$100,2,FALSE),IF(BP34="△",10000,IF(AND(BP34="○",BQ$3="OPEN"),VLOOKUP($AM34,連盟使用!$AF$3:$AG$100,2,FALSE),IF(AND(BP34="○",BQ$3="Jr",BQ$1="Jrふじてん"),VLOOKUP($AM34,連盟使用!$AP$3:$AQ$100,2,FALSE),IF(AND(BP34="○",BQ$3="Jr"),VLOOKUP($AM34,連盟使用!$AH$3:$AI$100,2,FALSE),IF(AND(BP34="○",BQ$3="MS",$AE34=1),VLOOKUP($AN34,連盟使用!$AJ$3:$AK$100,2,FALSE),VLOOKUP($AN34,連盟使用!$AL$3:$AM$100,2,FALSE))))))))))</f>
        <v/>
      </c>
      <c r="BR34" s="62"/>
      <c r="BS34" s="25" t="str">
        <f>IF(BR34="","",IF(AND(BR34="○",BS$3="国体"),VLOOKUP($AM34,連盟使用!$AN$3:$AO$100,2,FALSE),IF(AND(BR34="○",BS$3="通常",BS$1="通常・OPEN"),VLOOKUP($AM34,連盟使用!$AF$3:$AG$100,2,FALSE),IF(AND(BR34="○",BS$3="通常"),VLOOKUP($AM34,連盟使用!$AD$3:$AE$100,2,FALSE),IF(BR34="△",10000,IF(AND(BR34="○",BS$3="OPEN"),VLOOKUP($AM34,連盟使用!$AF$3:$AG$100,2,FALSE),IF(AND(BR34="○",BS$3="Jr",BS$1="Jrふじてん"),VLOOKUP($AM34,連盟使用!$AP$3:$AQ$100,2,FALSE),IF(AND(BR34="○",BS$3="Jr"),VLOOKUP($AM34,連盟使用!$AH$3:$AI$100,2,FALSE),IF(AND(BR34="○",BS$3="MS",$AE34=1),VLOOKUP($AN34,連盟使用!$AJ$3:$AK$100,2,FALSE),VLOOKUP($AN34,連盟使用!$AL$3:$AM$100,2,FALSE))))))))))</f>
        <v/>
      </c>
      <c r="BT34" s="62"/>
      <c r="BU34" s="25" t="str">
        <f>IF(BT34="","",IF(AND(BT34="○",BU$3="国体"),VLOOKUP($AM34,連盟使用!$AN$3:$AO$100,2,FALSE),IF(AND(BT34="○",BU$3="通常",BU$1="通常・OPEN"),VLOOKUP($AM34,連盟使用!$AF$3:$AG$100,2,FALSE),IF(AND(BT34="○",BU$3="通常"),VLOOKUP($AM34,連盟使用!$AD$3:$AE$100,2,FALSE),IF(BT34="△",10000,IF(AND(BT34="○",BU$3="OPEN"),VLOOKUP($AM34,連盟使用!$AF$3:$AG$100,2,FALSE),IF(AND(BT34="○",BU$3="Jr",BU$1="Jrふじてん"),VLOOKUP($AM34,連盟使用!$AP$3:$AQ$100,2,FALSE),IF(AND(BT34="○",BU$3="Jr"),VLOOKUP($AM34,連盟使用!$AH$3:$AI$100,2,FALSE),IF(AND(BT34="○",BU$3="MS",$AE34=1),VLOOKUP($AN34,連盟使用!$AJ$3:$AK$100,2,FALSE),VLOOKUP($AN34,連盟使用!$AL$3:$AM$100,2,FALSE))))))))))</f>
        <v/>
      </c>
      <c r="BV34" s="62"/>
      <c r="BW34" s="25" t="str">
        <f>IF(BV34="","",IF(AND(BV34="○",BW$3="国体"),VLOOKUP($AM34,連盟使用!$AN$3:$AO$100,2,FALSE),IF(AND(BV34="○",BW$3="通常",BW$1="通常・OPEN"),VLOOKUP($AM34,連盟使用!$AF$3:$AG$100,2,FALSE),IF(AND(BV34="○",BW$3="通常"),VLOOKUP($AM34,連盟使用!$AD$3:$AE$100,2,FALSE),IF(BV34="△",10000,IF(AND(BV34="○",BW$3="OPEN"),VLOOKUP($AM34,連盟使用!$AF$3:$AG$100,2,FALSE),IF(AND(BV34="○",BW$3="Jr",BW$1="Jrふじてん"),VLOOKUP($AM34,連盟使用!$AP$3:$AQ$100,2,FALSE),IF(AND(BV34="○",BW$3="Jr"),VLOOKUP($AM34,連盟使用!$AH$3:$AI$100,2,FALSE),IF(AND(BV34="○",BW$3="MS",$AE34=1),VLOOKUP($AN34,連盟使用!$AJ$3:$AK$100,2,FALSE),VLOOKUP($AN34,連盟使用!$AL$3:$AM$100,2,FALSE))))))))))</f>
        <v/>
      </c>
      <c r="BX34" s="62"/>
      <c r="BY34" s="25" t="str">
        <f>IF(BX34="","",IF(AND(BX34="○",BY$3="国体"),VLOOKUP($AM34,連盟使用!$AN$3:$AO$100,2,FALSE),IF(AND(BX34="○",BY$3="通常",BY$1="通常・OPEN"),VLOOKUP($AM34,連盟使用!$AF$3:$AG$100,2,FALSE),IF(AND(BX34="○",BY$3="通常"),VLOOKUP($AM34,連盟使用!$AD$3:$AE$100,2,FALSE),IF(BX34="△",10000,IF(AND(BX34="○",BY$3="OPEN"),VLOOKUP($AM34,連盟使用!$AF$3:$AG$100,2,FALSE),IF(AND(BX34="○",BY$3="Jr",BY$1="Jrふじてん"),VLOOKUP($AM34,連盟使用!$AP$3:$AQ$100,2,FALSE),IF(AND(BX34="○",BY$3="Jr"),VLOOKUP($AM34,連盟使用!$AH$3:$AI$100,2,FALSE),IF(AND(BX34="○",BY$3="MS",$AE34=1),VLOOKUP($AN34,連盟使用!$AJ$3:$AK$100,2,FALSE),VLOOKUP($AN34,連盟使用!$AL$3:$AM$100,2,FALSE))))))))))</f>
        <v/>
      </c>
      <c r="BZ34" s="62"/>
      <c r="CA34" s="25" t="str">
        <f>IF(BZ34="","",IF(AND(BZ34="○",CA$3="国体"),VLOOKUP($AM34,連盟使用!$AN$3:$AO$100,2,FALSE),IF(AND(BZ34="○",CA$3="通常",CA$1="通常・OPEN"),VLOOKUP($AM34,連盟使用!$AF$3:$AG$100,2,FALSE),IF(AND(BZ34="○",CA$3="通常"),VLOOKUP($AM34,連盟使用!$AD$3:$AE$100,2,FALSE),IF(BZ34="△",10000,IF(AND(BZ34="○",CA$3="OPEN"),VLOOKUP($AM34,連盟使用!$AF$3:$AG$100,2,FALSE),IF(AND(BZ34="○",CA$3="Jr",CA$1="Jrふじてん"),VLOOKUP($AM34,連盟使用!$AP$3:$AQ$100,2,FALSE),IF(AND(BZ34="○",CA$3="Jr"),VLOOKUP($AM34,連盟使用!$AH$3:$AI$100,2,FALSE),IF(AND(BZ34="○",CA$3="MS",$AE34=1),VLOOKUP($AN34,連盟使用!$AJ$3:$AK$100,2,FALSE),VLOOKUP($AN34,連盟使用!$AL$3:$AM$100,2,FALSE))))))))))</f>
        <v/>
      </c>
      <c r="CB34" s="62"/>
      <c r="CC34" s="25" t="str">
        <f>IF(CB34="","",IF(AND(CB34="○",CC$3="国体"),VLOOKUP($AM34,連盟使用!$AN$3:$AO$100,2,FALSE),IF(AND(CB34="○",CC$3="通常",CC$1="通常・OPEN"),VLOOKUP($AM34,連盟使用!$AF$3:$AG$100,2,FALSE),IF(AND(CB34="○",CC$3="通常"),VLOOKUP($AM34,連盟使用!$AD$3:$AE$100,2,FALSE),IF(CB34="△",10000,IF(AND(CB34="○",CC$3="OPEN"),VLOOKUP($AM34,連盟使用!$AF$3:$AG$100,2,FALSE),IF(AND(CB34="○",CC$3="Jr",CC$1="Jrふじてん"),VLOOKUP($AM34,連盟使用!$AP$3:$AQ$100,2,FALSE),IF(AND(CB34="○",CC$3="Jr"),VLOOKUP($AM34,連盟使用!$AH$3:$AI$100,2,FALSE),IF(AND(CB34="○",CC$3="MS",$AE34=1),VLOOKUP($AN34,連盟使用!$AJ$3:$AK$100,2,FALSE),VLOOKUP($AN34,連盟使用!$AL$3:$AM$100,2,FALSE))))))))))</f>
        <v/>
      </c>
      <c r="CD34" s="62"/>
      <c r="CE34" s="25" t="str">
        <f>IF(CD34="","",IF(AND(CD34="○",CE$3="国体"),VLOOKUP($AM34,連盟使用!$AN$3:$AO$100,2,FALSE),IF(AND(CD34="○",CE$3="通常",CE$1="通常・OPEN"),VLOOKUP($AM34,連盟使用!$AF$3:$AG$100,2,FALSE),IF(AND(CD34="○",CE$3="通常"),VLOOKUP($AM34,連盟使用!$AD$3:$AE$100,2,FALSE),IF(CD34="△",10000,IF(AND(CD34="○",CE$3="OPEN"),VLOOKUP($AM34,連盟使用!$AF$3:$AG$100,2,FALSE),IF(AND(CD34="○",CE$3="Jr",CE$1="Jrふじてん"),VLOOKUP($AM34,連盟使用!$AP$3:$AQ$100,2,FALSE),IF(AND(CD34="○",CE$3="Jr"),VLOOKUP($AM34,連盟使用!$AH$3:$AI$100,2,FALSE),IF(AND(CD34="○",CE$3="MS",$AE34=1),VLOOKUP($AN34,連盟使用!$AJ$3:$AK$100,2,FALSE),VLOOKUP($AN34,連盟使用!$AL$3:$AM$100,2,FALSE))))))))))</f>
        <v/>
      </c>
      <c r="CF34" s="62"/>
      <c r="CG34" s="120" t="str">
        <f>IF(CF34="","",IF(AND(CF34="○",CG$3="国体"),VLOOKUP($AM34,連盟使用!$AN$3:$AO$100,2,FALSE),IF(AND(CF34="○",CG$3="通常",CG$1="通常・OPEN"),VLOOKUP($AM34,連盟使用!$AF$3:$AG$100,2,FALSE),IF(AND(CF34="○",CG$3="通常"),VLOOKUP($AM34,連盟使用!$AD$3:$AE$100,2,FALSE),IF(CF34="△",10000,IF(AND(CF34="○",CG$3="OPEN"),VLOOKUP($AM34,連盟使用!$AF$3:$AG$100,2,FALSE),IF(AND(CF34="○",CG$3="Jr",CG$1="Jrふじてん"),VLOOKUP($AM34,連盟使用!$AP$3:$AQ$100,2,FALSE),IF(AND(CF34="○",CG$3="Jr"),VLOOKUP($AM34,連盟使用!$AH$3:$AI$100,2,FALSE),IF(AND(CF34="○",CG$3="MS",$AE34=1),VLOOKUP($AN34,連盟使用!$AJ$3:$AK$100,2,FALSE),VLOOKUP($AN34,連盟使用!$AL$3:$AM$100,2,FALSE))))))))))</f>
        <v/>
      </c>
      <c r="CH34" s="106">
        <f t="shared" si="0"/>
        <v>0</v>
      </c>
    </row>
    <row r="35" spans="1:86" ht="19.5" customHeight="1" x14ac:dyDescent="0.15">
      <c r="A35" s="97">
        <f>IF(個表!A33="","",個表!A33)</f>
        <v>30</v>
      </c>
      <c r="B35" s="12" t="str">
        <f>IF(個表!B33="","",個表!B33)</f>
        <v/>
      </c>
      <c r="C35" s="12"/>
      <c r="D35" s="12"/>
      <c r="E35" s="12" t="str">
        <f>IF(個表!J33="","",個表!J33)</f>
        <v xml:space="preserve"> </v>
      </c>
      <c r="F35" s="12" t="str">
        <f>IF(個表!K33="","",個表!K33)</f>
        <v/>
      </c>
      <c r="G35" s="12" t="str">
        <f>IF(個表!L33="","",個表!L33)</f>
        <v/>
      </c>
      <c r="H35" s="12"/>
      <c r="I35" s="12"/>
      <c r="J35" s="12"/>
      <c r="K35" s="12"/>
      <c r="L35" s="12" t="str">
        <f>IF(個表!M33="","",個表!M33)</f>
        <v/>
      </c>
      <c r="M35" s="12" t="str">
        <f>IF(個表!N33="","",個表!N33)</f>
        <v/>
      </c>
      <c r="N35" s="12" t="str">
        <f>IF(個表!O33="","",個表!O33)</f>
        <v/>
      </c>
      <c r="O35" s="12" t="str">
        <f>IF(個表!P33="","",個表!P33)</f>
        <v/>
      </c>
      <c r="P35" s="12" t="str">
        <f>IF(個表!Q33="","",個表!Q33)</f>
        <v/>
      </c>
      <c r="Q35" s="34" t="str">
        <f>IF(個表!G33="","",個表!G33)</f>
        <v/>
      </c>
      <c r="R35" s="12"/>
      <c r="S35" s="12" t="str">
        <f>IF(個表!R33="","",個表!R33)</f>
        <v xml:space="preserve"> </v>
      </c>
      <c r="T35" s="12" t="str">
        <f>IF(個表!S33="","",個表!S33)</f>
        <v/>
      </c>
      <c r="U35" s="12"/>
      <c r="V35" s="12" t="str">
        <f>IF(個表!C33="","",個表!C33)</f>
        <v/>
      </c>
      <c r="W35" s="12" t="str">
        <f>IF(個表!D33="","",個表!D33)</f>
        <v/>
      </c>
      <c r="X35" s="12" t="str">
        <f>IF(個表!E33="","",個表!E33)</f>
        <v/>
      </c>
      <c r="Y35" s="12" t="str">
        <f>IF(個表!F33="","",個表!F33)</f>
        <v/>
      </c>
      <c r="Z35" s="12"/>
      <c r="AA35" s="12"/>
      <c r="AB35" s="12"/>
      <c r="AC35" s="12"/>
      <c r="AD35" s="12"/>
      <c r="AE35" s="12" t="str">
        <f>IF(個表!H33="","",個表!H33)</f>
        <v/>
      </c>
      <c r="AF35" s="12"/>
      <c r="AG35" s="12"/>
      <c r="AH35" s="12"/>
      <c r="AI35" s="12" t="str">
        <f>IF(個表!T33="","",個表!T33)</f>
        <v/>
      </c>
      <c r="AJ35" s="12"/>
      <c r="AK35" s="12"/>
      <c r="AL35" s="12" t="str">
        <f>IF(個表!I33="","",個表!I33)</f>
        <v/>
      </c>
      <c r="AM35" s="12" t="str">
        <f>IF(個表!U33="","",個表!U33)</f>
        <v/>
      </c>
      <c r="AN35" s="12" t="str">
        <f>IF(個表!V33="","",個表!V33)</f>
        <v/>
      </c>
      <c r="AO35" s="12" t="str">
        <f>IF(個表!W33="","",個表!W33)</f>
        <v/>
      </c>
      <c r="AP35" s="12" t="str">
        <f>IF(個表!X33="","",個表!X33)</f>
        <v/>
      </c>
      <c r="AQ35" s="12" t="str">
        <f>IF(個表!Y33="","",個表!Y33)</f>
        <v/>
      </c>
      <c r="AR35" s="12" t="str">
        <f>IF(個表!Z33="","",個表!Z33)</f>
        <v/>
      </c>
      <c r="AS35" s="98" t="str">
        <f>IF(個表!AA33="","",個表!AA33)</f>
        <v/>
      </c>
      <c r="AT35" s="62"/>
      <c r="AU35" s="25" t="str">
        <f>IF(AT35="","",IF(AND(AT35="○",AU$3="国体"),VLOOKUP($AM35,連盟使用!$AN$3:$AO$100,2,FALSE),IF(AND(AT35="○",AU$3="通常",AU$1="通常・OPEN"),VLOOKUP($AM35,連盟使用!$AF$3:$AG$100,2,FALSE),IF(AND(AT35="○",AU$3="通常"),VLOOKUP($AM35,連盟使用!$AD$3:$AE$100,2,FALSE),IF(AT35="△",10000,IF(AND(AT35="○",AU$3="OPEN"),VLOOKUP($AM35,連盟使用!$AF$3:$AG$100,2,FALSE),IF(AND(AT35="○",AU$3="Jr",AU$1="Jrふじてん"),VLOOKUP($AM35,連盟使用!$AP$3:$AQ$100,2,FALSE),IF(AND(AT35="○",AU$3="Jr"),VLOOKUP($AM35,連盟使用!$AH$3:$AI$100,2,FALSE),IF(AND(AT35="○",AU$3="MS",$AE35=1),VLOOKUP($AN35,連盟使用!$AJ$3:$AK$100,2,FALSE),VLOOKUP($AN35,連盟使用!$AL$3:$AM$100,2,FALSE))))))))))</f>
        <v/>
      </c>
      <c r="AV35" s="62"/>
      <c r="AW35" s="25" t="str">
        <f>IF(AV35="","",IF(AND(AV35="○",AW$3="国体"),VLOOKUP($AM35,連盟使用!$AN$3:$AO$100,2,FALSE),IF(AND(AV35="○",AW$3="通常",AW$1="通常・OPEN"),VLOOKUP($AM35,連盟使用!$AF$3:$AG$100,2,FALSE),IF(AND(AV35="○",AW$3="通常"),VLOOKUP($AM35,連盟使用!$AD$3:$AE$100,2,FALSE),IF(AV35="△",10000,IF(AND(AV35="○",AW$3="OPEN"),VLOOKUP($AM35,連盟使用!$AF$3:$AG$100,2,FALSE),IF(AND(AV35="○",AW$3="Jr",AW$1="Jrふじてん"),VLOOKUP($AM35,連盟使用!$AP$3:$AQ$100,2,FALSE),IF(AND(AV35="○",AW$3="Jr"),VLOOKUP($AM35,連盟使用!$AH$3:$AI$100,2,FALSE),IF(AND(AV35="○",AW$3="MS",$AE35=1),VLOOKUP($AN35,連盟使用!$AJ$3:$AK$100,2,FALSE),VLOOKUP($AN35,連盟使用!$AL$3:$AM$100,2,FALSE))))))))))</f>
        <v/>
      </c>
      <c r="AX35" s="62"/>
      <c r="AY35" s="25" t="str">
        <f>IF(AX35="","",IF(AND(AX35="○",AY$3="国体"),VLOOKUP($AM35,連盟使用!$AN$3:$AO$100,2,FALSE),IF(AND(AX35="○",AY$3="通常",AY$1="通常・OPEN"),VLOOKUP($AM35,連盟使用!$AF$3:$AG$100,2,FALSE),IF(AND(AX35="○",AY$3="通常"),VLOOKUP($AM35,連盟使用!$AD$3:$AE$100,2,FALSE),IF(AX35="△",10000,IF(AND(AX35="○",AY$3="OPEN"),VLOOKUP($AM35,連盟使用!$AF$3:$AG$100,2,FALSE),IF(AND(AX35="○",AY$3="Jr",AY$1="Jrふじてん"),VLOOKUP($AM35,連盟使用!$AP$3:$AQ$100,2,FALSE),IF(AND(AX35="○",AY$3="Jr"),VLOOKUP($AM35,連盟使用!$AH$3:$AI$100,2,FALSE),IF(AND(AX35="○",AY$3="MS",$AE35=1),VLOOKUP($AN35,連盟使用!$AJ$3:$AK$100,2,FALSE),VLOOKUP($AN35,連盟使用!$AL$3:$AM$100,2,FALSE))))))))))</f>
        <v/>
      </c>
      <c r="AZ35" s="62"/>
      <c r="BA35" s="25" t="str">
        <f>IF(AZ35="","",IF(AND(AZ35="○",BA$3="国体"),VLOOKUP($AM35,連盟使用!$AN$3:$AO$100,2,FALSE),IF(AND(AZ35="○",BA$3="通常",BA$1="通常・OPEN"),VLOOKUP($AM35,連盟使用!$AF$3:$AG$100,2,FALSE),IF(AND(AZ35="○",BA$3="通常"),VLOOKUP($AM35,連盟使用!$AD$3:$AE$100,2,FALSE),IF(AZ35="△",10000,IF(AND(AZ35="○",BA$3="OPEN"),VLOOKUP($AM35,連盟使用!$AF$3:$AG$100,2,FALSE),IF(AND(AZ35="○",BA$3="Jr",BA$1="Jrふじてん"),VLOOKUP($AM35,連盟使用!$AP$3:$AQ$100,2,FALSE),IF(AND(AZ35="○",BA$3="Jr"),VLOOKUP($AM35,連盟使用!$AH$3:$AI$100,2,FALSE),IF(AND(AZ35="○",BA$3="MS",$AE35=1),VLOOKUP($AN35,連盟使用!$AJ$3:$AK$100,2,FALSE),VLOOKUP($AN35,連盟使用!$AL$3:$AM$100,2,FALSE))))))))))</f>
        <v/>
      </c>
      <c r="BB35" s="62"/>
      <c r="BC35" s="25" t="str">
        <f>IF(BB35="","",IF(AND(BB35="○",BC$3="国体"),VLOOKUP($AM35,連盟使用!$AN$3:$AO$100,2,FALSE),IF(AND(BB35="○",BC$3="通常",BC$1="通常・OPEN"),VLOOKUP($AM35,連盟使用!$AF$3:$AG$100,2,FALSE),IF(AND(BB35="○",BC$3="通常"),VLOOKUP($AM35,連盟使用!$AD$3:$AE$100,2,FALSE),IF(BB35="△",10000,IF(AND(BB35="○",BC$3="OPEN"),VLOOKUP($AM35,連盟使用!$AF$3:$AG$100,2,FALSE),IF(AND(BB35="○",BC$3="Jr",BC$1="Jrふじてん"),VLOOKUP($AM35,連盟使用!$AP$3:$AQ$100,2,FALSE),IF(AND(BB35="○",BC$3="Jr"),VLOOKUP($AM35,連盟使用!$AH$3:$AI$100,2,FALSE),IF(AND(BB35="○",BC$3="MS",$AE35=1),VLOOKUP($AN35,連盟使用!$AJ$3:$AK$100,2,FALSE),VLOOKUP($AN35,連盟使用!$AL$3:$AM$100,2,FALSE))))))))))</f>
        <v/>
      </c>
      <c r="BD35" s="62"/>
      <c r="BE35" s="25" t="str">
        <f>IF(BD35="","",IF(AND(BD35="○",BE$3="国体"),VLOOKUP($AM35,連盟使用!$AN$3:$AO$100,2,FALSE),IF(AND(BD35="○",BE$3="通常",BE$1="通常・OPEN"),VLOOKUP($AM35,連盟使用!$AF$3:$AG$100,2,FALSE),IF(AND(BD35="○",BE$3="通常"),VLOOKUP($AM35,連盟使用!$AD$3:$AE$100,2,FALSE),IF(BD35="△",10000,IF(AND(BD35="○",BE$3="OPEN"),VLOOKUP($AM35,連盟使用!$AF$3:$AG$100,2,FALSE),IF(AND(BD35="○",BE$3="Jr",BE$1="Jrふじてん"),VLOOKUP($AM35,連盟使用!$AP$3:$AQ$100,2,FALSE),IF(AND(BD35="○",BE$3="Jr"),VLOOKUP($AM35,連盟使用!$AH$3:$AI$100,2,FALSE),IF(AND(BD35="○",BE$3="MS",$AE35=1),VLOOKUP($AN35,連盟使用!$AJ$3:$AK$100,2,FALSE),VLOOKUP($AN35,連盟使用!$AL$3:$AM$100,2,FALSE))))))))))</f>
        <v/>
      </c>
      <c r="BF35" s="62"/>
      <c r="BG35" s="25" t="str">
        <f>IF(BF35="","",IF(AND(BF35="○",BG$3="国体"),VLOOKUP($AM35,連盟使用!$AN$3:$AO$100,2,FALSE),IF(AND(BF35="○",BG$3="通常",BG$1="通常・OPEN"),VLOOKUP($AM35,連盟使用!$AF$3:$AG$100,2,FALSE),IF(AND(BF35="○",BG$3="通常"),VLOOKUP($AM35,連盟使用!$AD$3:$AE$100,2,FALSE),IF(BF35="△",10000,IF(AND(BF35="○",BG$3="OPEN"),VLOOKUP($AM35,連盟使用!$AF$3:$AG$100,2,FALSE),IF(AND(BF35="○",BG$3="Jr",BG$1="Jrふじてん"),VLOOKUP($AM35,連盟使用!$AP$3:$AQ$100,2,FALSE),IF(AND(BF35="○",BG$3="Jr"),VLOOKUP($AM35,連盟使用!$AH$3:$AI$100,2,FALSE),IF(AND(BF35="○",BG$3="MS",$AE35=1),VLOOKUP($AN35,連盟使用!$AJ$3:$AK$100,2,FALSE),VLOOKUP($AN35,連盟使用!$AL$3:$AM$100,2,FALSE))))))))))</f>
        <v/>
      </c>
      <c r="BH35" s="62"/>
      <c r="BI35" s="25" t="str">
        <f>IF(BH35="","",IF(AND(BH35="○",BI$3="国体"),VLOOKUP($AM35,連盟使用!$AN$3:$AO$100,2,FALSE),IF(AND(BH35="○",BI$3="通常",BI$1="通常・OPEN"),VLOOKUP($AM35,連盟使用!$AF$3:$AG$100,2,FALSE),IF(AND(BH35="○",BI$3="通常"),VLOOKUP($AM35,連盟使用!$AD$3:$AE$100,2,FALSE),IF(BH35="△",10000,IF(AND(BH35="○",BI$3="OPEN"),VLOOKUP($AM35,連盟使用!$AF$3:$AG$100,2,FALSE),IF(AND(BH35="○",BI$3="Jr",BI$1="Jrふじてん"),VLOOKUP($AM35,連盟使用!$AP$3:$AQ$100,2,FALSE),IF(AND(BH35="○",BI$3="Jr"),VLOOKUP($AM35,連盟使用!$AH$3:$AI$100,2,FALSE),IF(AND(BH35="○",BI$3="MS",$AE35=1),VLOOKUP($AN35,連盟使用!$AJ$3:$AK$100,2,FALSE),VLOOKUP($AN35,連盟使用!$AL$3:$AM$100,2,FALSE))))))))))</f>
        <v/>
      </c>
      <c r="BJ35" s="62"/>
      <c r="BK35" s="25" t="str">
        <f>IF(BJ35="","",IF(AND(BJ35="○",BK$3="国体"),VLOOKUP($AM35,連盟使用!$AN$3:$AO$100,2,FALSE),IF(AND(BJ35="○",BK$3="通常",BK$1="通常・OPEN"),VLOOKUP($AM35,連盟使用!$AF$3:$AG$100,2,FALSE),IF(AND(BJ35="○",BK$3="通常"),VLOOKUP($AM35,連盟使用!$AD$3:$AE$100,2,FALSE),IF(BJ35="△",10000,IF(AND(BJ35="○",BK$3="OPEN"),VLOOKUP($AM35,連盟使用!$AF$3:$AG$100,2,FALSE),IF(AND(BJ35="○",BK$3="Jr",BK$1="Jrふじてん"),VLOOKUP($AM35,連盟使用!$AP$3:$AQ$100,2,FALSE),IF(AND(BJ35="○",BK$3="Jr"),VLOOKUP($AM35,連盟使用!$AH$3:$AI$100,2,FALSE),IF(AND(BJ35="○",BK$3="MS",$AE35=1),VLOOKUP($AN35,連盟使用!$AJ$3:$AK$100,2,FALSE),VLOOKUP($AN35,連盟使用!$AL$3:$AM$100,2,FALSE))))))))))</f>
        <v/>
      </c>
      <c r="BL35" s="62"/>
      <c r="BM35" s="25" t="str">
        <f>IF(BL35="","",IF(AND(BL35="○",BM$3="国体"),VLOOKUP($AM35,連盟使用!$AN$3:$AO$100,2,FALSE),IF(AND(BL35="○",BM$3="通常",BM$1="通常・OPEN"),VLOOKUP($AM35,連盟使用!$AF$3:$AG$100,2,FALSE),IF(AND(BL35="○",BM$3="通常"),VLOOKUP($AM35,連盟使用!$AD$3:$AE$100,2,FALSE),IF(BL35="△",10000,IF(AND(BL35="○",BM$3="OPEN"),VLOOKUP($AM35,連盟使用!$AF$3:$AG$100,2,FALSE),IF(AND(BL35="○",BM$3="Jr",BM$1="Jrふじてん"),VLOOKUP($AM35,連盟使用!$AP$3:$AQ$100,2,FALSE),IF(AND(BL35="○",BM$3="Jr"),VLOOKUP($AM35,連盟使用!$AH$3:$AI$100,2,FALSE),IF(AND(BL35="○",BM$3="MS",$AE35=1),VLOOKUP($AN35,連盟使用!$AJ$3:$AK$100,2,FALSE),VLOOKUP($AN35,連盟使用!$AL$3:$AM$100,2,FALSE))))))))))</f>
        <v/>
      </c>
      <c r="BN35" s="62"/>
      <c r="BO35" s="25" t="str">
        <f>IF(BN35="","",IF(AND(BN35="○",BO$3="国体"),VLOOKUP($AM35,連盟使用!$AN$3:$AO$100,2,FALSE),IF(AND(BN35="○",BO$3="通常",BO$1="通常・OPEN"),VLOOKUP($AM35,連盟使用!$AF$3:$AG$100,2,FALSE),IF(AND(BN35="○",BO$3="通常"),VLOOKUP($AM35,連盟使用!$AD$3:$AE$100,2,FALSE),IF(BN35="△",10000,IF(AND(BN35="○",BO$3="OPEN"),VLOOKUP($AM35,連盟使用!$AF$3:$AG$100,2,FALSE),IF(AND(BN35="○",BO$3="Jr",BO$1="Jrふじてん"),VLOOKUP($AM35,連盟使用!$AP$3:$AQ$100,2,FALSE),IF(AND(BN35="○",BO$3="Jr"),VLOOKUP($AM35,連盟使用!$AH$3:$AI$100,2,FALSE),IF(AND(BN35="○",BO$3="MS",$AE35=1),VLOOKUP($AN35,連盟使用!$AJ$3:$AK$100,2,FALSE),VLOOKUP($AN35,連盟使用!$AL$3:$AM$100,2,FALSE))))))))))</f>
        <v/>
      </c>
      <c r="BP35" s="62"/>
      <c r="BQ35" s="25" t="str">
        <f>IF(BP35="","",IF(AND(BP35="○",BQ$3="国体"),VLOOKUP($AM35,連盟使用!$AN$3:$AO$100,2,FALSE),IF(AND(BP35="○",BQ$3="通常",BQ$1="通常・OPEN"),VLOOKUP($AM35,連盟使用!$AF$3:$AG$100,2,FALSE),IF(AND(BP35="○",BQ$3="通常"),VLOOKUP($AM35,連盟使用!$AD$3:$AE$100,2,FALSE),IF(BP35="△",10000,IF(AND(BP35="○",BQ$3="OPEN"),VLOOKUP($AM35,連盟使用!$AF$3:$AG$100,2,FALSE),IF(AND(BP35="○",BQ$3="Jr",BQ$1="Jrふじてん"),VLOOKUP($AM35,連盟使用!$AP$3:$AQ$100,2,FALSE),IF(AND(BP35="○",BQ$3="Jr"),VLOOKUP($AM35,連盟使用!$AH$3:$AI$100,2,FALSE),IF(AND(BP35="○",BQ$3="MS",$AE35=1),VLOOKUP($AN35,連盟使用!$AJ$3:$AK$100,2,FALSE),VLOOKUP($AN35,連盟使用!$AL$3:$AM$100,2,FALSE))))))))))</f>
        <v/>
      </c>
      <c r="BR35" s="62"/>
      <c r="BS35" s="25" t="str">
        <f>IF(BR35="","",IF(AND(BR35="○",BS$3="国体"),VLOOKUP($AM35,連盟使用!$AN$3:$AO$100,2,FALSE),IF(AND(BR35="○",BS$3="通常",BS$1="通常・OPEN"),VLOOKUP($AM35,連盟使用!$AF$3:$AG$100,2,FALSE),IF(AND(BR35="○",BS$3="通常"),VLOOKUP($AM35,連盟使用!$AD$3:$AE$100,2,FALSE),IF(BR35="△",10000,IF(AND(BR35="○",BS$3="OPEN"),VLOOKUP($AM35,連盟使用!$AF$3:$AG$100,2,FALSE),IF(AND(BR35="○",BS$3="Jr",BS$1="Jrふじてん"),VLOOKUP($AM35,連盟使用!$AP$3:$AQ$100,2,FALSE),IF(AND(BR35="○",BS$3="Jr"),VLOOKUP($AM35,連盟使用!$AH$3:$AI$100,2,FALSE),IF(AND(BR35="○",BS$3="MS",$AE35=1),VLOOKUP($AN35,連盟使用!$AJ$3:$AK$100,2,FALSE),VLOOKUP($AN35,連盟使用!$AL$3:$AM$100,2,FALSE))))))))))</f>
        <v/>
      </c>
      <c r="BT35" s="62"/>
      <c r="BU35" s="25" t="str">
        <f>IF(BT35="","",IF(AND(BT35="○",BU$3="国体"),VLOOKUP($AM35,連盟使用!$AN$3:$AO$100,2,FALSE),IF(AND(BT35="○",BU$3="通常",BU$1="通常・OPEN"),VLOOKUP($AM35,連盟使用!$AF$3:$AG$100,2,FALSE),IF(AND(BT35="○",BU$3="通常"),VLOOKUP($AM35,連盟使用!$AD$3:$AE$100,2,FALSE),IF(BT35="△",10000,IF(AND(BT35="○",BU$3="OPEN"),VLOOKUP($AM35,連盟使用!$AF$3:$AG$100,2,FALSE),IF(AND(BT35="○",BU$3="Jr",BU$1="Jrふじてん"),VLOOKUP($AM35,連盟使用!$AP$3:$AQ$100,2,FALSE),IF(AND(BT35="○",BU$3="Jr"),VLOOKUP($AM35,連盟使用!$AH$3:$AI$100,2,FALSE),IF(AND(BT35="○",BU$3="MS",$AE35=1),VLOOKUP($AN35,連盟使用!$AJ$3:$AK$100,2,FALSE),VLOOKUP($AN35,連盟使用!$AL$3:$AM$100,2,FALSE))))))))))</f>
        <v/>
      </c>
      <c r="BV35" s="62"/>
      <c r="BW35" s="25" t="str">
        <f>IF(BV35="","",IF(AND(BV35="○",BW$3="国体"),VLOOKUP($AM35,連盟使用!$AN$3:$AO$100,2,FALSE),IF(AND(BV35="○",BW$3="通常",BW$1="通常・OPEN"),VLOOKUP($AM35,連盟使用!$AF$3:$AG$100,2,FALSE),IF(AND(BV35="○",BW$3="通常"),VLOOKUP($AM35,連盟使用!$AD$3:$AE$100,2,FALSE),IF(BV35="△",10000,IF(AND(BV35="○",BW$3="OPEN"),VLOOKUP($AM35,連盟使用!$AF$3:$AG$100,2,FALSE),IF(AND(BV35="○",BW$3="Jr",BW$1="Jrふじてん"),VLOOKUP($AM35,連盟使用!$AP$3:$AQ$100,2,FALSE),IF(AND(BV35="○",BW$3="Jr"),VLOOKUP($AM35,連盟使用!$AH$3:$AI$100,2,FALSE),IF(AND(BV35="○",BW$3="MS",$AE35=1),VLOOKUP($AN35,連盟使用!$AJ$3:$AK$100,2,FALSE),VLOOKUP($AN35,連盟使用!$AL$3:$AM$100,2,FALSE))))))))))</f>
        <v/>
      </c>
      <c r="BX35" s="62"/>
      <c r="BY35" s="25" t="str">
        <f>IF(BX35="","",IF(AND(BX35="○",BY$3="国体"),VLOOKUP($AM35,連盟使用!$AN$3:$AO$100,2,FALSE),IF(AND(BX35="○",BY$3="通常",BY$1="通常・OPEN"),VLOOKUP($AM35,連盟使用!$AF$3:$AG$100,2,FALSE),IF(AND(BX35="○",BY$3="通常"),VLOOKUP($AM35,連盟使用!$AD$3:$AE$100,2,FALSE),IF(BX35="△",10000,IF(AND(BX35="○",BY$3="OPEN"),VLOOKUP($AM35,連盟使用!$AF$3:$AG$100,2,FALSE),IF(AND(BX35="○",BY$3="Jr",BY$1="Jrふじてん"),VLOOKUP($AM35,連盟使用!$AP$3:$AQ$100,2,FALSE),IF(AND(BX35="○",BY$3="Jr"),VLOOKUP($AM35,連盟使用!$AH$3:$AI$100,2,FALSE),IF(AND(BX35="○",BY$3="MS",$AE35=1),VLOOKUP($AN35,連盟使用!$AJ$3:$AK$100,2,FALSE),VLOOKUP($AN35,連盟使用!$AL$3:$AM$100,2,FALSE))))))))))</f>
        <v/>
      </c>
      <c r="BZ35" s="62"/>
      <c r="CA35" s="25" t="str">
        <f>IF(BZ35="","",IF(AND(BZ35="○",CA$3="国体"),VLOOKUP($AM35,連盟使用!$AN$3:$AO$100,2,FALSE),IF(AND(BZ35="○",CA$3="通常",CA$1="通常・OPEN"),VLOOKUP($AM35,連盟使用!$AF$3:$AG$100,2,FALSE),IF(AND(BZ35="○",CA$3="通常"),VLOOKUP($AM35,連盟使用!$AD$3:$AE$100,2,FALSE),IF(BZ35="△",10000,IF(AND(BZ35="○",CA$3="OPEN"),VLOOKUP($AM35,連盟使用!$AF$3:$AG$100,2,FALSE),IF(AND(BZ35="○",CA$3="Jr",CA$1="Jrふじてん"),VLOOKUP($AM35,連盟使用!$AP$3:$AQ$100,2,FALSE),IF(AND(BZ35="○",CA$3="Jr"),VLOOKUP($AM35,連盟使用!$AH$3:$AI$100,2,FALSE),IF(AND(BZ35="○",CA$3="MS",$AE35=1),VLOOKUP($AN35,連盟使用!$AJ$3:$AK$100,2,FALSE),VLOOKUP($AN35,連盟使用!$AL$3:$AM$100,2,FALSE))))))))))</f>
        <v/>
      </c>
      <c r="CB35" s="62"/>
      <c r="CC35" s="25" t="str">
        <f>IF(CB35="","",IF(AND(CB35="○",CC$3="国体"),VLOOKUP($AM35,連盟使用!$AN$3:$AO$100,2,FALSE),IF(AND(CB35="○",CC$3="通常",CC$1="通常・OPEN"),VLOOKUP($AM35,連盟使用!$AF$3:$AG$100,2,FALSE),IF(AND(CB35="○",CC$3="通常"),VLOOKUP($AM35,連盟使用!$AD$3:$AE$100,2,FALSE),IF(CB35="△",10000,IF(AND(CB35="○",CC$3="OPEN"),VLOOKUP($AM35,連盟使用!$AF$3:$AG$100,2,FALSE),IF(AND(CB35="○",CC$3="Jr",CC$1="Jrふじてん"),VLOOKUP($AM35,連盟使用!$AP$3:$AQ$100,2,FALSE),IF(AND(CB35="○",CC$3="Jr"),VLOOKUP($AM35,連盟使用!$AH$3:$AI$100,2,FALSE),IF(AND(CB35="○",CC$3="MS",$AE35=1),VLOOKUP($AN35,連盟使用!$AJ$3:$AK$100,2,FALSE),VLOOKUP($AN35,連盟使用!$AL$3:$AM$100,2,FALSE))))))))))</f>
        <v/>
      </c>
      <c r="CD35" s="62"/>
      <c r="CE35" s="25" t="str">
        <f>IF(CD35="","",IF(AND(CD35="○",CE$3="国体"),VLOOKUP($AM35,連盟使用!$AN$3:$AO$100,2,FALSE),IF(AND(CD35="○",CE$3="通常",CE$1="通常・OPEN"),VLOOKUP($AM35,連盟使用!$AF$3:$AG$100,2,FALSE),IF(AND(CD35="○",CE$3="通常"),VLOOKUP($AM35,連盟使用!$AD$3:$AE$100,2,FALSE),IF(CD35="△",10000,IF(AND(CD35="○",CE$3="OPEN"),VLOOKUP($AM35,連盟使用!$AF$3:$AG$100,2,FALSE),IF(AND(CD35="○",CE$3="Jr",CE$1="Jrふじてん"),VLOOKUP($AM35,連盟使用!$AP$3:$AQ$100,2,FALSE),IF(AND(CD35="○",CE$3="Jr"),VLOOKUP($AM35,連盟使用!$AH$3:$AI$100,2,FALSE),IF(AND(CD35="○",CE$3="MS",$AE35=1),VLOOKUP($AN35,連盟使用!$AJ$3:$AK$100,2,FALSE),VLOOKUP($AN35,連盟使用!$AL$3:$AM$100,2,FALSE))))))))))</f>
        <v/>
      </c>
      <c r="CF35" s="62"/>
      <c r="CG35" s="120" t="str">
        <f>IF(CF35="","",IF(AND(CF35="○",CG$3="国体"),VLOOKUP($AM35,連盟使用!$AN$3:$AO$100,2,FALSE),IF(AND(CF35="○",CG$3="通常",CG$1="通常・OPEN"),VLOOKUP($AM35,連盟使用!$AF$3:$AG$100,2,FALSE),IF(AND(CF35="○",CG$3="通常"),VLOOKUP($AM35,連盟使用!$AD$3:$AE$100,2,FALSE),IF(CF35="△",10000,IF(AND(CF35="○",CG$3="OPEN"),VLOOKUP($AM35,連盟使用!$AF$3:$AG$100,2,FALSE),IF(AND(CF35="○",CG$3="Jr",CG$1="Jrふじてん"),VLOOKUP($AM35,連盟使用!$AP$3:$AQ$100,2,FALSE),IF(AND(CF35="○",CG$3="Jr"),VLOOKUP($AM35,連盟使用!$AH$3:$AI$100,2,FALSE),IF(AND(CF35="○",CG$3="MS",$AE35=1),VLOOKUP($AN35,連盟使用!$AJ$3:$AK$100,2,FALSE),VLOOKUP($AN35,連盟使用!$AL$3:$AM$100,2,FALSE))))))))))</f>
        <v/>
      </c>
      <c r="CH35" s="106">
        <f t="shared" si="0"/>
        <v>0</v>
      </c>
    </row>
    <row r="36" spans="1:86" ht="19.5" customHeight="1" x14ac:dyDescent="0.15">
      <c r="A36" s="97">
        <f>IF(個表!A34="","",個表!A34)</f>
        <v>31</v>
      </c>
      <c r="B36" s="12" t="str">
        <f>IF(個表!B34="","",個表!B34)</f>
        <v/>
      </c>
      <c r="C36" s="12"/>
      <c r="D36" s="12"/>
      <c r="E36" s="12" t="str">
        <f>IF(個表!J34="","",個表!J34)</f>
        <v xml:space="preserve"> </v>
      </c>
      <c r="F36" s="12" t="str">
        <f>IF(個表!K34="","",個表!K34)</f>
        <v/>
      </c>
      <c r="G36" s="12" t="str">
        <f>IF(個表!L34="","",個表!L34)</f>
        <v/>
      </c>
      <c r="H36" s="12"/>
      <c r="I36" s="12"/>
      <c r="J36" s="12"/>
      <c r="K36" s="12"/>
      <c r="L36" s="12" t="str">
        <f>IF(個表!M34="","",個表!M34)</f>
        <v/>
      </c>
      <c r="M36" s="12" t="str">
        <f>IF(個表!N34="","",個表!N34)</f>
        <v/>
      </c>
      <c r="N36" s="12" t="str">
        <f>IF(個表!O34="","",個表!O34)</f>
        <v/>
      </c>
      <c r="O36" s="12" t="str">
        <f>IF(個表!P34="","",個表!P34)</f>
        <v/>
      </c>
      <c r="P36" s="12" t="str">
        <f>IF(個表!Q34="","",個表!Q34)</f>
        <v/>
      </c>
      <c r="Q36" s="34" t="str">
        <f>IF(個表!G34="","",個表!G34)</f>
        <v/>
      </c>
      <c r="R36" s="12"/>
      <c r="S36" s="12" t="str">
        <f>IF(個表!R34="","",個表!R34)</f>
        <v xml:space="preserve"> </v>
      </c>
      <c r="T36" s="12" t="str">
        <f>IF(個表!S34="","",個表!S34)</f>
        <v/>
      </c>
      <c r="U36" s="12"/>
      <c r="V36" s="12" t="str">
        <f>IF(個表!C34="","",個表!C34)</f>
        <v/>
      </c>
      <c r="W36" s="12" t="str">
        <f>IF(個表!D34="","",個表!D34)</f>
        <v/>
      </c>
      <c r="X36" s="12" t="str">
        <f>IF(個表!E34="","",個表!E34)</f>
        <v/>
      </c>
      <c r="Y36" s="12" t="str">
        <f>IF(個表!F34="","",個表!F34)</f>
        <v/>
      </c>
      <c r="Z36" s="12"/>
      <c r="AA36" s="12"/>
      <c r="AB36" s="12"/>
      <c r="AC36" s="12"/>
      <c r="AD36" s="12"/>
      <c r="AE36" s="12" t="str">
        <f>IF(個表!H34="","",個表!H34)</f>
        <v/>
      </c>
      <c r="AF36" s="12"/>
      <c r="AG36" s="12"/>
      <c r="AH36" s="12"/>
      <c r="AI36" s="12" t="str">
        <f>IF(個表!T34="","",個表!T34)</f>
        <v/>
      </c>
      <c r="AJ36" s="12"/>
      <c r="AK36" s="12"/>
      <c r="AL36" s="12" t="str">
        <f>IF(個表!I34="","",個表!I34)</f>
        <v/>
      </c>
      <c r="AM36" s="12" t="str">
        <f>IF(個表!U34="","",個表!U34)</f>
        <v/>
      </c>
      <c r="AN36" s="12" t="str">
        <f>IF(個表!V34="","",個表!V34)</f>
        <v/>
      </c>
      <c r="AO36" s="12" t="str">
        <f>IF(個表!W34="","",個表!W34)</f>
        <v/>
      </c>
      <c r="AP36" s="12" t="str">
        <f>IF(個表!X34="","",個表!X34)</f>
        <v/>
      </c>
      <c r="AQ36" s="12" t="str">
        <f>IF(個表!Y34="","",個表!Y34)</f>
        <v/>
      </c>
      <c r="AR36" s="12" t="str">
        <f>IF(個表!Z34="","",個表!Z34)</f>
        <v/>
      </c>
      <c r="AS36" s="98" t="str">
        <f>IF(個表!AA34="","",個表!AA34)</f>
        <v/>
      </c>
      <c r="AT36" s="62"/>
      <c r="AU36" s="25" t="str">
        <f>IF(AT36="","",IF(AND(AT36="○",AU$3="国体"),VLOOKUP($AM36,連盟使用!$AN$3:$AO$100,2,FALSE),IF(AND(AT36="○",AU$3="通常",AU$1="通常・OPEN"),VLOOKUP($AM36,連盟使用!$AF$3:$AG$100,2,FALSE),IF(AND(AT36="○",AU$3="通常"),VLOOKUP($AM36,連盟使用!$AD$3:$AE$100,2,FALSE),IF(AT36="△",10000,IF(AND(AT36="○",AU$3="OPEN"),VLOOKUP($AM36,連盟使用!$AF$3:$AG$100,2,FALSE),IF(AND(AT36="○",AU$3="Jr",AU$1="Jrふじてん"),VLOOKUP($AM36,連盟使用!$AP$3:$AQ$100,2,FALSE),IF(AND(AT36="○",AU$3="Jr"),VLOOKUP($AM36,連盟使用!$AH$3:$AI$100,2,FALSE),IF(AND(AT36="○",AU$3="MS",$AE36=1),VLOOKUP($AN36,連盟使用!$AJ$3:$AK$100,2,FALSE),VLOOKUP($AN36,連盟使用!$AL$3:$AM$100,2,FALSE))))))))))</f>
        <v/>
      </c>
      <c r="AV36" s="62"/>
      <c r="AW36" s="25" t="str">
        <f>IF(AV36="","",IF(AND(AV36="○",AW$3="国体"),VLOOKUP($AM36,連盟使用!$AN$3:$AO$100,2,FALSE),IF(AND(AV36="○",AW$3="通常",AW$1="通常・OPEN"),VLOOKUP($AM36,連盟使用!$AF$3:$AG$100,2,FALSE),IF(AND(AV36="○",AW$3="通常"),VLOOKUP($AM36,連盟使用!$AD$3:$AE$100,2,FALSE),IF(AV36="△",10000,IF(AND(AV36="○",AW$3="OPEN"),VLOOKUP($AM36,連盟使用!$AF$3:$AG$100,2,FALSE),IF(AND(AV36="○",AW$3="Jr",AW$1="Jrふじてん"),VLOOKUP($AM36,連盟使用!$AP$3:$AQ$100,2,FALSE),IF(AND(AV36="○",AW$3="Jr"),VLOOKUP($AM36,連盟使用!$AH$3:$AI$100,2,FALSE),IF(AND(AV36="○",AW$3="MS",$AE36=1),VLOOKUP($AN36,連盟使用!$AJ$3:$AK$100,2,FALSE),VLOOKUP($AN36,連盟使用!$AL$3:$AM$100,2,FALSE))))))))))</f>
        <v/>
      </c>
      <c r="AX36" s="62"/>
      <c r="AY36" s="25" t="str">
        <f>IF(AX36="","",IF(AND(AX36="○",AY$3="国体"),VLOOKUP($AM36,連盟使用!$AN$3:$AO$100,2,FALSE),IF(AND(AX36="○",AY$3="通常",AY$1="通常・OPEN"),VLOOKUP($AM36,連盟使用!$AF$3:$AG$100,2,FALSE),IF(AND(AX36="○",AY$3="通常"),VLOOKUP($AM36,連盟使用!$AD$3:$AE$100,2,FALSE),IF(AX36="△",10000,IF(AND(AX36="○",AY$3="OPEN"),VLOOKUP($AM36,連盟使用!$AF$3:$AG$100,2,FALSE),IF(AND(AX36="○",AY$3="Jr",AY$1="Jrふじてん"),VLOOKUP($AM36,連盟使用!$AP$3:$AQ$100,2,FALSE),IF(AND(AX36="○",AY$3="Jr"),VLOOKUP($AM36,連盟使用!$AH$3:$AI$100,2,FALSE),IF(AND(AX36="○",AY$3="MS",$AE36=1),VLOOKUP($AN36,連盟使用!$AJ$3:$AK$100,2,FALSE),VLOOKUP($AN36,連盟使用!$AL$3:$AM$100,2,FALSE))))))))))</f>
        <v/>
      </c>
      <c r="AZ36" s="62"/>
      <c r="BA36" s="25" t="str">
        <f>IF(AZ36="","",IF(AND(AZ36="○",BA$3="国体"),VLOOKUP($AM36,連盟使用!$AN$3:$AO$100,2,FALSE),IF(AND(AZ36="○",BA$3="通常",BA$1="通常・OPEN"),VLOOKUP($AM36,連盟使用!$AF$3:$AG$100,2,FALSE),IF(AND(AZ36="○",BA$3="通常"),VLOOKUP($AM36,連盟使用!$AD$3:$AE$100,2,FALSE),IF(AZ36="△",10000,IF(AND(AZ36="○",BA$3="OPEN"),VLOOKUP($AM36,連盟使用!$AF$3:$AG$100,2,FALSE),IF(AND(AZ36="○",BA$3="Jr",BA$1="Jrふじてん"),VLOOKUP($AM36,連盟使用!$AP$3:$AQ$100,2,FALSE),IF(AND(AZ36="○",BA$3="Jr"),VLOOKUP($AM36,連盟使用!$AH$3:$AI$100,2,FALSE),IF(AND(AZ36="○",BA$3="MS",$AE36=1),VLOOKUP($AN36,連盟使用!$AJ$3:$AK$100,2,FALSE),VLOOKUP($AN36,連盟使用!$AL$3:$AM$100,2,FALSE))))))))))</f>
        <v/>
      </c>
      <c r="BB36" s="62"/>
      <c r="BC36" s="25" t="str">
        <f>IF(BB36="","",IF(AND(BB36="○",BC$3="国体"),VLOOKUP($AM36,連盟使用!$AN$3:$AO$100,2,FALSE),IF(AND(BB36="○",BC$3="通常",BC$1="通常・OPEN"),VLOOKUP($AM36,連盟使用!$AF$3:$AG$100,2,FALSE),IF(AND(BB36="○",BC$3="通常"),VLOOKUP($AM36,連盟使用!$AD$3:$AE$100,2,FALSE),IF(BB36="△",10000,IF(AND(BB36="○",BC$3="OPEN"),VLOOKUP($AM36,連盟使用!$AF$3:$AG$100,2,FALSE),IF(AND(BB36="○",BC$3="Jr",BC$1="Jrふじてん"),VLOOKUP($AM36,連盟使用!$AP$3:$AQ$100,2,FALSE),IF(AND(BB36="○",BC$3="Jr"),VLOOKUP($AM36,連盟使用!$AH$3:$AI$100,2,FALSE),IF(AND(BB36="○",BC$3="MS",$AE36=1),VLOOKUP($AN36,連盟使用!$AJ$3:$AK$100,2,FALSE),VLOOKUP($AN36,連盟使用!$AL$3:$AM$100,2,FALSE))))))))))</f>
        <v/>
      </c>
      <c r="BD36" s="62"/>
      <c r="BE36" s="25" t="str">
        <f>IF(BD36="","",IF(AND(BD36="○",BE$3="国体"),VLOOKUP($AM36,連盟使用!$AN$3:$AO$100,2,FALSE),IF(AND(BD36="○",BE$3="通常",BE$1="通常・OPEN"),VLOOKUP($AM36,連盟使用!$AF$3:$AG$100,2,FALSE),IF(AND(BD36="○",BE$3="通常"),VLOOKUP($AM36,連盟使用!$AD$3:$AE$100,2,FALSE),IF(BD36="△",10000,IF(AND(BD36="○",BE$3="OPEN"),VLOOKUP($AM36,連盟使用!$AF$3:$AG$100,2,FALSE),IF(AND(BD36="○",BE$3="Jr",BE$1="Jrふじてん"),VLOOKUP($AM36,連盟使用!$AP$3:$AQ$100,2,FALSE),IF(AND(BD36="○",BE$3="Jr"),VLOOKUP($AM36,連盟使用!$AH$3:$AI$100,2,FALSE),IF(AND(BD36="○",BE$3="MS",$AE36=1),VLOOKUP($AN36,連盟使用!$AJ$3:$AK$100,2,FALSE),VLOOKUP($AN36,連盟使用!$AL$3:$AM$100,2,FALSE))))))))))</f>
        <v/>
      </c>
      <c r="BF36" s="62"/>
      <c r="BG36" s="25" t="str">
        <f>IF(BF36="","",IF(AND(BF36="○",BG$3="国体"),VLOOKUP($AM36,連盟使用!$AN$3:$AO$100,2,FALSE),IF(AND(BF36="○",BG$3="通常",BG$1="通常・OPEN"),VLOOKUP($AM36,連盟使用!$AF$3:$AG$100,2,FALSE),IF(AND(BF36="○",BG$3="通常"),VLOOKUP($AM36,連盟使用!$AD$3:$AE$100,2,FALSE),IF(BF36="△",10000,IF(AND(BF36="○",BG$3="OPEN"),VLOOKUP($AM36,連盟使用!$AF$3:$AG$100,2,FALSE),IF(AND(BF36="○",BG$3="Jr",BG$1="Jrふじてん"),VLOOKUP($AM36,連盟使用!$AP$3:$AQ$100,2,FALSE),IF(AND(BF36="○",BG$3="Jr"),VLOOKUP($AM36,連盟使用!$AH$3:$AI$100,2,FALSE),IF(AND(BF36="○",BG$3="MS",$AE36=1),VLOOKUP($AN36,連盟使用!$AJ$3:$AK$100,2,FALSE),VLOOKUP($AN36,連盟使用!$AL$3:$AM$100,2,FALSE))))))))))</f>
        <v/>
      </c>
      <c r="BH36" s="62"/>
      <c r="BI36" s="25" t="str">
        <f>IF(BH36="","",IF(AND(BH36="○",BI$3="国体"),VLOOKUP($AM36,連盟使用!$AN$3:$AO$100,2,FALSE),IF(AND(BH36="○",BI$3="通常",BI$1="通常・OPEN"),VLOOKUP($AM36,連盟使用!$AF$3:$AG$100,2,FALSE),IF(AND(BH36="○",BI$3="通常"),VLOOKUP($AM36,連盟使用!$AD$3:$AE$100,2,FALSE),IF(BH36="△",10000,IF(AND(BH36="○",BI$3="OPEN"),VLOOKUP($AM36,連盟使用!$AF$3:$AG$100,2,FALSE),IF(AND(BH36="○",BI$3="Jr",BI$1="Jrふじてん"),VLOOKUP($AM36,連盟使用!$AP$3:$AQ$100,2,FALSE),IF(AND(BH36="○",BI$3="Jr"),VLOOKUP($AM36,連盟使用!$AH$3:$AI$100,2,FALSE),IF(AND(BH36="○",BI$3="MS",$AE36=1),VLOOKUP($AN36,連盟使用!$AJ$3:$AK$100,2,FALSE),VLOOKUP($AN36,連盟使用!$AL$3:$AM$100,2,FALSE))))))))))</f>
        <v/>
      </c>
      <c r="BJ36" s="62"/>
      <c r="BK36" s="25" t="str">
        <f>IF(BJ36="","",IF(AND(BJ36="○",BK$3="国体"),VLOOKUP($AM36,連盟使用!$AN$3:$AO$100,2,FALSE),IF(AND(BJ36="○",BK$3="通常",BK$1="通常・OPEN"),VLOOKUP($AM36,連盟使用!$AF$3:$AG$100,2,FALSE),IF(AND(BJ36="○",BK$3="通常"),VLOOKUP($AM36,連盟使用!$AD$3:$AE$100,2,FALSE),IF(BJ36="△",10000,IF(AND(BJ36="○",BK$3="OPEN"),VLOOKUP($AM36,連盟使用!$AF$3:$AG$100,2,FALSE),IF(AND(BJ36="○",BK$3="Jr",BK$1="Jrふじてん"),VLOOKUP($AM36,連盟使用!$AP$3:$AQ$100,2,FALSE),IF(AND(BJ36="○",BK$3="Jr"),VLOOKUP($AM36,連盟使用!$AH$3:$AI$100,2,FALSE),IF(AND(BJ36="○",BK$3="MS",$AE36=1),VLOOKUP($AN36,連盟使用!$AJ$3:$AK$100,2,FALSE),VLOOKUP($AN36,連盟使用!$AL$3:$AM$100,2,FALSE))))))))))</f>
        <v/>
      </c>
      <c r="BL36" s="62"/>
      <c r="BM36" s="25" t="str">
        <f>IF(BL36="","",IF(AND(BL36="○",BM$3="国体"),VLOOKUP($AM36,連盟使用!$AN$3:$AO$100,2,FALSE),IF(AND(BL36="○",BM$3="通常",BM$1="通常・OPEN"),VLOOKUP($AM36,連盟使用!$AF$3:$AG$100,2,FALSE),IF(AND(BL36="○",BM$3="通常"),VLOOKUP($AM36,連盟使用!$AD$3:$AE$100,2,FALSE),IF(BL36="△",10000,IF(AND(BL36="○",BM$3="OPEN"),VLOOKUP($AM36,連盟使用!$AF$3:$AG$100,2,FALSE),IF(AND(BL36="○",BM$3="Jr",BM$1="Jrふじてん"),VLOOKUP($AM36,連盟使用!$AP$3:$AQ$100,2,FALSE),IF(AND(BL36="○",BM$3="Jr"),VLOOKUP($AM36,連盟使用!$AH$3:$AI$100,2,FALSE),IF(AND(BL36="○",BM$3="MS",$AE36=1),VLOOKUP($AN36,連盟使用!$AJ$3:$AK$100,2,FALSE),VLOOKUP($AN36,連盟使用!$AL$3:$AM$100,2,FALSE))))))))))</f>
        <v/>
      </c>
      <c r="BN36" s="62"/>
      <c r="BO36" s="25" t="str">
        <f>IF(BN36="","",IF(AND(BN36="○",BO$3="国体"),VLOOKUP($AM36,連盟使用!$AN$3:$AO$100,2,FALSE),IF(AND(BN36="○",BO$3="通常",BO$1="通常・OPEN"),VLOOKUP($AM36,連盟使用!$AF$3:$AG$100,2,FALSE),IF(AND(BN36="○",BO$3="通常"),VLOOKUP($AM36,連盟使用!$AD$3:$AE$100,2,FALSE),IF(BN36="△",10000,IF(AND(BN36="○",BO$3="OPEN"),VLOOKUP($AM36,連盟使用!$AF$3:$AG$100,2,FALSE),IF(AND(BN36="○",BO$3="Jr",BO$1="Jrふじてん"),VLOOKUP($AM36,連盟使用!$AP$3:$AQ$100,2,FALSE),IF(AND(BN36="○",BO$3="Jr"),VLOOKUP($AM36,連盟使用!$AH$3:$AI$100,2,FALSE),IF(AND(BN36="○",BO$3="MS",$AE36=1),VLOOKUP($AN36,連盟使用!$AJ$3:$AK$100,2,FALSE),VLOOKUP($AN36,連盟使用!$AL$3:$AM$100,2,FALSE))))))))))</f>
        <v/>
      </c>
      <c r="BP36" s="62"/>
      <c r="BQ36" s="25" t="str">
        <f>IF(BP36="","",IF(AND(BP36="○",BQ$3="国体"),VLOOKUP($AM36,連盟使用!$AN$3:$AO$100,2,FALSE),IF(AND(BP36="○",BQ$3="通常",BQ$1="通常・OPEN"),VLOOKUP($AM36,連盟使用!$AF$3:$AG$100,2,FALSE),IF(AND(BP36="○",BQ$3="通常"),VLOOKUP($AM36,連盟使用!$AD$3:$AE$100,2,FALSE),IF(BP36="△",10000,IF(AND(BP36="○",BQ$3="OPEN"),VLOOKUP($AM36,連盟使用!$AF$3:$AG$100,2,FALSE),IF(AND(BP36="○",BQ$3="Jr",BQ$1="Jrふじてん"),VLOOKUP($AM36,連盟使用!$AP$3:$AQ$100,2,FALSE),IF(AND(BP36="○",BQ$3="Jr"),VLOOKUP($AM36,連盟使用!$AH$3:$AI$100,2,FALSE),IF(AND(BP36="○",BQ$3="MS",$AE36=1),VLOOKUP($AN36,連盟使用!$AJ$3:$AK$100,2,FALSE),VLOOKUP($AN36,連盟使用!$AL$3:$AM$100,2,FALSE))))))))))</f>
        <v/>
      </c>
      <c r="BR36" s="62"/>
      <c r="BS36" s="25" t="str">
        <f>IF(BR36="","",IF(AND(BR36="○",BS$3="国体"),VLOOKUP($AM36,連盟使用!$AN$3:$AO$100,2,FALSE),IF(AND(BR36="○",BS$3="通常",BS$1="通常・OPEN"),VLOOKUP($AM36,連盟使用!$AF$3:$AG$100,2,FALSE),IF(AND(BR36="○",BS$3="通常"),VLOOKUP($AM36,連盟使用!$AD$3:$AE$100,2,FALSE),IF(BR36="△",10000,IF(AND(BR36="○",BS$3="OPEN"),VLOOKUP($AM36,連盟使用!$AF$3:$AG$100,2,FALSE),IF(AND(BR36="○",BS$3="Jr",BS$1="Jrふじてん"),VLOOKUP($AM36,連盟使用!$AP$3:$AQ$100,2,FALSE),IF(AND(BR36="○",BS$3="Jr"),VLOOKUP($AM36,連盟使用!$AH$3:$AI$100,2,FALSE),IF(AND(BR36="○",BS$3="MS",$AE36=1),VLOOKUP($AN36,連盟使用!$AJ$3:$AK$100,2,FALSE),VLOOKUP($AN36,連盟使用!$AL$3:$AM$100,2,FALSE))))))))))</f>
        <v/>
      </c>
      <c r="BT36" s="62"/>
      <c r="BU36" s="25" t="str">
        <f>IF(BT36="","",IF(AND(BT36="○",BU$3="国体"),VLOOKUP($AM36,連盟使用!$AN$3:$AO$100,2,FALSE),IF(AND(BT36="○",BU$3="通常",BU$1="通常・OPEN"),VLOOKUP($AM36,連盟使用!$AF$3:$AG$100,2,FALSE),IF(AND(BT36="○",BU$3="通常"),VLOOKUP($AM36,連盟使用!$AD$3:$AE$100,2,FALSE),IF(BT36="△",10000,IF(AND(BT36="○",BU$3="OPEN"),VLOOKUP($AM36,連盟使用!$AF$3:$AG$100,2,FALSE),IF(AND(BT36="○",BU$3="Jr",BU$1="Jrふじてん"),VLOOKUP($AM36,連盟使用!$AP$3:$AQ$100,2,FALSE),IF(AND(BT36="○",BU$3="Jr"),VLOOKUP($AM36,連盟使用!$AH$3:$AI$100,2,FALSE),IF(AND(BT36="○",BU$3="MS",$AE36=1),VLOOKUP($AN36,連盟使用!$AJ$3:$AK$100,2,FALSE),VLOOKUP($AN36,連盟使用!$AL$3:$AM$100,2,FALSE))))))))))</f>
        <v/>
      </c>
      <c r="BV36" s="62"/>
      <c r="BW36" s="25" t="str">
        <f>IF(BV36="","",IF(AND(BV36="○",BW$3="国体"),VLOOKUP($AM36,連盟使用!$AN$3:$AO$100,2,FALSE),IF(AND(BV36="○",BW$3="通常",BW$1="通常・OPEN"),VLOOKUP($AM36,連盟使用!$AF$3:$AG$100,2,FALSE),IF(AND(BV36="○",BW$3="通常"),VLOOKUP($AM36,連盟使用!$AD$3:$AE$100,2,FALSE),IF(BV36="△",10000,IF(AND(BV36="○",BW$3="OPEN"),VLOOKUP($AM36,連盟使用!$AF$3:$AG$100,2,FALSE),IF(AND(BV36="○",BW$3="Jr",BW$1="Jrふじてん"),VLOOKUP($AM36,連盟使用!$AP$3:$AQ$100,2,FALSE),IF(AND(BV36="○",BW$3="Jr"),VLOOKUP($AM36,連盟使用!$AH$3:$AI$100,2,FALSE),IF(AND(BV36="○",BW$3="MS",$AE36=1),VLOOKUP($AN36,連盟使用!$AJ$3:$AK$100,2,FALSE),VLOOKUP($AN36,連盟使用!$AL$3:$AM$100,2,FALSE))))))))))</f>
        <v/>
      </c>
      <c r="BX36" s="62"/>
      <c r="BY36" s="25" t="str">
        <f>IF(BX36="","",IF(AND(BX36="○",BY$3="国体"),VLOOKUP($AM36,連盟使用!$AN$3:$AO$100,2,FALSE),IF(AND(BX36="○",BY$3="通常",BY$1="通常・OPEN"),VLOOKUP($AM36,連盟使用!$AF$3:$AG$100,2,FALSE),IF(AND(BX36="○",BY$3="通常"),VLOOKUP($AM36,連盟使用!$AD$3:$AE$100,2,FALSE),IF(BX36="△",10000,IF(AND(BX36="○",BY$3="OPEN"),VLOOKUP($AM36,連盟使用!$AF$3:$AG$100,2,FALSE),IF(AND(BX36="○",BY$3="Jr",BY$1="Jrふじてん"),VLOOKUP($AM36,連盟使用!$AP$3:$AQ$100,2,FALSE),IF(AND(BX36="○",BY$3="Jr"),VLOOKUP($AM36,連盟使用!$AH$3:$AI$100,2,FALSE),IF(AND(BX36="○",BY$3="MS",$AE36=1),VLOOKUP($AN36,連盟使用!$AJ$3:$AK$100,2,FALSE),VLOOKUP($AN36,連盟使用!$AL$3:$AM$100,2,FALSE))))))))))</f>
        <v/>
      </c>
      <c r="BZ36" s="62"/>
      <c r="CA36" s="25" t="str">
        <f>IF(BZ36="","",IF(AND(BZ36="○",CA$3="国体"),VLOOKUP($AM36,連盟使用!$AN$3:$AO$100,2,FALSE),IF(AND(BZ36="○",CA$3="通常",CA$1="通常・OPEN"),VLOOKUP($AM36,連盟使用!$AF$3:$AG$100,2,FALSE),IF(AND(BZ36="○",CA$3="通常"),VLOOKUP($AM36,連盟使用!$AD$3:$AE$100,2,FALSE),IF(BZ36="△",10000,IF(AND(BZ36="○",CA$3="OPEN"),VLOOKUP($AM36,連盟使用!$AF$3:$AG$100,2,FALSE),IF(AND(BZ36="○",CA$3="Jr",CA$1="Jrふじてん"),VLOOKUP($AM36,連盟使用!$AP$3:$AQ$100,2,FALSE),IF(AND(BZ36="○",CA$3="Jr"),VLOOKUP($AM36,連盟使用!$AH$3:$AI$100,2,FALSE),IF(AND(BZ36="○",CA$3="MS",$AE36=1),VLOOKUP($AN36,連盟使用!$AJ$3:$AK$100,2,FALSE),VLOOKUP($AN36,連盟使用!$AL$3:$AM$100,2,FALSE))))))))))</f>
        <v/>
      </c>
      <c r="CB36" s="62"/>
      <c r="CC36" s="25" t="str">
        <f>IF(CB36="","",IF(AND(CB36="○",CC$3="国体"),VLOOKUP($AM36,連盟使用!$AN$3:$AO$100,2,FALSE),IF(AND(CB36="○",CC$3="通常",CC$1="通常・OPEN"),VLOOKUP($AM36,連盟使用!$AF$3:$AG$100,2,FALSE),IF(AND(CB36="○",CC$3="通常"),VLOOKUP($AM36,連盟使用!$AD$3:$AE$100,2,FALSE),IF(CB36="△",10000,IF(AND(CB36="○",CC$3="OPEN"),VLOOKUP($AM36,連盟使用!$AF$3:$AG$100,2,FALSE),IF(AND(CB36="○",CC$3="Jr",CC$1="Jrふじてん"),VLOOKUP($AM36,連盟使用!$AP$3:$AQ$100,2,FALSE),IF(AND(CB36="○",CC$3="Jr"),VLOOKUP($AM36,連盟使用!$AH$3:$AI$100,2,FALSE),IF(AND(CB36="○",CC$3="MS",$AE36=1),VLOOKUP($AN36,連盟使用!$AJ$3:$AK$100,2,FALSE),VLOOKUP($AN36,連盟使用!$AL$3:$AM$100,2,FALSE))))))))))</f>
        <v/>
      </c>
      <c r="CD36" s="62"/>
      <c r="CE36" s="25" t="str">
        <f>IF(CD36="","",IF(AND(CD36="○",CE$3="国体"),VLOOKUP($AM36,連盟使用!$AN$3:$AO$100,2,FALSE),IF(AND(CD36="○",CE$3="通常",CE$1="通常・OPEN"),VLOOKUP($AM36,連盟使用!$AF$3:$AG$100,2,FALSE),IF(AND(CD36="○",CE$3="通常"),VLOOKUP($AM36,連盟使用!$AD$3:$AE$100,2,FALSE),IF(CD36="△",10000,IF(AND(CD36="○",CE$3="OPEN"),VLOOKUP($AM36,連盟使用!$AF$3:$AG$100,2,FALSE),IF(AND(CD36="○",CE$3="Jr",CE$1="Jrふじてん"),VLOOKUP($AM36,連盟使用!$AP$3:$AQ$100,2,FALSE),IF(AND(CD36="○",CE$3="Jr"),VLOOKUP($AM36,連盟使用!$AH$3:$AI$100,2,FALSE),IF(AND(CD36="○",CE$3="MS",$AE36=1),VLOOKUP($AN36,連盟使用!$AJ$3:$AK$100,2,FALSE),VLOOKUP($AN36,連盟使用!$AL$3:$AM$100,2,FALSE))))))))))</f>
        <v/>
      </c>
      <c r="CF36" s="62"/>
      <c r="CG36" s="120" t="str">
        <f>IF(CF36="","",IF(AND(CF36="○",CG$3="国体"),VLOOKUP($AM36,連盟使用!$AN$3:$AO$100,2,FALSE),IF(AND(CF36="○",CG$3="通常",CG$1="通常・OPEN"),VLOOKUP($AM36,連盟使用!$AF$3:$AG$100,2,FALSE),IF(AND(CF36="○",CG$3="通常"),VLOOKUP($AM36,連盟使用!$AD$3:$AE$100,2,FALSE),IF(CF36="△",10000,IF(AND(CF36="○",CG$3="OPEN"),VLOOKUP($AM36,連盟使用!$AF$3:$AG$100,2,FALSE),IF(AND(CF36="○",CG$3="Jr",CG$1="Jrふじてん"),VLOOKUP($AM36,連盟使用!$AP$3:$AQ$100,2,FALSE),IF(AND(CF36="○",CG$3="Jr"),VLOOKUP($AM36,連盟使用!$AH$3:$AI$100,2,FALSE),IF(AND(CF36="○",CG$3="MS",$AE36=1),VLOOKUP($AN36,連盟使用!$AJ$3:$AK$100,2,FALSE),VLOOKUP($AN36,連盟使用!$AL$3:$AM$100,2,FALSE))))))))))</f>
        <v/>
      </c>
      <c r="CH36" s="106">
        <f t="shared" si="0"/>
        <v>0</v>
      </c>
    </row>
    <row r="37" spans="1:86" ht="19.5" customHeight="1" x14ac:dyDescent="0.15">
      <c r="A37" s="97">
        <f>IF(個表!A35="","",個表!A35)</f>
        <v>32</v>
      </c>
      <c r="B37" s="12" t="str">
        <f>IF(個表!B35="","",個表!B35)</f>
        <v/>
      </c>
      <c r="C37" s="12"/>
      <c r="D37" s="12"/>
      <c r="E37" s="12" t="str">
        <f>IF(個表!J35="","",個表!J35)</f>
        <v xml:space="preserve"> </v>
      </c>
      <c r="F37" s="12" t="str">
        <f>IF(個表!K35="","",個表!K35)</f>
        <v/>
      </c>
      <c r="G37" s="12" t="str">
        <f>IF(個表!L35="","",個表!L35)</f>
        <v/>
      </c>
      <c r="H37" s="12"/>
      <c r="I37" s="12"/>
      <c r="J37" s="12"/>
      <c r="K37" s="12"/>
      <c r="L37" s="12" t="str">
        <f>IF(個表!M35="","",個表!M35)</f>
        <v/>
      </c>
      <c r="M37" s="12" t="str">
        <f>IF(個表!N35="","",個表!N35)</f>
        <v/>
      </c>
      <c r="N37" s="12" t="str">
        <f>IF(個表!O35="","",個表!O35)</f>
        <v/>
      </c>
      <c r="O37" s="12" t="str">
        <f>IF(個表!P35="","",個表!P35)</f>
        <v/>
      </c>
      <c r="P37" s="12" t="str">
        <f>IF(個表!Q35="","",個表!Q35)</f>
        <v/>
      </c>
      <c r="Q37" s="34" t="str">
        <f>IF(個表!G35="","",個表!G35)</f>
        <v/>
      </c>
      <c r="R37" s="12"/>
      <c r="S37" s="12" t="str">
        <f>IF(個表!R35="","",個表!R35)</f>
        <v xml:space="preserve"> </v>
      </c>
      <c r="T37" s="12" t="str">
        <f>IF(個表!S35="","",個表!S35)</f>
        <v/>
      </c>
      <c r="U37" s="12"/>
      <c r="V37" s="12" t="str">
        <f>IF(個表!C35="","",個表!C35)</f>
        <v/>
      </c>
      <c r="W37" s="12" t="str">
        <f>IF(個表!D35="","",個表!D35)</f>
        <v/>
      </c>
      <c r="X37" s="12" t="str">
        <f>IF(個表!E35="","",個表!E35)</f>
        <v/>
      </c>
      <c r="Y37" s="12" t="str">
        <f>IF(個表!F35="","",個表!F35)</f>
        <v/>
      </c>
      <c r="Z37" s="12"/>
      <c r="AA37" s="12"/>
      <c r="AB37" s="12"/>
      <c r="AC37" s="12"/>
      <c r="AD37" s="12"/>
      <c r="AE37" s="12" t="str">
        <f>IF(個表!H35="","",個表!H35)</f>
        <v/>
      </c>
      <c r="AF37" s="12"/>
      <c r="AG37" s="12"/>
      <c r="AH37" s="12"/>
      <c r="AI37" s="12" t="str">
        <f>IF(個表!T35="","",個表!T35)</f>
        <v/>
      </c>
      <c r="AJ37" s="12"/>
      <c r="AK37" s="12"/>
      <c r="AL37" s="12" t="str">
        <f>IF(個表!I35="","",個表!I35)</f>
        <v/>
      </c>
      <c r="AM37" s="12" t="str">
        <f>IF(個表!U35="","",個表!U35)</f>
        <v/>
      </c>
      <c r="AN37" s="12" t="str">
        <f>IF(個表!V35="","",個表!V35)</f>
        <v/>
      </c>
      <c r="AO37" s="12" t="str">
        <f>IF(個表!W35="","",個表!W35)</f>
        <v/>
      </c>
      <c r="AP37" s="12" t="str">
        <f>IF(個表!X35="","",個表!X35)</f>
        <v/>
      </c>
      <c r="AQ37" s="12" t="str">
        <f>IF(個表!Y35="","",個表!Y35)</f>
        <v/>
      </c>
      <c r="AR37" s="12" t="str">
        <f>IF(個表!Z35="","",個表!Z35)</f>
        <v/>
      </c>
      <c r="AS37" s="98" t="str">
        <f>IF(個表!AA35="","",個表!AA35)</f>
        <v/>
      </c>
      <c r="AT37" s="62"/>
      <c r="AU37" s="25" t="str">
        <f>IF(AT37="","",IF(AND(AT37="○",AU$3="国体"),VLOOKUP($AM37,連盟使用!$AN$3:$AO$100,2,FALSE),IF(AND(AT37="○",AU$3="通常",AU$1="通常・OPEN"),VLOOKUP($AM37,連盟使用!$AF$3:$AG$100,2,FALSE),IF(AND(AT37="○",AU$3="通常"),VLOOKUP($AM37,連盟使用!$AD$3:$AE$100,2,FALSE),IF(AT37="△",10000,IF(AND(AT37="○",AU$3="OPEN"),VLOOKUP($AM37,連盟使用!$AF$3:$AG$100,2,FALSE),IF(AND(AT37="○",AU$3="Jr",AU$1="Jrふじてん"),VLOOKUP($AM37,連盟使用!$AP$3:$AQ$100,2,FALSE),IF(AND(AT37="○",AU$3="Jr"),VLOOKUP($AM37,連盟使用!$AH$3:$AI$100,2,FALSE),IF(AND(AT37="○",AU$3="MS",$AE37=1),VLOOKUP($AN37,連盟使用!$AJ$3:$AK$100,2,FALSE),VLOOKUP($AN37,連盟使用!$AL$3:$AM$100,2,FALSE))))))))))</f>
        <v/>
      </c>
      <c r="AV37" s="62"/>
      <c r="AW37" s="25" t="str">
        <f>IF(AV37="","",IF(AND(AV37="○",AW$3="国体"),VLOOKUP($AM37,連盟使用!$AN$3:$AO$100,2,FALSE),IF(AND(AV37="○",AW$3="通常",AW$1="通常・OPEN"),VLOOKUP($AM37,連盟使用!$AF$3:$AG$100,2,FALSE),IF(AND(AV37="○",AW$3="通常"),VLOOKUP($AM37,連盟使用!$AD$3:$AE$100,2,FALSE),IF(AV37="△",10000,IF(AND(AV37="○",AW$3="OPEN"),VLOOKUP($AM37,連盟使用!$AF$3:$AG$100,2,FALSE),IF(AND(AV37="○",AW$3="Jr",AW$1="Jrふじてん"),VLOOKUP($AM37,連盟使用!$AP$3:$AQ$100,2,FALSE),IF(AND(AV37="○",AW$3="Jr"),VLOOKUP($AM37,連盟使用!$AH$3:$AI$100,2,FALSE),IF(AND(AV37="○",AW$3="MS",$AE37=1),VLOOKUP($AN37,連盟使用!$AJ$3:$AK$100,2,FALSE),VLOOKUP($AN37,連盟使用!$AL$3:$AM$100,2,FALSE))))))))))</f>
        <v/>
      </c>
      <c r="AX37" s="62"/>
      <c r="AY37" s="25" t="str">
        <f>IF(AX37="","",IF(AND(AX37="○",AY$3="国体"),VLOOKUP($AM37,連盟使用!$AN$3:$AO$100,2,FALSE),IF(AND(AX37="○",AY$3="通常",AY$1="通常・OPEN"),VLOOKUP($AM37,連盟使用!$AF$3:$AG$100,2,FALSE),IF(AND(AX37="○",AY$3="通常"),VLOOKUP($AM37,連盟使用!$AD$3:$AE$100,2,FALSE),IF(AX37="△",10000,IF(AND(AX37="○",AY$3="OPEN"),VLOOKUP($AM37,連盟使用!$AF$3:$AG$100,2,FALSE),IF(AND(AX37="○",AY$3="Jr",AY$1="Jrふじてん"),VLOOKUP($AM37,連盟使用!$AP$3:$AQ$100,2,FALSE),IF(AND(AX37="○",AY$3="Jr"),VLOOKUP($AM37,連盟使用!$AH$3:$AI$100,2,FALSE),IF(AND(AX37="○",AY$3="MS",$AE37=1),VLOOKUP($AN37,連盟使用!$AJ$3:$AK$100,2,FALSE),VLOOKUP($AN37,連盟使用!$AL$3:$AM$100,2,FALSE))))))))))</f>
        <v/>
      </c>
      <c r="AZ37" s="62"/>
      <c r="BA37" s="25" t="str">
        <f>IF(AZ37="","",IF(AND(AZ37="○",BA$3="国体"),VLOOKUP($AM37,連盟使用!$AN$3:$AO$100,2,FALSE),IF(AND(AZ37="○",BA$3="通常",BA$1="通常・OPEN"),VLOOKUP($AM37,連盟使用!$AF$3:$AG$100,2,FALSE),IF(AND(AZ37="○",BA$3="通常"),VLOOKUP($AM37,連盟使用!$AD$3:$AE$100,2,FALSE),IF(AZ37="△",10000,IF(AND(AZ37="○",BA$3="OPEN"),VLOOKUP($AM37,連盟使用!$AF$3:$AG$100,2,FALSE),IF(AND(AZ37="○",BA$3="Jr",BA$1="Jrふじてん"),VLOOKUP($AM37,連盟使用!$AP$3:$AQ$100,2,FALSE),IF(AND(AZ37="○",BA$3="Jr"),VLOOKUP($AM37,連盟使用!$AH$3:$AI$100,2,FALSE),IF(AND(AZ37="○",BA$3="MS",$AE37=1),VLOOKUP($AN37,連盟使用!$AJ$3:$AK$100,2,FALSE),VLOOKUP($AN37,連盟使用!$AL$3:$AM$100,2,FALSE))))))))))</f>
        <v/>
      </c>
      <c r="BB37" s="62"/>
      <c r="BC37" s="25" t="str">
        <f>IF(BB37="","",IF(AND(BB37="○",BC$3="国体"),VLOOKUP($AM37,連盟使用!$AN$3:$AO$100,2,FALSE),IF(AND(BB37="○",BC$3="通常",BC$1="通常・OPEN"),VLOOKUP($AM37,連盟使用!$AF$3:$AG$100,2,FALSE),IF(AND(BB37="○",BC$3="通常"),VLOOKUP($AM37,連盟使用!$AD$3:$AE$100,2,FALSE),IF(BB37="△",10000,IF(AND(BB37="○",BC$3="OPEN"),VLOOKUP($AM37,連盟使用!$AF$3:$AG$100,2,FALSE),IF(AND(BB37="○",BC$3="Jr",BC$1="Jrふじてん"),VLOOKUP($AM37,連盟使用!$AP$3:$AQ$100,2,FALSE),IF(AND(BB37="○",BC$3="Jr"),VLOOKUP($AM37,連盟使用!$AH$3:$AI$100,2,FALSE),IF(AND(BB37="○",BC$3="MS",$AE37=1),VLOOKUP($AN37,連盟使用!$AJ$3:$AK$100,2,FALSE),VLOOKUP($AN37,連盟使用!$AL$3:$AM$100,2,FALSE))))))))))</f>
        <v/>
      </c>
      <c r="BD37" s="62"/>
      <c r="BE37" s="25" t="str">
        <f>IF(BD37="","",IF(AND(BD37="○",BE$3="国体"),VLOOKUP($AM37,連盟使用!$AN$3:$AO$100,2,FALSE),IF(AND(BD37="○",BE$3="通常",BE$1="通常・OPEN"),VLOOKUP($AM37,連盟使用!$AF$3:$AG$100,2,FALSE),IF(AND(BD37="○",BE$3="通常"),VLOOKUP($AM37,連盟使用!$AD$3:$AE$100,2,FALSE),IF(BD37="△",10000,IF(AND(BD37="○",BE$3="OPEN"),VLOOKUP($AM37,連盟使用!$AF$3:$AG$100,2,FALSE),IF(AND(BD37="○",BE$3="Jr",BE$1="Jrふじてん"),VLOOKUP($AM37,連盟使用!$AP$3:$AQ$100,2,FALSE),IF(AND(BD37="○",BE$3="Jr"),VLOOKUP($AM37,連盟使用!$AH$3:$AI$100,2,FALSE),IF(AND(BD37="○",BE$3="MS",$AE37=1),VLOOKUP($AN37,連盟使用!$AJ$3:$AK$100,2,FALSE),VLOOKUP($AN37,連盟使用!$AL$3:$AM$100,2,FALSE))))))))))</f>
        <v/>
      </c>
      <c r="BF37" s="62"/>
      <c r="BG37" s="25" t="str">
        <f>IF(BF37="","",IF(AND(BF37="○",BG$3="国体"),VLOOKUP($AM37,連盟使用!$AN$3:$AO$100,2,FALSE),IF(AND(BF37="○",BG$3="通常",BG$1="通常・OPEN"),VLOOKUP($AM37,連盟使用!$AF$3:$AG$100,2,FALSE),IF(AND(BF37="○",BG$3="通常"),VLOOKUP($AM37,連盟使用!$AD$3:$AE$100,2,FALSE),IF(BF37="△",10000,IF(AND(BF37="○",BG$3="OPEN"),VLOOKUP($AM37,連盟使用!$AF$3:$AG$100,2,FALSE),IF(AND(BF37="○",BG$3="Jr",BG$1="Jrふじてん"),VLOOKUP($AM37,連盟使用!$AP$3:$AQ$100,2,FALSE),IF(AND(BF37="○",BG$3="Jr"),VLOOKUP($AM37,連盟使用!$AH$3:$AI$100,2,FALSE),IF(AND(BF37="○",BG$3="MS",$AE37=1),VLOOKUP($AN37,連盟使用!$AJ$3:$AK$100,2,FALSE),VLOOKUP($AN37,連盟使用!$AL$3:$AM$100,2,FALSE))))))))))</f>
        <v/>
      </c>
      <c r="BH37" s="62"/>
      <c r="BI37" s="25" t="str">
        <f>IF(BH37="","",IF(AND(BH37="○",BI$3="国体"),VLOOKUP($AM37,連盟使用!$AN$3:$AO$100,2,FALSE),IF(AND(BH37="○",BI$3="通常",BI$1="通常・OPEN"),VLOOKUP($AM37,連盟使用!$AF$3:$AG$100,2,FALSE),IF(AND(BH37="○",BI$3="通常"),VLOOKUP($AM37,連盟使用!$AD$3:$AE$100,2,FALSE),IF(BH37="△",10000,IF(AND(BH37="○",BI$3="OPEN"),VLOOKUP($AM37,連盟使用!$AF$3:$AG$100,2,FALSE),IF(AND(BH37="○",BI$3="Jr",BI$1="Jrふじてん"),VLOOKUP($AM37,連盟使用!$AP$3:$AQ$100,2,FALSE),IF(AND(BH37="○",BI$3="Jr"),VLOOKUP($AM37,連盟使用!$AH$3:$AI$100,2,FALSE),IF(AND(BH37="○",BI$3="MS",$AE37=1),VLOOKUP($AN37,連盟使用!$AJ$3:$AK$100,2,FALSE),VLOOKUP($AN37,連盟使用!$AL$3:$AM$100,2,FALSE))))))))))</f>
        <v/>
      </c>
      <c r="BJ37" s="62"/>
      <c r="BK37" s="25" t="str">
        <f>IF(BJ37="","",IF(AND(BJ37="○",BK$3="国体"),VLOOKUP($AM37,連盟使用!$AN$3:$AO$100,2,FALSE),IF(AND(BJ37="○",BK$3="通常",BK$1="通常・OPEN"),VLOOKUP($AM37,連盟使用!$AF$3:$AG$100,2,FALSE),IF(AND(BJ37="○",BK$3="通常"),VLOOKUP($AM37,連盟使用!$AD$3:$AE$100,2,FALSE),IF(BJ37="△",10000,IF(AND(BJ37="○",BK$3="OPEN"),VLOOKUP($AM37,連盟使用!$AF$3:$AG$100,2,FALSE),IF(AND(BJ37="○",BK$3="Jr",BK$1="Jrふじてん"),VLOOKUP($AM37,連盟使用!$AP$3:$AQ$100,2,FALSE),IF(AND(BJ37="○",BK$3="Jr"),VLOOKUP($AM37,連盟使用!$AH$3:$AI$100,2,FALSE),IF(AND(BJ37="○",BK$3="MS",$AE37=1),VLOOKUP($AN37,連盟使用!$AJ$3:$AK$100,2,FALSE),VLOOKUP($AN37,連盟使用!$AL$3:$AM$100,2,FALSE))))))))))</f>
        <v/>
      </c>
      <c r="BL37" s="62"/>
      <c r="BM37" s="25" t="str">
        <f>IF(BL37="","",IF(AND(BL37="○",BM$3="国体"),VLOOKUP($AM37,連盟使用!$AN$3:$AO$100,2,FALSE),IF(AND(BL37="○",BM$3="通常",BM$1="通常・OPEN"),VLOOKUP($AM37,連盟使用!$AF$3:$AG$100,2,FALSE),IF(AND(BL37="○",BM$3="通常"),VLOOKUP($AM37,連盟使用!$AD$3:$AE$100,2,FALSE),IF(BL37="△",10000,IF(AND(BL37="○",BM$3="OPEN"),VLOOKUP($AM37,連盟使用!$AF$3:$AG$100,2,FALSE),IF(AND(BL37="○",BM$3="Jr",BM$1="Jrふじてん"),VLOOKUP($AM37,連盟使用!$AP$3:$AQ$100,2,FALSE),IF(AND(BL37="○",BM$3="Jr"),VLOOKUP($AM37,連盟使用!$AH$3:$AI$100,2,FALSE),IF(AND(BL37="○",BM$3="MS",$AE37=1),VLOOKUP($AN37,連盟使用!$AJ$3:$AK$100,2,FALSE),VLOOKUP($AN37,連盟使用!$AL$3:$AM$100,2,FALSE))))))))))</f>
        <v/>
      </c>
      <c r="BN37" s="62"/>
      <c r="BO37" s="25" t="str">
        <f>IF(BN37="","",IF(AND(BN37="○",BO$3="国体"),VLOOKUP($AM37,連盟使用!$AN$3:$AO$100,2,FALSE),IF(AND(BN37="○",BO$3="通常",BO$1="通常・OPEN"),VLOOKUP($AM37,連盟使用!$AF$3:$AG$100,2,FALSE),IF(AND(BN37="○",BO$3="通常"),VLOOKUP($AM37,連盟使用!$AD$3:$AE$100,2,FALSE),IF(BN37="△",10000,IF(AND(BN37="○",BO$3="OPEN"),VLOOKUP($AM37,連盟使用!$AF$3:$AG$100,2,FALSE),IF(AND(BN37="○",BO$3="Jr",BO$1="Jrふじてん"),VLOOKUP($AM37,連盟使用!$AP$3:$AQ$100,2,FALSE),IF(AND(BN37="○",BO$3="Jr"),VLOOKUP($AM37,連盟使用!$AH$3:$AI$100,2,FALSE),IF(AND(BN37="○",BO$3="MS",$AE37=1),VLOOKUP($AN37,連盟使用!$AJ$3:$AK$100,2,FALSE),VLOOKUP($AN37,連盟使用!$AL$3:$AM$100,2,FALSE))))))))))</f>
        <v/>
      </c>
      <c r="BP37" s="62"/>
      <c r="BQ37" s="25" t="str">
        <f>IF(BP37="","",IF(AND(BP37="○",BQ$3="国体"),VLOOKUP($AM37,連盟使用!$AN$3:$AO$100,2,FALSE),IF(AND(BP37="○",BQ$3="通常",BQ$1="通常・OPEN"),VLOOKUP($AM37,連盟使用!$AF$3:$AG$100,2,FALSE),IF(AND(BP37="○",BQ$3="通常"),VLOOKUP($AM37,連盟使用!$AD$3:$AE$100,2,FALSE),IF(BP37="△",10000,IF(AND(BP37="○",BQ$3="OPEN"),VLOOKUP($AM37,連盟使用!$AF$3:$AG$100,2,FALSE),IF(AND(BP37="○",BQ$3="Jr",BQ$1="Jrふじてん"),VLOOKUP($AM37,連盟使用!$AP$3:$AQ$100,2,FALSE),IF(AND(BP37="○",BQ$3="Jr"),VLOOKUP($AM37,連盟使用!$AH$3:$AI$100,2,FALSE),IF(AND(BP37="○",BQ$3="MS",$AE37=1),VLOOKUP($AN37,連盟使用!$AJ$3:$AK$100,2,FALSE),VLOOKUP($AN37,連盟使用!$AL$3:$AM$100,2,FALSE))))))))))</f>
        <v/>
      </c>
      <c r="BR37" s="62"/>
      <c r="BS37" s="25" t="str">
        <f>IF(BR37="","",IF(AND(BR37="○",BS$3="国体"),VLOOKUP($AM37,連盟使用!$AN$3:$AO$100,2,FALSE),IF(AND(BR37="○",BS$3="通常",BS$1="通常・OPEN"),VLOOKUP($AM37,連盟使用!$AF$3:$AG$100,2,FALSE),IF(AND(BR37="○",BS$3="通常"),VLOOKUP($AM37,連盟使用!$AD$3:$AE$100,2,FALSE),IF(BR37="△",10000,IF(AND(BR37="○",BS$3="OPEN"),VLOOKUP($AM37,連盟使用!$AF$3:$AG$100,2,FALSE),IF(AND(BR37="○",BS$3="Jr",BS$1="Jrふじてん"),VLOOKUP($AM37,連盟使用!$AP$3:$AQ$100,2,FALSE),IF(AND(BR37="○",BS$3="Jr"),VLOOKUP($AM37,連盟使用!$AH$3:$AI$100,2,FALSE),IF(AND(BR37="○",BS$3="MS",$AE37=1),VLOOKUP($AN37,連盟使用!$AJ$3:$AK$100,2,FALSE),VLOOKUP($AN37,連盟使用!$AL$3:$AM$100,2,FALSE))))))))))</f>
        <v/>
      </c>
      <c r="BT37" s="62"/>
      <c r="BU37" s="25" t="str">
        <f>IF(BT37="","",IF(AND(BT37="○",BU$3="国体"),VLOOKUP($AM37,連盟使用!$AN$3:$AO$100,2,FALSE),IF(AND(BT37="○",BU$3="通常",BU$1="通常・OPEN"),VLOOKUP($AM37,連盟使用!$AF$3:$AG$100,2,FALSE),IF(AND(BT37="○",BU$3="通常"),VLOOKUP($AM37,連盟使用!$AD$3:$AE$100,2,FALSE),IF(BT37="△",10000,IF(AND(BT37="○",BU$3="OPEN"),VLOOKUP($AM37,連盟使用!$AF$3:$AG$100,2,FALSE),IF(AND(BT37="○",BU$3="Jr",BU$1="Jrふじてん"),VLOOKUP($AM37,連盟使用!$AP$3:$AQ$100,2,FALSE),IF(AND(BT37="○",BU$3="Jr"),VLOOKUP($AM37,連盟使用!$AH$3:$AI$100,2,FALSE),IF(AND(BT37="○",BU$3="MS",$AE37=1),VLOOKUP($AN37,連盟使用!$AJ$3:$AK$100,2,FALSE),VLOOKUP($AN37,連盟使用!$AL$3:$AM$100,2,FALSE))))))))))</f>
        <v/>
      </c>
      <c r="BV37" s="62"/>
      <c r="BW37" s="25" t="str">
        <f>IF(BV37="","",IF(AND(BV37="○",BW$3="国体"),VLOOKUP($AM37,連盟使用!$AN$3:$AO$100,2,FALSE),IF(AND(BV37="○",BW$3="通常",BW$1="通常・OPEN"),VLOOKUP($AM37,連盟使用!$AF$3:$AG$100,2,FALSE),IF(AND(BV37="○",BW$3="通常"),VLOOKUP($AM37,連盟使用!$AD$3:$AE$100,2,FALSE),IF(BV37="△",10000,IF(AND(BV37="○",BW$3="OPEN"),VLOOKUP($AM37,連盟使用!$AF$3:$AG$100,2,FALSE),IF(AND(BV37="○",BW$3="Jr",BW$1="Jrふじてん"),VLOOKUP($AM37,連盟使用!$AP$3:$AQ$100,2,FALSE),IF(AND(BV37="○",BW$3="Jr"),VLOOKUP($AM37,連盟使用!$AH$3:$AI$100,2,FALSE),IF(AND(BV37="○",BW$3="MS",$AE37=1),VLOOKUP($AN37,連盟使用!$AJ$3:$AK$100,2,FALSE),VLOOKUP($AN37,連盟使用!$AL$3:$AM$100,2,FALSE))))))))))</f>
        <v/>
      </c>
      <c r="BX37" s="62"/>
      <c r="BY37" s="25" t="str">
        <f>IF(BX37="","",IF(AND(BX37="○",BY$3="国体"),VLOOKUP($AM37,連盟使用!$AN$3:$AO$100,2,FALSE),IF(AND(BX37="○",BY$3="通常",BY$1="通常・OPEN"),VLOOKUP($AM37,連盟使用!$AF$3:$AG$100,2,FALSE),IF(AND(BX37="○",BY$3="通常"),VLOOKUP($AM37,連盟使用!$AD$3:$AE$100,2,FALSE),IF(BX37="△",10000,IF(AND(BX37="○",BY$3="OPEN"),VLOOKUP($AM37,連盟使用!$AF$3:$AG$100,2,FALSE),IF(AND(BX37="○",BY$3="Jr",BY$1="Jrふじてん"),VLOOKUP($AM37,連盟使用!$AP$3:$AQ$100,2,FALSE),IF(AND(BX37="○",BY$3="Jr"),VLOOKUP($AM37,連盟使用!$AH$3:$AI$100,2,FALSE),IF(AND(BX37="○",BY$3="MS",$AE37=1),VLOOKUP($AN37,連盟使用!$AJ$3:$AK$100,2,FALSE),VLOOKUP($AN37,連盟使用!$AL$3:$AM$100,2,FALSE))))))))))</f>
        <v/>
      </c>
      <c r="BZ37" s="62"/>
      <c r="CA37" s="25" t="str">
        <f>IF(BZ37="","",IF(AND(BZ37="○",CA$3="国体"),VLOOKUP($AM37,連盟使用!$AN$3:$AO$100,2,FALSE),IF(AND(BZ37="○",CA$3="通常",CA$1="通常・OPEN"),VLOOKUP($AM37,連盟使用!$AF$3:$AG$100,2,FALSE),IF(AND(BZ37="○",CA$3="通常"),VLOOKUP($AM37,連盟使用!$AD$3:$AE$100,2,FALSE),IF(BZ37="△",10000,IF(AND(BZ37="○",CA$3="OPEN"),VLOOKUP($AM37,連盟使用!$AF$3:$AG$100,2,FALSE),IF(AND(BZ37="○",CA$3="Jr",CA$1="Jrふじてん"),VLOOKUP($AM37,連盟使用!$AP$3:$AQ$100,2,FALSE),IF(AND(BZ37="○",CA$3="Jr"),VLOOKUP($AM37,連盟使用!$AH$3:$AI$100,2,FALSE),IF(AND(BZ37="○",CA$3="MS",$AE37=1),VLOOKUP($AN37,連盟使用!$AJ$3:$AK$100,2,FALSE),VLOOKUP($AN37,連盟使用!$AL$3:$AM$100,2,FALSE))))))))))</f>
        <v/>
      </c>
      <c r="CB37" s="62"/>
      <c r="CC37" s="25" t="str">
        <f>IF(CB37="","",IF(AND(CB37="○",CC$3="国体"),VLOOKUP($AM37,連盟使用!$AN$3:$AO$100,2,FALSE),IF(AND(CB37="○",CC$3="通常",CC$1="通常・OPEN"),VLOOKUP($AM37,連盟使用!$AF$3:$AG$100,2,FALSE),IF(AND(CB37="○",CC$3="通常"),VLOOKUP($AM37,連盟使用!$AD$3:$AE$100,2,FALSE),IF(CB37="△",10000,IF(AND(CB37="○",CC$3="OPEN"),VLOOKUP($AM37,連盟使用!$AF$3:$AG$100,2,FALSE),IF(AND(CB37="○",CC$3="Jr",CC$1="Jrふじてん"),VLOOKUP($AM37,連盟使用!$AP$3:$AQ$100,2,FALSE),IF(AND(CB37="○",CC$3="Jr"),VLOOKUP($AM37,連盟使用!$AH$3:$AI$100,2,FALSE),IF(AND(CB37="○",CC$3="MS",$AE37=1),VLOOKUP($AN37,連盟使用!$AJ$3:$AK$100,2,FALSE),VLOOKUP($AN37,連盟使用!$AL$3:$AM$100,2,FALSE))))))))))</f>
        <v/>
      </c>
      <c r="CD37" s="62"/>
      <c r="CE37" s="25" t="str">
        <f>IF(CD37="","",IF(AND(CD37="○",CE$3="国体"),VLOOKUP($AM37,連盟使用!$AN$3:$AO$100,2,FALSE),IF(AND(CD37="○",CE$3="通常",CE$1="通常・OPEN"),VLOOKUP($AM37,連盟使用!$AF$3:$AG$100,2,FALSE),IF(AND(CD37="○",CE$3="通常"),VLOOKUP($AM37,連盟使用!$AD$3:$AE$100,2,FALSE),IF(CD37="△",10000,IF(AND(CD37="○",CE$3="OPEN"),VLOOKUP($AM37,連盟使用!$AF$3:$AG$100,2,FALSE),IF(AND(CD37="○",CE$3="Jr",CE$1="Jrふじてん"),VLOOKUP($AM37,連盟使用!$AP$3:$AQ$100,2,FALSE),IF(AND(CD37="○",CE$3="Jr"),VLOOKUP($AM37,連盟使用!$AH$3:$AI$100,2,FALSE),IF(AND(CD37="○",CE$3="MS",$AE37=1),VLOOKUP($AN37,連盟使用!$AJ$3:$AK$100,2,FALSE),VLOOKUP($AN37,連盟使用!$AL$3:$AM$100,2,FALSE))))))))))</f>
        <v/>
      </c>
      <c r="CF37" s="62"/>
      <c r="CG37" s="120" t="str">
        <f>IF(CF37="","",IF(AND(CF37="○",CG$3="国体"),VLOOKUP($AM37,連盟使用!$AN$3:$AO$100,2,FALSE),IF(AND(CF37="○",CG$3="通常",CG$1="通常・OPEN"),VLOOKUP($AM37,連盟使用!$AF$3:$AG$100,2,FALSE),IF(AND(CF37="○",CG$3="通常"),VLOOKUP($AM37,連盟使用!$AD$3:$AE$100,2,FALSE),IF(CF37="△",10000,IF(AND(CF37="○",CG$3="OPEN"),VLOOKUP($AM37,連盟使用!$AF$3:$AG$100,2,FALSE),IF(AND(CF37="○",CG$3="Jr",CG$1="Jrふじてん"),VLOOKUP($AM37,連盟使用!$AP$3:$AQ$100,2,FALSE),IF(AND(CF37="○",CG$3="Jr"),VLOOKUP($AM37,連盟使用!$AH$3:$AI$100,2,FALSE),IF(AND(CF37="○",CG$3="MS",$AE37=1),VLOOKUP($AN37,連盟使用!$AJ$3:$AK$100,2,FALSE),VLOOKUP($AN37,連盟使用!$AL$3:$AM$100,2,FALSE))))))))))</f>
        <v/>
      </c>
      <c r="CH37" s="106">
        <f t="shared" si="0"/>
        <v>0</v>
      </c>
    </row>
    <row r="38" spans="1:86" ht="19.5" customHeight="1" x14ac:dyDescent="0.15">
      <c r="A38" s="97">
        <f>IF(個表!A36="","",個表!A36)</f>
        <v>33</v>
      </c>
      <c r="B38" s="12" t="str">
        <f>IF(個表!B36="","",個表!B36)</f>
        <v/>
      </c>
      <c r="C38" s="12"/>
      <c r="D38" s="12"/>
      <c r="E38" s="12" t="str">
        <f>IF(個表!J36="","",個表!J36)</f>
        <v xml:space="preserve"> </v>
      </c>
      <c r="F38" s="12" t="str">
        <f>IF(個表!K36="","",個表!K36)</f>
        <v/>
      </c>
      <c r="G38" s="12" t="str">
        <f>IF(個表!L36="","",個表!L36)</f>
        <v/>
      </c>
      <c r="H38" s="12"/>
      <c r="I38" s="12"/>
      <c r="J38" s="12"/>
      <c r="K38" s="12"/>
      <c r="L38" s="12" t="str">
        <f>IF(個表!M36="","",個表!M36)</f>
        <v/>
      </c>
      <c r="M38" s="12" t="str">
        <f>IF(個表!N36="","",個表!N36)</f>
        <v/>
      </c>
      <c r="N38" s="12" t="str">
        <f>IF(個表!O36="","",個表!O36)</f>
        <v/>
      </c>
      <c r="O38" s="12" t="str">
        <f>IF(個表!P36="","",個表!P36)</f>
        <v/>
      </c>
      <c r="P38" s="12" t="str">
        <f>IF(個表!Q36="","",個表!Q36)</f>
        <v/>
      </c>
      <c r="Q38" s="34" t="str">
        <f>IF(個表!G36="","",個表!G36)</f>
        <v/>
      </c>
      <c r="R38" s="12"/>
      <c r="S38" s="12" t="str">
        <f>IF(個表!R36="","",個表!R36)</f>
        <v xml:space="preserve"> </v>
      </c>
      <c r="T38" s="12" t="str">
        <f>IF(個表!S36="","",個表!S36)</f>
        <v/>
      </c>
      <c r="U38" s="12"/>
      <c r="V38" s="12" t="str">
        <f>IF(個表!C36="","",個表!C36)</f>
        <v/>
      </c>
      <c r="W38" s="12" t="str">
        <f>IF(個表!D36="","",個表!D36)</f>
        <v/>
      </c>
      <c r="X38" s="12" t="str">
        <f>IF(個表!E36="","",個表!E36)</f>
        <v/>
      </c>
      <c r="Y38" s="12" t="str">
        <f>IF(個表!F36="","",個表!F36)</f>
        <v/>
      </c>
      <c r="Z38" s="12"/>
      <c r="AA38" s="12"/>
      <c r="AB38" s="12"/>
      <c r="AC38" s="12"/>
      <c r="AD38" s="12"/>
      <c r="AE38" s="12" t="str">
        <f>IF(個表!H36="","",個表!H36)</f>
        <v/>
      </c>
      <c r="AF38" s="12"/>
      <c r="AG38" s="12"/>
      <c r="AH38" s="12"/>
      <c r="AI38" s="12" t="str">
        <f>IF(個表!T36="","",個表!T36)</f>
        <v/>
      </c>
      <c r="AJ38" s="12"/>
      <c r="AK38" s="12"/>
      <c r="AL38" s="12" t="str">
        <f>IF(個表!I36="","",個表!I36)</f>
        <v/>
      </c>
      <c r="AM38" s="12" t="str">
        <f>IF(個表!U36="","",個表!U36)</f>
        <v/>
      </c>
      <c r="AN38" s="12" t="str">
        <f>IF(個表!V36="","",個表!V36)</f>
        <v/>
      </c>
      <c r="AO38" s="12" t="str">
        <f>IF(個表!W36="","",個表!W36)</f>
        <v/>
      </c>
      <c r="AP38" s="12" t="str">
        <f>IF(個表!X36="","",個表!X36)</f>
        <v/>
      </c>
      <c r="AQ38" s="12" t="str">
        <f>IF(個表!Y36="","",個表!Y36)</f>
        <v/>
      </c>
      <c r="AR38" s="12" t="str">
        <f>IF(個表!Z36="","",個表!Z36)</f>
        <v/>
      </c>
      <c r="AS38" s="98" t="str">
        <f>IF(個表!AA36="","",個表!AA36)</f>
        <v/>
      </c>
      <c r="AT38" s="62"/>
      <c r="AU38" s="25" t="str">
        <f>IF(AT38="","",IF(AND(AT38="○",AU$3="国体"),VLOOKUP($AM38,連盟使用!$AN$3:$AO$100,2,FALSE),IF(AND(AT38="○",AU$3="通常",AU$1="通常・OPEN"),VLOOKUP($AM38,連盟使用!$AF$3:$AG$100,2,FALSE),IF(AND(AT38="○",AU$3="通常"),VLOOKUP($AM38,連盟使用!$AD$3:$AE$100,2,FALSE),IF(AT38="△",10000,IF(AND(AT38="○",AU$3="OPEN"),VLOOKUP($AM38,連盟使用!$AF$3:$AG$100,2,FALSE),IF(AND(AT38="○",AU$3="Jr",AU$1="Jrふじてん"),VLOOKUP($AM38,連盟使用!$AP$3:$AQ$100,2,FALSE),IF(AND(AT38="○",AU$3="Jr"),VLOOKUP($AM38,連盟使用!$AH$3:$AI$100,2,FALSE),IF(AND(AT38="○",AU$3="MS",$AE38=1),VLOOKUP($AN38,連盟使用!$AJ$3:$AK$100,2,FALSE),VLOOKUP($AN38,連盟使用!$AL$3:$AM$100,2,FALSE))))))))))</f>
        <v/>
      </c>
      <c r="AV38" s="62"/>
      <c r="AW38" s="25" t="str">
        <f>IF(AV38="","",IF(AND(AV38="○",AW$3="国体"),VLOOKUP($AM38,連盟使用!$AN$3:$AO$100,2,FALSE),IF(AND(AV38="○",AW$3="通常",AW$1="通常・OPEN"),VLOOKUP($AM38,連盟使用!$AF$3:$AG$100,2,FALSE),IF(AND(AV38="○",AW$3="通常"),VLOOKUP($AM38,連盟使用!$AD$3:$AE$100,2,FALSE),IF(AV38="△",10000,IF(AND(AV38="○",AW$3="OPEN"),VLOOKUP($AM38,連盟使用!$AF$3:$AG$100,2,FALSE),IF(AND(AV38="○",AW$3="Jr",AW$1="Jrふじてん"),VLOOKUP($AM38,連盟使用!$AP$3:$AQ$100,2,FALSE),IF(AND(AV38="○",AW$3="Jr"),VLOOKUP($AM38,連盟使用!$AH$3:$AI$100,2,FALSE),IF(AND(AV38="○",AW$3="MS",$AE38=1),VLOOKUP($AN38,連盟使用!$AJ$3:$AK$100,2,FALSE),VLOOKUP($AN38,連盟使用!$AL$3:$AM$100,2,FALSE))))))))))</f>
        <v/>
      </c>
      <c r="AX38" s="62"/>
      <c r="AY38" s="25" t="str">
        <f>IF(AX38="","",IF(AND(AX38="○",AY$3="国体"),VLOOKUP($AM38,連盟使用!$AN$3:$AO$100,2,FALSE),IF(AND(AX38="○",AY$3="通常",AY$1="通常・OPEN"),VLOOKUP($AM38,連盟使用!$AF$3:$AG$100,2,FALSE),IF(AND(AX38="○",AY$3="通常"),VLOOKUP($AM38,連盟使用!$AD$3:$AE$100,2,FALSE),IF(AX38="△",10000,IF(AND(AX38="○",AY$3="OPEN"),VLOOKUP($AM38,連盟使用!$AF$3:$AG$100,2,FALSE),IF(AND(AX38="○",AY$3="Jr",AY$1="Jrふじてん"),VLOOKUP($AM38,連盟使用!$AP$3:$AQ$100,2,FALSE),IF(AND(AX38="○",AY$3="Jr"),VLOOKUP($AM38,連盟使用!$AH$3:$AI$100,2,FALSE),IF(AND(AX38="○",AY$3="MS",$AE38=1),VLOOKUP($AN38,連盟使用!$AJ$3:$AK$100,2,FALSE),VLOOKUP($AN38,連盟使用!$AL$3:$AM$100,2,FALSE))))))))))</f>
        <v/>
      </c>
      <c r="AZ38" s="62"/>
      <c r="BA38" s="25" t="str">
        <f>IF(AZ38="","",IF(AND(AZ38="○",BA$3="国体"),VLOOKUP($AM38,連盟使用!$AN$3:$AO$100,2,FALSE),IF(AND(AZ38="○",BA$3="通常",BA$1="通常・OPEN"),VLOOKUP($AM38,連盟使用!$AF$3:$AG$100,2,FALSE),IF(AND(AZ38="○",BA$3="通常"),VLOOKUP($AM38,連盟使用!$AD$3:$AE$100,2,FALSE),IF(AZ38="△",10000,IF(AND(AZ38="○",BA$3="OPEN"),VLOOKUP($AM38,連盟使用!$AF$3:$AG$100,2,FALSE),IF(AND(AZ38="○",BA$3="Jr",BA$1="Jrふじてん"),VLOOKUP($AM38,連盟使用!$AP$3:$AQ$100,2,FALSE),IF(AND(AZ38="○",BA$3="Jr"),VLOOKUP($AM38,連盟使用!$AH$3:$AI$100,2,FALSE),IF(AND(AZ38="○",BA$3="MS",$AE38=1),VLOOKUP($AN38,連盟使用!$AJ$3:$AK$100,2,FALSE),VLOOKUP($AN38,連盟使用!$AL$3:$AM$100,2,FALSE))))))))))</f>
        <v/>
      </c>
      <c r="BB38" s="62"/>
      <c r="BC38" s="25" t="str">
        <f>IF(BB38="","",IF(AND(BB38="○",BC$3="国体"),VLOOKUP($AM38,連盟使用!$AN$3:$AO$100,2,FALSE),IF(AND(BB38="○",BC$3="通常",BC$1="通常・OPEN"),VLOOKUP($AM38,連盟使用!$AF$3:$AG$100,2,FALSE),IF(AND(BB38="○",BC$3="通常"),VLOOKUP($AM38,連盟使用!$AD$3:$AE$100,2,FALSE),IF(BB38="△",10000,IF(AND(BB38="○",BC$3="OPEN"),VLOOKUP($AM38,連盟使用!$AF$3:$AG$100,2,FALSE),IF(AND(BB38="○",BC$3="Jr",BC$1="Jrふじてん"),VLOOKUP($AM38,連盟使用!$AP$3:$AQ$100,2,FALSE),IF(AND(BB38="○",BC$3="Jr"),VLOOKUP($AM38,連盟使用!$AH$3:$AI$100,2,FALSE),IF(AND(BB38="○",BC$3="MS",$AE38=1),VLOOKUP($AN38,連盟使用!$AJ$3:$AK$100,2,FALSE),VLOOKUP($AN38,連盟使用!$AL$3:$AM$100,2,FALSE))))))))))</f>
        <v/>
      </c>
      <c r="BD38" s="62"/>
      <c r="BE38" s="25" t="str">
        <f>IF(BD38="","",IF(AND(BD38="○",BE$3="国体"),VLOOKUP($AM38,連盟使用!$AN$3:$AO$100,2,FALSE),IF(AND(BD38="○",BE$3="通常",BE$1="通常・OPEN"),VLOOKUP($AM38,連盟使用!$AF$3:$AG$100,2,FALSE),IF(AND(BD38="○",BE$3="通常"),VLOOKUP($AM38,連盟使用!$AD$3:$AE$100,2,FALSE),IF(BD38="△",10000,IF(AND(BD38="○",BE$3="OPEN"),VLOOKUP($AM38,連盟使用!$AF$3:$AG$100,2,FALSE),IF(AND(BD38="○",BE$3="Jr",BE$1="Jrふじてん"),VLOOKUP($AM38,連盟使用!$AP$3:$AQ$100,2,FALSE),IF(AND(BD38="○",BE$3="Jr"),VLOOKUP($AM38,連盟使用!$AH$3:$AI$100,2,FALSE),IF(AND(BD38="○",BE$3="MS",$AE38=1),VLOOKUP($AN38,連盟使用!$AJ$3:$AK$100,2,FALSE),VLOOKUP($AN38,連盟使用!$AL$3:$AM$100,2,FALSE))))))))))</f>
        <v/>
      </c>
      <c r="BF38" s="62"/>
      <c r="BG38" s="25" t="str">
        <f>IF(BF38="","",IF(AND(BF38="○",BG$3="国体"),VLOOKUP($AM38,連盟使用!$AN$3:$AO$100,2,FALSE),IF(AND(BF38="○",BG$3="通常",BG$1="通常・OPEN"),VLOOKUP($AM38,連盟使用!$AF$3:$AG$100,2,FALSE),IF(AND(BF38="○",BG$3="通常"),VLOOKUP($AM38,連盟使用!$AD$3:$AE$100,2,FALSE),IF(BF38="△",10000,IF(AND(BF38="○",BG$3="OPEN"),VLOOKUP($AM38,連盟使用!$AF$3:$AG$100,2,FALSE),IF(AND(BF38="○",BG$3="Jr",BG$1="Jrふじてん"),VLOOKUP($AM38,連盟使用!$AP$3:$AQ$100,2,FALSE),IF(AND(BF38="○",BG$3="Jr"),VLOOKUP($AM38,連盟使用!$AH$3:$AI$100,2,FALSE),IF(AND(BF38="○",BG$3="MS",$AE38=1),VLOOKUP($AN38,連盟使用!$AJ$3:$AK$100,2,FALSE),VLOOKUP($AN38,連盟使用!$AL$3:$AM$100,2,FALSE))))))))))</f>
        <v/>
      </c>
      <c r="BH38" s="62"/>
      <c r="BI38" s="25" t="str">
        <f>IF(BH38="","",IF(AND(BH38="○",BI$3="国体"),VLOOKUP($AM38,連盟使用!$AN$3:$AO$100,2,FALSE),IF(AND(BH38="○",BI$3="通常",BI$1="通常・OPEN"),VLOOKUP($AM38,連盟使用!$AF$3:$AG$100,2,FALSE),IF(AND(BH38="○",BI$3="通常"),VLOOKUP($AM38,連盟使用!$AD$3:$AE$100,2,FALSE),IF(BH38="△",10000,IF(AND(BH38="○",BI$3="OPEN"),VLOOKUP($AM38,連盟使用!$AF$3:$AG$100,2,FALSE),IF(AND(BH38="○",BI$3="Jr",BI$1="Jrふじてん"),VLOOKUP($AM38,連盟使用!$AP$3:$AQ$100,2,FALSE),IF(AND(BH38="○",BI$3="Jr"),VLOOKUP($AM38,連盟使用!$AH$3:$AI$100,2,FALSE),IF(AND(BH38="○",BI$3="MS",$AE38=1),VLOOKUP($AN38,連盟使用!$AJ$3:$AK$100,2,FALSE),VLOOKUP($AN38,連盟使用!$AL$3:$AM$100,2,FALSE))))))))))</f>
        <v/>
      </c>
      <c r="BJ38" s="62"/>
      <c r="BK38" s="25" t="str">
        <f>IF(BJ38="","",IF(AND(BJ38="○",BK$3="国体"),VLOOKUP($AM38,連盟使用!$AN$3:$AO$100,2,FALSE),IF(AND(BJ38="○",BK$3="通常",BK$1="通常・OPEN"),VLOOKUP($AM38,連盟使用!$AF$3:$AG$100,2,FALSE),IF(AND(BJ38="○",BK$3="通常"),VLOOKUP($AM38,連盟使用!$AD$3:$AE$100,2,FALSE),IF(BJ38="△",10000,IF(AND(BJ38="○",BK$3="OPEN"),VLOOKUP($AM38,連盟使用!$AF$3:$AG$100,2,FALSE),IF(AND(BJ38="○",BK$3="Jr",BK$1="Jrふじてん"),VLOOKUP($AM38,連盟使用!$AP$3:$AQ$100,2,FALSE),IF(AND(BJ38="○",BK$3="Jr"),VLOOKUP($AM38,連盟使用!$AH$3:$AI$100,2,FALSE),IF(AND(BJ38="○",BK$3="MS",$AE38=1),VLOOKUP($AN38,連盟使用!$AJ$3:$AK$100,2,FALSE),VLOOKUP($AN38,連盟使用!$AL$3:$AM$100,2,FALSE))))))))))</f>
        <v/>
      </c>
      <c r="BL38" s="62"/>
      <c r="BM38" s="25" t="str">
        <f>IF(BL38="","",IF(AND(BL38="○",BM$3="国体"),VLOOKUP($AM38,連盟使用!$AN$3:$AO$100,2,FALSE),IF(AND(BL38="○",BM$3="通常",BM$1="通常・OPEN"),VLOOKUP($AM38,連盟使用!$AF$3:$AG$100,2,FALSE),IF(AND(BL38="○",BM$3="通常"),VLOOKUP($AM38,連盟使用!$AD$3:$AE$100,2,FALSE),IF(BL38="△",10000,IF(AND(BL38="○",BM$3="OPEN"),VLOOKUP($AM38,連盟使用!$AF$3:$AG$100,2,FALSE),IF(AND(BL38="○",BM$3="Jr",BM$1="Jrふじてん"),VLOOKUP($AM38,連盟使用!$AP$3:$AQ$100,2,FALSE),IF(AND(BL38="○",BM$3="Jr"),VLOOKUP($AM38,連盟使用!$AH$3:$AI$100,2,FALSE),IF(AND(BL38="○",BM$3="MS",$AE38=1),VLOOKUP($AN38,連盟使用!$AJ$3:$AK$100,2,FALSE),VLOOKUP($AN38,連盟使用!$AL$3:$AM$100,2,FALSE))))))))))</f>
        <v/>
      </c>
      <c r="BN38" s="62"/>
      <c r="BO38" s="25" t="str">
        <f>IF(BN38="","",IF(AND(BN38="○",BO$3="国体"),VLOOKUP($AM38,連盟使用!$AN$3:$AO$100,2,FALSE),IF(AND(BN38="○",BO$3="通常",BO$1="通常・OPEN"),VLOOKUP($AM38,連盟使用!$AF$3:$AG$100,2,FALSE),IF(AND(BN38="○",BO$3="通常"),VLOOKUP($AM38,連盟使用!$AD$3:$AE$100,2,FALSE),IF(BN38="△",10000,IF(AND(BN38="○",BO$3="OPEN"),VLOOKUP($AM38,連盟使用!$AF$3:$AG$100,2,FALSE),IF(AND(BN38="○",BO$3="Jr",BO$1="Jrふじてん"),VLOOKUP($AM38,連盟使用!$AP$3:$AQ$100,2,FALSE),IF(AND(BN38="○",BO$3="Jr"),VLOOKUP($AM38,連盟使用!$AH$3:$AI$100,2,FALSE),IF(AND(BN38="○",BO$3="MS",$AE38=1),VLOOKUP($AN38,連盟使用!$AJ$3:$AK$100,2,FALSE),VLOOKUP($AN38,連盟使用!$AL$3:$AM$100,2,FALSE))))))))))</f>
        <v/>
      </c>
      <c r="BP38" s="62"/>
      <c r="BQ38" s="25" t="str">
        <f>IF(BP38="","",IF(AND(BP38="○",BQ$3="国体"),VLOOKUP($AM38,連盟使用!$AN$3:$AO$100,2,FALSE),IF(AND(BP38="○",BQ$3="通常",BQ$1="通常・OPEN"),VLOOKUP($AM38,連盟使用!$AF$3:$AG$100,2,FALSE),IF(AND(BP38="○",BQ$3="通常"),VLOOKUP($AM38,連盟使用!$AD$3:$AE$100,2,FALSE),IF(BP38="△",10000,IF(AND(BP38="○",BQ$3="OPEN"),VLOOKUP($AM38,連盟使用!$AF$3:$AG$100,2,FALSE),IF(AND(BP38="○",BQ$3="Jr",BQ$1="Jrふじてん"),VLOOKUP($AM38,連盟使用!$AP$3:$AQ$100,2,FALSE),IF(AND(BP38="○",BQ$3="Jr"),VLOOKUP($AM38,連盟使用!$AH$3:$AI$100,2,FALSE),IF(AND(BP38="○",BQ$3="MS",$AE38=1),VLOOKUP($AN38,連盟使用!$AJ$3:$AK$100,2,FALSE),VLOOKUP($AN38,連盟使用!$AL$3:$AM$100,2,FALSE))))))))))</f>
        <v/>
      </c>
      <c r="BR38" s="62"/>
      <c r="BS38" s="25" t="str">
        <f>IF(BR38="","",IF(AND(BR38="○",BS$3="国体"),VLOOKUP($AM38,連盟使用!$AN$3:$AO$100,2,FALSE),IF(AND(BR38="○",BS$3="通常",BS$1="通常・OPEN"),VLOOKUP($AM38,連盟使用!$AF$3:$AG$100,2,FALSE),IF(AND(BR38="○",BS$3="通常"),VLOOKUP($AM38,連盟使用!$AD$3:$AE$100,2,FALSE),IF(BR38="△",10000,IF(AND(BR38="○",BS$3="OPEN"),VLOOKUP($AM38,連盟使用!$AF$3:$AG$100,2,FALSE),IF(AND(BR38="○",BS$3="Jr",BS$1="Jrふじてん"),VLOOKUP($AM38,連盟使用!$AP$3:$AQ$100,2,FALSE),IF(AND(BR38="○",BS$3="Jr"),VLOOKUP($AM38,連盟使用!$AH$3:$AI$100,2,FALSE),IF(AND(BR38="○",BS$3="MS",$AE38=1),VLOOKUP($AN38,連盟使用!$AJ$3:$AK$100,2,FALSE),VLOOKUP($AN38,連盟使用!$AL$3:$AM$100,2,FALSE))))))))))</f>
        <v/>
      </c>
      <c r="BT38" s="62"/>
      <c r="BU38" s="25" t="str">
        <f>IF(BT38="","",IF(AND(BT38="○",BU$3="国体"),VLOOKUP($AM38,連盟使用!$AN$3:$AO$100,2,FALSE),IF(AND(BT38="○",BU$3="通常",BU$1="通常・OPEN"),VLOOKUP($AM38,連盟使用!$AF$3:$AG$100,2,FALSE),IF(AND(BT38="○",BU$3="通常"),VLOOKUP($AM38,連盟使用!$AD$3:$AE$100,2,FALSE),IF(BT38="△",10000,IF(AND(BT38="○",BU$3="OPEN"),VLOOKUP($AM38,連盟使用!$AF$3:$AG$100,2,FALSE),IF(AND(BT38="○",BU$3="Jr",BU$1="Jrふじてん"),VLOOKUP($AM38,連盟使用!$AP$3:$AQ$100,2,FALSE),IF(AND(BT38="○",BU$3="Jr"),VLOOKUP($AM38,連盟使用!$AH$3:$AI$100,2,FALSE),IF(AND(BT38="○",BU$3="MS",$AE38=1),VLOOKUP($AN38,連盟使用!$AJ$3:$AK$100,2,FALSE),VLOOKUP($AN38,連盟使用!$AL$3:$AM$100,2,FALSE))))))))))</f>
        <v/>
      </c>
      <c r="BV38" s="62"/>
      <c r="BW38" s="25" t="str">
        <f>IF(BV38="","",IF(AND(BV38="○",BW$3="国体"),VLOOKUP($AM38,連盟使用!$AN$3:$AO$100,2,FALSE),IF(AND(BV38="○",BW$3="通常",BW$1="通常・OPEN"),VLOOKUP($AM38,連盟使用!$AF$3:$AG$100,2,FALSE),IF(AND(BV38="○",BW$3="通常"),VLOOKUP($AM38,連盟使用!$AD$3:$AE$100,2,FALSE),IF(BV38="△",10000,IF(AND(BV38="○",BW$3="OPEN"),VLOOKUP($AM38,連盟使用!$AF$3:$AG$100,2,FALSE),IF(AND(BV38="○",BW$3="Jr",BW$1="Jrふじてん"),VLOOKUP($AM38,連盟使用!$AP$3:$AQ$100,2,FALSE),IF(AND(BV38="○",BW$3="Jr"),VLOOKUP($AM38,連盟使用!$AH$3:$AI$100,2,FALSE),IF(AND(BV38="○",BW$3="MS",$AE38=1),VLOOKUP($AN38,連盟使用!$AJ$3:$AK$100,2,FALSE),VLOOKUP($AN38,連盟使用!$AL$3:$AM$100,2,FALSE))))))))))</f>
        <v/>
      </c>
      <c r="BX38" s="62"/>
      <c r="BY38" s="25" t="str">
        <f>IF(BX38="","",IF(AND(BX38="○",BY$3="国体"),VLOOKUP($AM38,連盟使用!$AN$3:$AO$100,2,FALSE),IF(AND(BX38="○",BY$3="通常",BY$1="通常・OPEN"),VLOOKUP($AM38,連盟使用!$AF$3:$AG$100,2,FALSE),IF(AND(BX38="○",BY$3="通常"),VLOOKUP($AM38,連盟使用!$AD$3:$AE$100,2,FALSE),IF(BX38="△",10000,IF(AND(BX38="○",BY$3="OPEN"),VLOOKUP($AM38,連盟使用!$AF$3:$AG$100,2,FALSE),IF(AND(BX38="○",BY$3="Jr",BY$1="Jrふじてん"),VLOOKUP($AM38,連盟使用!$AP$3:$AQ$100,2,FALSE),IF(AND(BX38="○",BY$3="Jr"),VLOOKUP($AM38,連盟使用!$AH$3:$AI$100,2,FALSE),IF(AND(BX38="○",BY$3="MS",$AE38=1),VLOOKUP($AN38,連盟使用!$AJ$3:$AK$100,2,FALSE),VLOOKUP($AN38,連盟使用!$AL$3:$AM$100,2,FALSE))))))))))</f>
        <v/>
      </c>
      <c r="BZ38" s="62"/>
      <c r="CA38" s="25" t="str">
        <f>IF(BZ38="","",IF(AND(BZ38="○",CA$3="国体"),VLOOKUP($AM38,連盟使用!$AN$3:$AO$100,2,FALSE),IF(AND(BZ38="○",CA$3="通常",CA$1="通常・OPEN"),VLOOKUP($AM38,連盟使用!$AF$3:$AG$100,2,FALSE),IF(AND(BZ38="○",CA$3="通常"),VLOOKUP($AM38,連盟使用!$AD$3:$AE$100,2,FALSE),IF(BZ38="△",10000,IF(AND(BZ38="○",CA$3="OPEN"),VLOOKUP($AM38,連盟使用!$AF$3:$AG$100,2,FALSE),IF(AND(BZ38="○",CA$3="Jr",CA$1="Jrふじてん"),VLOOKUP($AM38,連盟使用!$AP$3:$AQ$100,2,FALSE),IF(AND(BZ38="○",CA$3="Jr"),VLOOKUP($AM38,連盟使用!$AH$3:$AI$100,2,FALSE),IF(AND(BZ38="○",CA$3="MS",$AE38=1),VLOOKUP($AN38,連盟使用!$AJ$3:$AK$100,2,FALSE),VLOOKUP($AN38,連盟使用!$AL$3:$AM$100,2,FALSE))))))))))</f>
        <v/>
      </c>
      <c r="CB38" s="62"/>
      <c r="CC38" s="25" t="str">
        <f>IF(CB38="","",IF(AND(CB38="○",CC$3="国体"),VLOOKUP($AM38,連盟使用!$AN$3:$AO$100,2,FALSE),IF(AND(CB38="○",CC$3="通常",CC$1="通常・OPEN"),VLOOKUP($AM38,連盟使用!$AF$3:$AG$100,2,FALSE),IF(AND(CB38="○",CC$3="通常"),VLOOKUP($AM38,連盟使用!$AD$3:$AE$100,2,FALSE),IF(CB38="△",10000,IF(AND(CB38="○",CC$3="OPEN"),VLOOKUP($AM38,連盟使用!$AF$3:$AG$100,2,FALSE),IF(AND(CB38="○",CC$3="Jr",CC$1="Jrふじてん"),VLOOKUP($AM38,連盟使用!$AP$3:$AQ$100,2,FALSE),IF(AND(CB38="○",CC$3="Jr"),VLOOKUP($AM38,連盟使用!$AH$3:$AI$100,2,FALSE),IF(AND(CB38="○",CC$3="MS",$AE38=1),VLOOKUP($AN38,連盟使用!$AJ$3:$AK$100,2,FALSE),VLOOKUP($AN38,連盟使用!$AL$3:$AM$100,2,FALSE))))))))))</f>
        <v/>
      </c>
      <c r="CD38" s="62"/>
      <c r="CE38" s="25" t="str">
        <f>IF(CD38="","",IF(AND(CD38="○",CE$3="国体"),VLOOKUP($AM38,連盟使用!$AN$3:$AO$100,2,FALSE),IF(AND(CD38="○",CE$3="通常",CE$1="通常・OPEN"),VLOOKUP($AM38,連盟使用!$AF$3:$AG$100,2,FALSE),IF(AND(CD38="○",CE$3="通常"),VLOOKUP($AM38,連盟使用!$AD$3:$AE$100,2,FALSE),IF(CD38="△",10000,IF(AND(CD38="○",CE$3="OPEN"),VLOOKUP($AM38,連盟使用!$AF$3:$AG$100,2,FALSE),IF(AND(CD38="○",CE$3="Jr",CE$1="Jrふじてん"),VLOOKUP($AM38,連盟使用!$AP$3:$AQ$100,2,FALSE),IF(AND(CD38="○",CE$3="Jr"),VLOOKUP($AM38,連盟使用!$AH$3:$AI$100,2,FALSE),IF(AND(CD38="○",CE$3="MS",$AE38=1),VLOOKUP($AN38,連盟使用!$AJ$3:$AK$100,2,FALSE),VLOOKUP($AN38,連盟使用!$AL$3:$AM$100,2,FALSE))))))))))</f>
        <v/>
      </c>
      <c r="CF38" s="62"/>
      <c r="CG38" s="120" t="str">
        <f>IF(CF38="","",IF(AND(CF38="○",CG$3="国体"),VLOOKUP($AM38,連盟使用!$AN$3:$AO$100,2,FALSE),IF(AND(CF38="○",CG$3="通常",CG$1="通常・OPEN"),VLOOKUP($AM38,連盟使用!$AF$3:$AG$100,2,FALSE),IF(AND(CF38="○",CG$3="通常"),VLOOKUP($AM38,連盟使用!$AD$3:$AE$100,2,FALSE),IF(CF38="△",10000,IF(AND(CF38="○",CG$3="OPEN"),VLOOKUP($AM38,連盟使用!$AF$3:$AG$100,2,FALSE),IF(AND(CF38="○",CG$3="Jr",CG$1="Jrふじてん"),VLOOKUP($AM38,連盟使用!$AP$3:$AQ$100,2,FALSE),IF(AND(CF38="○",CG$3="Jr"),VLOOKUP($AM38,連盟使用!$AH$3:$AI$100,2,FALSE),IF(AND(CF38="○",CG$3="MS",$AE38=1),VLOOKUP($AN38,連盟使用!$AJ$3:$AK$100,2,FALSE),VLOOKUP($AN38,連盟使用!$AL$3:$AM$100,2,FALSE))))))))))</f>
        <v/>
      </c>
      <c r="CH38" s="106">
        <f t="shared" si="0"/>
        <v>0</v>
      </c>
    </row>
    <row r="39" spans="1:86" ht="19.5" customHeight="1" x14ac:dyDescent="0.15">
      <c r="A39" s="97">
        <f>IF(個表!A37="","",個表!A37)</f>
        <v>34</v>
      </c>
      <c r="B39" s="12" t="str">
        <f>IF(個表!B37="","",個表!B37)</f>
        <v/>
      </c>
      <c r="C39" s="12"/>
      <c r="D39" s="12"/>
      <c r="E39" s="12" t="str">
        <f>IF(個表!J37="","",個表!J37)</f>
        <v xml:space="preserve"> </v>
      </c>
      <c r="F39" s="12" t="str">
        <f>IF(個表!K37="","",個表!K37)</f>
        <v/>
      </c>
      <c r="G39" s="12" t="str">
        <f>IF(個表!L37="","",個表!L37)</f>
        <v/>
      </c>
      <c r="H39" s="12"/>
      <c r="I39" s="12"/>
      <c r="J39" s="12"/>
      <c r="K39" s="12"/>
      <c r="L39" s="12" t="str">
        <f>IF(個表!M37="","",個表!M37)</f>
        <v/>
      </c>
      <c r="M39" s="12" t="str">
        <f>IF(個表!N37="","",個表!N37)</f>
        <v/>
      </c>
      <c r="N39" s="12" t="str">
        <f>IF(個表!O37="","",個表!O37)</f>
        <v/>
      </c>
      <c r="O39" s="12" t="str">
        <f>IF(個表!P37="","",個表!P37)</f>
        <v/>
      </c>
      <c r="P39" s="12" t="str">
        <f>IF(個表!Q37="","",個表!Q37)</f>
        <v/>
      </c>
      <c r="Q39" s="34" t="str">
        <f>IF(個表!G37="","",個表!G37)</f>
        <v/>
      </c>
      <c r="R39" s="12"/>
      <c r="S39" s="12" t="str">
        <f>IF(個表!R37="","",個表!R37)</f>
        <v xml:space="preserve"> </v>
      </c>
      <c r="T39" s="12" t="str">
        <f>IF(個表!S37="","",個表!S37)</f>
        <v/>
      </c>
      <c r="U39" s="12"/>
      <c r="V39" s="12" t="str">
        <f>IF(個表!C37="","",個表!C37)</f>
        <v/>
      </c>
      <c r="W39" s="12" t="str">
        <f>IF(個表!D37="","",個表!D37)</f>
        <v/>
      </c>
      <c r="X39" s="12" t="str">
        <f>IF(個表!E37="","",個表!E37)</f>
        <v/>
      </c>
      <c r="Y39" s="12" t="str">
        <f>IF(個表!F37="","",個表!F37)</f>
        <v/>
      </c>
      <c r="Z39" s="12"/>
      <c r="AA39" s="12"/>
      <c r="AB39" s="12"/>
      <c r="AC39" s="12"/>
      <c r="AD39" s="12"/>
      <c r="AE39" s="12" t="str">
        <f>IF(個表!H37="","",個表!H37)</f>
        <v/>
      </c>
      <c r="AF39" s="12"/>
      <c r="AG39" s="12"/>
      <c r="AH39" s="12"/>
      <c r="AI39" s="12" t="str">
        <f>IF(個表!T37="","",個表!T37)</f>
        <v/>
      </c>
      <c r="AJ39" s="12"/>
      <c r="AK39" s="12"/>
      <c r="AL39" s="12" t="str">
        <f>IF(個表!I37="","",個表!I37)</f>
        <v/>
      </c>
      <c r="AM39" s="12" t="str">
        <f>IF(個表!U37="","",個表!U37)</f>
        <v/>
      </c>
      <c r="AN39" s="12" t="str">
        <f>IF(個表!V37="","",個表!V37)</f>
        <v/>
      </c>
      <c r="AO39" s="12" t="str">
        <f>IF(個表!W37="","",個表!W37)</f>
        <v/>
      </c>
      <c r="AP39" s="12" t="str">
        <f>IF(個表!X37="","",個表!X37)</f>
        <v/>
      </c>
      <c r="AQ39" s="12" t="str">
        <f>IF(個表!Y37="","",個表!Y37)</f>
        <v/>
      </c>
      <c r="AR39" s="12" t="str">
        <f>IF(個表!Z37="","",個表!Z37)</f>
        <v/>
      </c>
      <c r="AS39" s="98" t="str">
        <f>IF(個表!AA37="","",個表!AA37)</f>
        <v/>
      </c>
      <c r="AT39" s="62"/>
      <c r="AU39" s="25" t="str">
        <f>IF(AT39="","",IF(AND(AT39="○",AU$3="国体"),VLOOKUP($AM39,連盟使用!$AN$3:$AO$100,2,FALSE),IF(AND(AT39="○",AU$3="通常",AU$1="通常・OPEN"),VLOOKUP($AM39,連盟使用!$AF$3:$AG$100,2,FALSE),IF(AND(AT39="○",AU$3="通常"),VLOOKUP($AM39,連盟使用!$AD$3:$AE$100,2,FALSE),IF(AT39="△",10000,IF(AND(AT39="○",AU$3="OPEN"),VLOOKUP($AM39,連盟使用!$AF$3:$AG$100,2,FALSE),IF(AND(AT39="○",AU$3="Jr",AU$1="Jrふじてん"),VLOOKUP($AM39,連盟使用!$AP$3:$AQ$100,2,FALSE),IF(AND(AT39="○",AU$3="Jr"),VLOOKUP($AM39,連盟使用!$AH$3:$AI$100,2,FALSE),IF(AND(AT39="○",AU$3="MS",$AE39=1),VLOOKUP($AN39,連盟使用!$AJ$3:$AK$100,2,FALSE),VLOOKUP($AN39,連盟使用!$AL$3:$AM$100,2,FALSE))))))))))</f>
        <v/>
      </c>
      <c r="AV39" s="62"/>
      <c r="AW39" s="25" t="str">
        <f>IF(AV39="","",IF(AND(AV39="○",AW$3="国体"),VLOOKUP($AM39,連盟使用!$AN$3:$AO$100,2,FALSE),IF(AND(AV39="○",AW$3="通常",AW$1="通常・OPEN"),VLOOKUP($AM39,連盟使用!$AF$3:$AG$100,2,FALSE),IF(AND(AV39="○",AW$3="通常"),VLOOKUP($AM39,連盟使用!$AD$3:$AE$100,2,FALSE),IF(AV39="△",10000,IF(AND(AV39="○",AW$3="OPEN"),VLOOKUP($AM39,連盟使用!$AF$3:$AG$100,2,FALSE),IF(AND(AV39="○",AW$3="Jr",AW$1="Jrふじてん"),VLOOKUP($AM39,連盟使用!$AP$3:$AQ$100,2,FALSE),IF(AND(AV39="○",AW$3="Jr"),VLOOKUP($AM39,連盟使用!$AH$3:$AI$100,2,FALSE),IF(AND(AV39="○",AW$3="MS",$AE39=1),VLOOKUP($AN39,連盟使用!$AJ$3:$AK$100,2,FALSE),VLOOKUP($AN39,連盟使用!$AL$3:$AM$100,2,FALSE))))))))))</f>
        <v/>
      </c>
      <c r="AX39" s="62"/>
      <c r="AY39" s="25" t="str">
        <f>IF(AX39="","",IF(AND(AX39="○",AY$3="国体"),VLOOKUP($AM39,連盟使用!$AN$3:$AO$100,2,FALSE),IF(AND(AX39="○",AY$3="通常",AY$1="通常・OPEN"),VLOOKUP($AM39,連盟使用!$AF$3:$AG$100,2,FALSE),IF(AND(AX39="○",AY$3="通常"),VLOOKUP($AM39,連盟使用!$AD$3:$AE$100,2,FALSE),IF(AX39="△",10000,IF(AND(AX39="○",AY$3="OPEN"),VLOOKUP($AM39,連盟使用!$AF$3:$AG$100,2,FALSE),IF(AND(AX39="○",AY$3="Jr",AY$1="Jrふじてん"),VLOOKUP($AM39,連盟使用!$AP$3:$AQ$100,2,FALSE),IF(AND(AX39="○",AY$3="Jr"),VLOOKUP($AM39,連盟使用!$AH$3:$AI$100,2,FALSE),IF(AND(AX39="○",AY$3="MS",$AE39=1),VLOOKUP($AN39,連盟使用!$AJ$3:$AK$100,2,FALSE),VLOOKUP($AN39,連盟使用!$AL$3:$AM$100,2,FALSE))))))))))</f>
        <v/>
      </c>
      <c r="AZ39" s="62"/>
      <c r="BA39" s="25" t="str">
        <f>IF(AZ39="","",IF(AND(AZ39="○",BA$3="国体"),VLOOKUP($AM39,連盟使用!$AN$3:$AO$100,2,FALSE),IF(AND(AZ39="○",BA$3="通常",BA$1="通常・OPEN"),VLOOKUP($AM39,連盟使用!$AF$3:$AG$100,2,FALSE),IF(AND(AZ39="○",BA$3="通常"),VLOOKUP($AM39,連盟使用!$AD$3:$AE$100,2,FALSE),IF(AZ39="△",10000,IF(AND(AZ39="○",BA$3="OPEN"),VLOOKUP($AM39,連盟使用!$AF$3:$AG$100,2,FALSE),IF(AND(AZ39="○",BA$3="Jr",BA$1="Jrふじてん"),VLOOKUP($AM39,連盟使用!$AP$3:$AQ$100,2,FALSE),IF(AND(AZ39="○",BA$3="Jr"),VLOOKUP($AM39,連盟使用!$AH$3:$AI$100,2,FALSE),IF(AND(AZ39="○",BA$3="MS",$AE39=1),VLOOKUP($AN39,連盟使用!$AJ$3:$AK$100,2,FALSE),VLOOKUP($AN39,連盟使用!$AL$3:$AM$100,2,FALSE))))))))))</f>
        <v/>
      </c>
      <c r="BB39" s="62"/>
      <c r="BC39" s="25" t="str">
        <f>IF(BB39="","",IF(AND(BB39="○",BC$3="国体"),VLOOKUP($AM39,連盟使用!$AN$3:$AO$100,2,FALSE),IF(AND(BB39="○",BC$3="通常",BC$1="通常・OPEN"),VLOOKUP($AM39,連盟使用!$AF$3:$AG$100,2,FALSE),IF(AND(BB39="○",BC$3="通常"),VLOOKUP($AM39,連盟使用!$AD$3:$AE$100,2,FALSE),IF(BB39="△",10000,IF(AND(BB39="○",BC$3="OPEN"),VLOOKUP($AM39,連盟使用!$AF$3:$AG$100,2,FALSE),IF(AND(BB39="○",BC$3="Jr",BC$1="Jrふじてん"),VLOOKUP($AM39,連盟使用!$AP$3:$AQ$100,2,FALSE),IF(AND(BB39="○",BC$3="Jr"),VLOOKUP($AM39,連盟使用!$AH$3:$AI$100,2,FALSE),IF(AND(BB39="○",BC$3="MS",$AE39=1),VLOOKUP($AN39,連盟使用!$AJ$3:$AK$100,2,FALSE),VLOOKUP($AN39,連盟使用!$AL$3:$AM$100,2,FALSE))))))))))</f>
        <v/>
      </c>
      <c r="BD39" s="62"/>
      <c r="BE39" s="25" t="str">
        <f>IF(BD39="","",IF(AND(BD39="○",BE$3="国体"),VLOOKUP($AM39,連盟使用!$AN$3:$AO$100,2,FALSE),IF(AND(BD39="○",BE$3="通常",BE$1="通常・OPEN"),VLOOKUP($AM39,連盟使用!$AF$3:$AG$100,2,FALSE),IF(AND(BD39="○",BE$3="通常"),VLOOKUP($AM39,連盟使用!$AD$3:$AE$100,2,FALSE),IF(BD39="△",10000,IF(AND(BD39="○",BE$3="OPEN"),VLOOKUP($AM39,連盟使用!$AF$3:$AG$100,2,FALSE),IF(AND(BD39="○",BE$3="Jr",BE$1="Jrふじてん"),VLOOKUP($AM39,連盟使用!$AP$3:$AQ$100,2,FALSE),IF(AND(BD39="○",BE$3="Jr"),VLOOKUP($AM39,連盟使用!$AH$3:$AI$100,2,FALSE),IF(AND(BD39="○",BE$3="MS",$AE39=1),VLOOKUP($AN39,連盟使用!$AJ$3:$AK$100,2,FALSE),VLOOKUP($AN39,連盟使用!$AL$3:$AM$100,2,FALSE))))))))))</f>
        <v/>
      </c>
      <c r="BF39" s="62"/>
      <c r="BG39" s="25" t="str">
        <f>IF(BF39="","",IF(AND(BF39="○",BG$3="国体"),VLOOKUP($AM39,連盟使用!$AN$3:$AO$100,2,FALSE),IF(AND(BF39="○",BG$3="通常",BG$1="通常・OPEN"),VLOOKUP($AM39,連盟使用!$AF$3:$AG$100,2,FALSE),IF(AND(BF39="○",BG$3="通常"),VLOOKUP($AM39,連盟使用!$AD$3:$AE$100,2,FALSE),IF(BF39="△",10000,IF(AND(BF39="○",BG$3="OPEN"),VLOOKUP($AM39,連盟使用!$AF$3:$AG$100,2,FALSE),IF(AND(BF39="○",BG$3="Jr",BG$1="Jrふじてん"),VLOOKUP($AM39,連盟使用!$AP$3:$AQ$100,2,FALSE),IF(AND(BF39="○",BG$3="Jr"),VLOOKUP($AM39,連盟使用!$AH$3:$AI$100,2,FALSE),IF(AND(BF39="○",BG$3="MS",$AE39=1),VLOOKUP($AN39,連盟使用!$AJ$3:$AK$100,2,FALSE),VLOOKUP($AN39,連盟使用!$AL$3:$AM$100,2,FALSE))))))))))</f>
        <v/>
      </c>
      <c r="BH39" s="62"/>
      <c r="BI39" s="25" t="str">
        <f>IF(BH39="","",IF(AND(BH39="○",BI$3="国体"),VLOOKUP($AM39,連盟使用!$AN$3:$AO$100,2,FALSE),IF(AND(BH39="○",BI$3="通常",BI$1="通常・OPEN"),VLOOKUP($AM39,連盟使用!$AF$3:$AG$100,2,FALSE),IF(AND(BH39="○",BI$3="通常"),VLOOKUP($AM39,連盟使用!$AD$3:$AE$100,2,FALSE),IF(BH39="△",10000,IF(AND(BH39="○",BI$3="OPEN"),VLOOKUP($AM39,連盟使用!$AF$3:$AG$100,2,FALSE),IF(AND(BH39="○",BI$3="Jr",BI$1="Jrふじてん"),VLOOKUP($AM39,連盟使用!$AP$3:$AQ$100,2,FALSE),IF(AND(BH39="○",BI$3="Jr"),VLOOKUP($AM39,連盟使用!$AH$3:$AI$100,2,FALSE),IF(AND(BH39="○",BI$3="MS",$AE39=1),VLOOKUP($AN39,連盟使用!$AJ$3:$AK$100,2,FALSE),VLOOKUP($AN39,連盟使用!$AL$3:$AM$100,2,FALSE))))))))))</f>
        <v/>
      </c>
      <c r="BJ39" s="62"/>
      <c r="BK39" s="25" t="str">
        <f>IF(BJ39="","",IF(AND(BJ39="○",BK$3="国体"),VLOOKUP($AM39,連盟使用!$AN$3:$AO$100,2,FALSE),IF(AND(BJ39="○",BK$3="通常",BK$1="通常・OPEN"),VLOOKUP($AM39,連盟使用!$AF$3:$AG$100,2,FALSE),IF(AND(BJ39="○",BK$3="通常"),VLOOKUP($AM39,連盟使用!$AD$3:$AE$100,2,FALSE),IF(BJ39="△",10000,IF(AND(BJ39="○",BK$3="OPEN"),VLOOKUP($AM39,連盟使用!$AF$3:$AG$100,2,FALSE),IF(AND(BJ39="○",BK$3="Jr",BK$1="Jrふじてん"),VLOOKUP($AM39,連盟使用!$AP$3:$AQ$100,2,FALSE),IF(AND(BJ39="○",BK$3="Jr"),VLOOKUP($AM39,連盟使用!$AH$3:$AI$100,2,FALSE),IF(AND(BJ39="○",BK$3="MS",$AE39=1),VLOOKUP($AN39,連盟使用!$AJ$3:$AK$100,2,FALSE),VLOOKUP($AN39,連盟使用!$AL$3:$AM$100,2,FALSE))))))))))</f>
        <v/>
      </c>
      <c r="BL39" s="62"/>
      <c r="BM39" s="25" t="str">
        <f>IF(BL39="","",IF(AND(BL39="○",BM$3="国体"),VLOOKUP($AM39,連盟使用!$AN$3:$AO$100,2,FALSE),IF(AND(BL39="○",BM$3="通常",BM$1="通常・OPEN"),VLOOKUP($AM39,連盟使用!$AF$3:$AG$100,2,FALSE),IF(AND(BL39="○",BM$3="通常"),VLOOKUP($AM39,連盟使用!$AD$3:$AE$100,2,FALSE),IF(BL39="△",10000,IF(AND(BL39="○",BM$3="OPEN"),VLOOKUP($AM39,連盟使用!$AF$3:$AG$100,2,FALSE),IF(AND(BL39="○",BM$3="Jr",BM$1="Jrふじてん"),VLOOKUP($AM39,連盟使用!$AP$3:$AQ$100,2,FALSE),IF(AND(BL39="○",BM$3="Jr"),VLOOKUP($AM39,連盟使用!$AH$3:$AI$100,2,FALSE),IF(AND(BL39="○",BM$3="MS",$AE39=1),VLOOKUP($AN39,連盟使用!$AJ$3:$AK$100,2,FALSE),VLOOKUP($AN39,連盟使用!$AL$3:$AM$100,2,FALSE))))))))))</f>
        <v/>
      </c>
      <c r="BN39" s="62"/>
      <c r="BO39" s="25" t="str">
        <f>IF(BN39="","",IF(AND(BN39="○",BO$3="国体"),VLOOKUP($AM39,連盟使用!$AN$3:$AO$100,2,FALSE),IF(AND(BN39="○",BO$3="通常",BO$1="通常・OPEN"),VLOOKUP($AM39,連盟使用!$AF$3:$AG$100,2,FALSE),IF(AND(BN39="○",BO$3="通常"),VLOOKUP($AM39,連盟使用!$AD$3:$AE$100,2,FALSE),IF(BN39="△",10000,IF(AND(BN39="○",BO$3="OPEN"),VLOOKUP($AM39,連盟使用!$AF$3:$AG$100,2,FALSE),IF(AND(BN39="○",BO$3="Jr",BO$1="Jrふじてん"),VLOOKUP($AM39,連盟使用!$AP$3:$AQ$100,2,FALSE),IF(AND(BN39="○",BO$3="Jr"),VLOOKUP($AM39,連盟使用!$AH$3:$AI$100,2,FALSE),IF(AND(BN39="○",BO$3="MS",$AE39=1),VLOOKUP($AN39,連盟使用!$AJ$3:$AK$100,2,FALSE),VLOOKUP($AN39,連盟使用!$AL$3:$AM$100,2,FALSE))))))))))</f>
        <v/>
      </c>
      <c r="BP39" s="62"/>
      <c r="BQ39" s="25" t="str">
        <f>IF(BP39="","",IF(AND(BP39="○",BQ$3="国体"),VLOOKUP($AM39,連盟使用!$AN$3:$AO$100,2,FALSE),IF(AND(BP39="○",BQ$3="通常",BQ$1="通常・OPEN"),VLOOKUP($AM39,連盟使用!$AF$3:$AG$100,2,FALSE),IF(AND(BP39="○",BQ$3="通常"),VLOOKUP($AM39,連盟使用!$AD$3:$AE$100,2,FALSE),IF(BP39="△",10000,IF(AND(BP39="○",BQ$3="OPEN"),VLOOKUP($AM39,連盟使用!$AF$3:$AG$100,2,FALSE),IF(AND(BP39="○",BQ$3="Jr",BQ$1="Jrふじてん"),VLOOKUP($AM39,連盟使用!$AP$3:$AQ$100,2,FALSE),IF(AND(BP39="○",BQ$3="Jr"),VLOOKUP($AM39,連盟使用!$AH$3:$AI$100,2,FALSE),IF(AND(BP39="○",BQ$3="MS",$AE39=1),VLOOKUP($AN39,連盟使用!$AJ$3:$AK$100,2,FALSE),VLOOKUP($AN39,連盟使用!$AL$3:$AM$100,2,FALSE))))))))))</f>
        <v/>
      </c>
      <c r="BR39" s="62"/>
      <c r="BS39" s="25" t="str">
        <f>IF(BR39="","",IF(AND(BR39="○",BS$3="国体"),VLOOKUP($AM39,連盟使用!$AN$3:$AO$100,2,FALSE),IF(AND(BR39="○",BS$3="通常",BS$1="通常・OPEN"),VLOOKUP($AM39,連盟使用!$AF$3:$AG$100,2,FALSE),IF(AND(BR39="○",BS$3="通常"),VLOOKUP($AM39,連盟使用!$AD$3:$AE$100,2,FALSE),IF(BR39="△",10000,IF(AND(BR39="○",BS$3="OPEN"),VLOOKUP($AM39,連盟使用!$AF$3:$AG$100,2,FALSE),IF(AND(BR39="○",BS$3="Jr",BS$1="Jrふじてん"),VLOOKUP($AM39,連盟使用!$AP$3:$AQ$100,2,FALSE),IF(AND(BR39="○",BS$3="Jr"),VLOOKUP($AM39,連盟使用!$AH$3:$AI$100,2,FALSE),IF(AND(BR39="○",BS$3="MS",$AE39=1),VLOOKUP($AN39,連盟使用!$AJ$3:$AK$100,2,FALSE),VLOOKUP($AN39,連盟使用!$AL$3:$AM$100,2,FALSE))))))))))</f>
        <v/>
      </c>
      <c r="BT39" s="62"/>
      <c r="BU39" s="25" t="str">
        <f>IF(BT39="","",IF(AND(BT39="○",BU$3="国体"),VLOOKUP($AM39,連盟使用!$AN$3:$AO$100,2,FALSE),IF(AND(BT39="○",BU$3="通常",BU$1="通常・OPEN"),VLOOKUP($AM39,連盟使用!$AF$3:$AG$100,2,FALSE),IF(AND(BT39="○",BU$3="通常"),VLOOKUP($AM39,連盟使用!$AD$3:$AE$100,2,FALSE),IF(BT39="△",10000,IF(AND(BT39="○",BU$3="OPEN"),VLOOKUP($AM39,連盟使用!$AF$3:$AG$100,2,FALSE),IF(AND(BT39="○",BU$3="Jr",BU$1="Jrふじてん"),VLOOKUP($AM39,連盟使用!$AP$3:$AQ$100,2,FALSE),IF(AND(BT39="○",BU$3="Jr"),VLOOKUP($AM39,連盟使用!$AH$3:$AI$100,2,FALSE),IF(AND(BT39="○",BU$3="MS",$AE39=1),VLOOKUP($AN39,連盟使用!$AJ$3:$AK$100,2,FALSE),VLOOKUP($AN39,連盟使用!$AL$3:$AM$100,2,FALSE))))))))))</f>
        <v/>
      </c>
      <c r="BV39" s="62"/>
      <c r="BW39" s="25" t="str">
        <f>IF(BV39="","",IF(AND(BV39="○",BW$3="国体"),VLOOKUP($AM39,連盟使用!$AN$3:$AO$100,2,FALSE),IF(AND(BV39="○",BW$3="通常",BW$1="通常・OPEN"),VLOOKUP($AM39,連盟使用!$AF$3:$AG$100,2,FALSE),IF(AND(BV39="○",BW$3="通常"),VLOOKUP($AM39,連盟使用!$AD$3:$AE$100,2,FALSE),IF(BV39="△",10000,IF(AND(BV39="○",BW$3="OPEN"),VLOOKUP($AM39,連盟使用!$AF$3:$AG$100,2,FALSE),IF(AND(BV39="○",BW$3="Jr",BW$1="Jrふじてん"),VLOOKUP($AM39,連盟使用!$AP$3:$AQ$100,2,FALSE),IF(AND(BV39="○",BW$3="Jr"),VLOOKUP($AM39,連盟使用!$AH$3:$AI$100,2,FALSE),IF(AND(BV39="○",BW$3="MS",$AE39=1),VLOOKUP($AN39,連盟使用!$AJ$3:$AK$100,2,FALSE),VLOOKUP($AN39,連盟使用!$AL$3:$AM$100,2,FALSE))))))))))</f>
        <v/>
      </c>
      <c r="BX39" s="62"/>
      <c r="BY39" s="25" t="str">
        <f>IF(BX39="","",IF(AND(BX39="○",BY$3="国体"),VLOOKUP($AM39,連盟使用!$AN$3:$AO$100,2,FALSE),IF(AND(BX39="○",BY$3="通常",BY$1="通常・OPEN"),VLOOKUP($AM39,連盟使用!$AF$3:$AG$100,2,FALSE),IF(AND(BX39="○",BY$3="通常"),VLOOKUP($AM39,連盟使用!$AD$3:$AE$100,2,FALSE),IF(BX39="△",10000,IF(AND(BX39="○",BY$3="OPEN"),VLOOKUP($AM39,連盟使用!$AF$3:$AG$100,2,FALSE),IF(AND(BX39="○",BY$3="Jr",BY$1="Jrふじてん"),VLOOKUP($AM39,連盟使用!$AP$3:$AQ$100,2,FALSE),IF(AND(BX39="○",BY$3="Jr"),VLOOKUP($AM39,連盟使用!$AH$3:$AI$100,2,FALSE),IF(AND(BX39="○",BY$3="MS",$AE39=1),VLOOKUP($AN39,連盟使用!$AJ$3:$AK$100,2,FALSE),VLOOKUP($AN39,連盟使用!$AL$3:$AM$100,2,FALSE))))))))))</f>
        <v/>
      </c>
      <c r="BZ39" s="62"/>
      <c r="CA39" s="25" t="str">
        <f>IF(BZ39="","",IF(AND(BZ39="○",CA$3="国体"),VLOOKUP($AM39,連盟使用!$AN$3:$AO$100,2,FALSE),IF(AND(BZ39="○",CA$3="通常",CA$1="通常・OPEN"),VLOOKUP($AM39,連盟使用!$AF$3:$AG$100,2,FALSE),IF(AND(BZ39="○",CA$3="通常"),VLOOKUP($AM39,連盟使用!$AD$3:$AE$100,2,FALSE),IF(BZ39="△",10000,IF(AND(BZ39="○",CA$3="OPEN"),VLOOKUP($AM39,連盟使用!$AF$3:$AG$100,2,FALSE),IF(AND(BZ39="○",CA$3="Jr",CA$1="Jrふじてん"),VLOOKUP($AM39,連盟使用!$AP$3:$AQ$100,2,FALSE),IF(AND(BZ39="○",CA$3="Jr"),VLOOKUP($AM39,連盟使用!$AH$3:$AI$100,2,FALSE),IF(AND(BZ39="○",CA$3="MS",$AE39=1),VLOOKUP($AN39,連盟使用!$AJ$3:$AK$100,2,FALSE),VLOOKUP($AN39,連盟使用!$AL$3:$AM$100,2,FALSE))))))))))</f>
        <v/>
      </c>
      <c r="CB39" s="62"/>
      <c r="CC39" s="25" t="str">
        <f>IF(CB39="","",IF(AND(CB39="○",CC$3="国体"),VLOOKUP($AM39,連盟使用!$AN$3:$AO$100,2,FALSE),IF(AND(CB39="○",CC$3="通常",CC$1="通常・OPEN"),VLOOKUP($AM39,連盟使用!$AF$3:$AG$100,2,FALSE),IF(AND(CB39="○",CC$3="通常"),VLOOKUP($AM39,連盟使用!$AD$3:$AE$100,2,FALSE),IF(CB39="△",10000,IF(AND(CB39="○",CC$3="OPEN"),VLOOKUP($AM39,連盟使用!$AF$3:$AG$100,2,FALSE),IF(AND(CB39="○",CC$3="Jr",CC$1="Jrふじてん"),VLOOKUP($AM39,連盟使用!$AP$3:$AQ$100,2,FALSE),IF(AND(CB39="○",CC$3="Jr"),VLOOKUP($AM39,連盟使用!$AH$3:$AI$100,2,FALSE),IF(AND(CB39="○",CC$3="MS",$AE39=1),VLOOKUP($AN39,連盟使用!$AJ$3:$AK$100,2,FALSE),VLOOKUP($AN39,連盟使用!$AL$3:$AM$100,2,FALSE))))))))))</f>
        <v/>
      </c>
      <c r="CD39" s="62"/>
      <c r="CE39" s="25" t="str">
        <f>IF(CD39="","",IF(AND(CD39="○",CE$3="国体"),VLOOKUP($AM39,連盟使用!$AN$3:$AO$100,2,FALSE),IF(AND(CD39="○",CE$3="通常",CE$1="通常・OPEN"),VLOOKUP($AM39,連盟使用!$AF$3:$AG$100,2,FALSE),IF(AND(CD39="○",CE$3="通常"),VLOOKUP($AM39,連盟使用!$AD$3:$AE$100,2,FALSE),IF(CD39="△",10000,IF(AND(CD39="○",CE$3="OPEN"),VLOOKUP($AM39,連盟使用!$AF$3:$AG$100,2,FALSE),IF(AND(CD39="○",CE$3="Jr",CE$1="Jrふじてん"),VLOOKUP($AM39,連盟使用!$AP$3:$AQ$100,2,FALSE),IF(AND(CD39="○",CE$3="Jr"),VLOOKUP($AM39,連盟使用!$AH$3:$AI$100,2,FALSE),IF(AND(CD39="○",CE$3="MS",$AE39=1),VLOOKUP($AN39,連盟使用!$AJ$3:$AK$100,2,FALSE),VLOOKUP($AN39,連盟使用!$AL$3:$AM$100,2,FALSE))))))))))</f>
        <v/>
      </c>
      <c r="CF39" s="62"/>
      <c r="CG39" s="120" t="str">
        <f>IF(CF39="","",IF(AND(CF39="○",CG$3="国体"),VLOOKUP($AM39,連盟使用!$AN$3:$AO$100,2,FALSE),IF(AND(CF39="○",CG$3="通常",CG$1="通常・OPEN"),VLOOKUP($AM39,連盟使用!$AF$3:$AG$100,2,FALSE),IF(AND(CF39="○",CG$3="通常"),VLOOKUP($AM39,連盟使用!$AD$3:$AE$100,2,FALSE),IF(CF39="△",10000,IF(AND(CF39="○",CG$3="OPEN"),VLOOKUP($AM39,連盟使用!$AF$3:$AG$100,2,FALSE),IF(AND(CF39="○",CG$3="Jr",CG$1="Jrふじてん"),VLOOKUP($AM39,連盟使用!$AP$3:$AQ$100,2,FALSE),IF(AND(CF39="○",CG$3="Jr"),VLOOKUP($AM39,連盟使用!$AH$3:$AI$100,2,FALSE),IF(AND(CF39="○",CG$3="MS",$AE39=1),VLOOKUP($AN39,連盟使用!$AJ$3:$AK$100,2,FALSE),VLOOKUP($AN39,連盟使用!$AL$3:$AM$100,2,FALSE))))))))))</f>
        <v/>
      </c>
      <c r="CH39" s="106">
        <f t="shared" si="0"/>
        <v>0</v>
      </c>
    </row>
    <row r="40" spans="1:86" ht="19.5" customHeight="1" x14ac:dyDescent="0.15">
      <c r="A40" s="97">
        <f>IF(個表!A38="","",個表!A38)</f>
        <v>35</v>
      </c>
      <c r="B40" s="12" t="str">
        <f>IF(個表!B38="","",個表!B38)</f>
        <v/>
      </c>
      <c r="C40" s="12"/>
      <c r="D40" s="12"/>
      <c r="E40" s="12" t="str">
        <f>IF(個表!J38="","",個表!J38)</f>
        <v xml:space="preserve"> </v>
      </c>
      <c r="F40" s="12" t="str">
        <f>IF(個表!K38="","",個表!K38)</f>
        <v/>
      </c>
      <c r="G40" s="12" t="str">
        <f>IF(個表!L38="","",個表!L38)</f>
        <v/>
      </c>
      <c r="H40" s="12"/>
      <c r="I40" s="12"/>
      <c r="J40" s="12"/>
      <c r="K40" s="12"/>
      <c r="L40" s="12" t="str">
        <f>IF(個表!M38="","",個表!M38)</f>
        <v/>
      </c>
      <c r="M40" s="12" t="str">
        <f>IF(個表!N38="","",個表!N38)</f>
        <v/>
      </c>
      <c r="N40" s="12" t="str">
        <f>IF(個表!O38="","",個表!O38)</f>
        <v/>
      </c>
      <c r="O40" s="12" t="str">
        <f>IF(個表!P38="","",個表!P38)</f>
        <v/>
      </c>
      <c r="P40" s="12" t="str">
        <f>IF(個表!Q38="","",個表!Q38)</f>
        <v/>
      </c>
      <c r="Q40" s="34" t="str">
        <f>IF(個表!G38="","",個表!G38)</f>
        <v/>
      </c>
      <c r="R40" s="12"/>
      <c r="S40" s="12" t="str">
        <f>IF(個表!R38="","",個表!R38)</f>
        <v xml:space="preserve"> </v>
      </c>
      <c r="T40" s="12" t="str">
        <f>IF(個表!S38="","",個表!S38)</f>
        <v/>
      </c>
      <c r="U40" s="12"/>
      <c r="V40" s="12" t="str">
        <f>IF(個表!C38="","",個表!C38)</f>
        <v/>
      </c>
      <c r="W40" s="12" t="str">
        <f>IF(個表!D38="","",個表!D38)</f>
        <v/>
      </c>
      <c r="X40" s="12" t="str">
        <f>IF(個表!E38="","",個表!E38)</f>
        <v/>
      </c>
      <c r="Y40" s="12" t="str">
        <f>IF(個表!F38="","",個表!F38)</f>
        <v/>
      </c>
      <c r="Z40" s="12"/>
      <c r="AA40" s="12"/>
      <c r="AB40" s="12"/>
      <c r="AC40" s="12"/>
      <c r="AD40" s="12"/>
      <c r="AE40" s="12" t="str">
        <f>IF(個表!H38="","",個表!H38)</f>
        <v/>
      </c>
      <c r="AF40" s="12"/>
      <c r="AG40" s="12"/>
      <c r="AH40" s="12"/>
      <c r="AI40" s="12" t="str">
        <f>IF(個表!T38="","",個表!T38)</f>
        <v/>
      </c>
      <c r="AJ40" s="12"/>
      <c r="AK40" s="12"/>
      <c r="AL40" s="12" t="str">
        <f>IF(個表!I38="","",個表!I38)</f>
        <v/>
      </c>
      <c r="AM40" s="12" t="str">
        <f>IF(個表!U38="","",個表!U38)</f>
        <v/>
      </c>
      <c r="AN40" s="12" t="str">
        <f>IF(個表!V38="","",個表!V38)</f>
        <v/>
      </c>
      <c r="AO40" s="12" t="str">
        <f>IF(個表!W38="","",個表!W38)</f>
        <v/>
      </c>
      <c r="AP40" s="12" t="str">
        <f>IF(個表!X38="","",個表!X38)</f>
        <v/>
      </c>
      <c r="AQ40" s="12" t="str">
        <f>IF(個表!Y38="","",個表!Y38)</f>
        <v/>
      </c>
      <c r="AR40" s="12" t="str">
        <f>IF(個表!Z38="","",個表!Z38)</f>
        <v/>
      </c>
      <c r="AS40" s="98" t="str">
        <f>IF(個表!AA38="","",個表!AA38)</f>
        <v/>
      </c>
      <c r="AT40" s="62"/>
      <c r="AU40" s="25" t="str">
        <f>IF(AT40="","",IF(AND(AT40="○",AU$3="国体"),VLOOKUP($AM40,連盟使用!$AN$3:$AO$100,2,FALSE),IF(AND(AT40="○",AU$3="通常",AU$1="通常・OPEN"),VLOOKUP($AM40,連盟使用!$AF$3:$AG$100,2,FALSE),IF(AND(AT40="○",AU$3="通常"),VLOOKUP($AM40,連盟使用!$AD$3:$AE$100,2,FALSE),IF(AT40="△",10000,IF(AND(AT40="○",AU$3="OPEN"),VLOOKUP($AM40,連盟使用!$AF$3:$AG$100,2,FALSE),IF(AND(AT40="○",AU$3="Jr",AU$1="Jrふじてん"),VLOOKUP($AM40,連盟使用!$AP$3:$AQ$100,2,FALSE),IF(AND(AT40="○",AU$3="Jr"),VLOOKUP($AM40,連盟使用!$AH$3:$AI$100,2,FALSE),IF(AND(AT40="○",AU$3="MS",$AE40=1),VLOOKUP($AN40,連盟使用!$AJ$3:$AK$100,2,FALSE),VLOOKUP($AN40,連盟使用!$AL$3:$AM$100,2,FALSE))))))))))</f>
        <v/>
      </c>
      <c r="AV40" s="62"/>
      <c r="AW40" s="25" t="str">
        <f>IF(AV40="","",IF(AND(AV40="○",AW$3="国体"),VLOOKUP($AM40,連盟使用!$AN$3:$AO$100,2,FALSE),IF(AND(AV40="○",AW$3="通常",AW$1="通常・OPEN"),VLOOKUP($AM40,連盟使用!$AF$3:$AG$100,2,FALSE),IF(AND(AV40="○",AW$3="通常"),VLOOKUP($AM40,連盟使用!$AD$3:$AE$100,2,FALSE),IF(AV40="△",10000,IF(AND(AV40="○",AW$3="OPEN"),VLOOKUP($AM40,連盟使用!$AF$3:$AG$100,2,FALSE),IF(AND(AV40="○",AW$3="Jr",AW$1="Jrふじてん"),VLOOKUP($AM40,連盟使用!$AP$3:$AQ$100,2,FALSE),IF(AND(AV40="○",AW$3="Jr"),VLOOKUP($AM40,連盟使用!$AH$3:$AI$100,2,FALSE),IF(AND(AV40="○",AW$3="MS",$AE40=1),VLOOKUP($AN40,連盟使用!$AJ$3:$AK$100,2,FALSE),VLOOKUP($AN40,連盟使用!$AL$3:$AM$100,2,FALSE))))))))))</f>
        <v/>
      </c>
      <c r="AX40" s="62"/>
      <c r="AY40" s="25" t="str">
        <f>IF(AX40="","",IF(AND(AX40="○",AY$3="国体"),VLOOKUP($AM40,連盟使用!$AN$3:$AO$100,2,FALSE),IF(AND(AX40="○",AY$3="通常",AY$1="通常・OPEN"),VLOOKUP($AM40,連盟使用!$AF$3:$AG$100,2,FALSE),IF(AND(AX40="○",AY$3="通常"),VLOOKUP($AM40,連盟使用!$AD$3:$AE$100,2,FALSE),IF(AX40="△",10000,IF(AND(AX40="○",AY$3="OPEN"),VLOOKUP($AM40,連盟使用!$AF$3:$AG$100,2,FALSE),IF(AND(AX40="○",AY$3="Jr",AY$1="Jrふじてん"),VLOOKUP($AM40,連盟使用!$AP$3:$AQ$100,2,FALSE),IF(AND(AX40="○",AY$3="Jr"),VLOOKUP($AM40,連盟使用!$AH$3:$AI$100,2,FALSE),IF(AND(AX40="○",AY$3="MS",$AE40=1),VLOOKUP($AN40,連盟使用!$AJ$3:$AK$100,2,FALSE),VLOOKUP($AN40,連盟使用!$AL$3:$AM$100,2,FALSE))))))))))</f>
        <v/>
      </c>
      <c r="AZ40" s="62"/>
      <c r="BA40" s="25" t="str">
        <f>IF(AZ40="","",IF(AND(AZ40="○",BA$3="国体"),VLOOKUP($AM40,連盟使用!$AN$3:$AO$100,2,FALSE),IF(AND(AZ40="○",BA$3="通常",BA$1="通常・OPEN"),VLOOKUP($AM40,連盟使用!$AF$3:$AG$100,2,FALSE),IF(AND(AZ40="○",BA$3="通常"),VLOOKUP($AM40,連盟使用!$AD$3:$AE$100,2,FALSE),IF(AZ40="△",10000,IF(AND(AZ40="○",BA$3="OPEN"),VLOOKUP($AM40,連盟使用!$AF$3:$AG$100,2,FALSE),IF(AND(AZ40="○",BA$3="Jr",BA$1="Jrふじてん"),VLOOKUP($AM40,連盟使用!$AP$3:$AQ$100,2,FALSE),IF(AND(AZ40="○",BA$3="Jr"),VLOOKUP($AM40,連盟使用!$AH$3:$AI$100,2,FALSE),IF(AND(AZ40="○",BA$3="MS",$AE40=1),VLOOKUP($AN40,連盟使用!$AJ$3:$AK$100,2,FALSE),VLOOKUP($AN40,連盟使用!$AL$3:$AM$100,2,FALSE))))))))))</f>
        <v/>
      </c>
      <c r="BB40" s="62"/>
      <c r="BC40" s="25" t="str">
        <f>IF(BB40="","",IF(AND(BB40="○",BC$3="国体"),VLOOKUP($AM40,連盟使用!$AN$3:$AO$100,2,FALSE),IF(AND(BB40="○",BC$3="通常",BC$1="通常・OPEN"),VLOOKUP($AM40,連盟使用!$AF$3:$AG$100,2,FALSE),IF(AND(BB40="○",BC$3="通常"),VLOOKUP($AM40,連盟使用!$AD$3:$AE$100,2,FALSE),IF(BB40="△",10000,IF(AND(BB40="○",BC$3="OPEN"),VLOOKUP($AM40,連盟使用!$AF$3:$AG$100,2,FALSE),IF(AND(BB40="○",BC$3="Jr",BC$1="Jrふじてん"),VLOOKUP($AM40,連盟使用!$AP$3:$AQ$100,2,FALSE),IF(AND(BB40="○",BC$3="Jr"),VLOOKUP($AM40,連盟使用!$AH$3:$AI$100,2,FALSE),IF(AND(BB40="○",BC$3="MS",$AE40=1),VLOOKUP($AN40,連盟使用!$AJ$3:$AK$100,2,FALSE),VLOOKUP($AN40,連盟使用!$AL$3:$AM$100,2,FALSE))))))))))</f>
        <v/>
      </c>
      <c r="BD40" s="62"/>
      <c r="BE40" s="25" t="str">
        <f>IF(BD40="","",IF(AND(BD40="○",BE$3="国体"),VLOOKUP($AM40,連盟使用!$AN$3:$AO$100,2,FALSE),IF(AND(BD40="○",BE$3="通常",BE$1="通常・OPEN"),VLOOKUP($AM40,連盟使用!$AF$3:$AG$100,2,FALSE),IF(AND(BD40="○",BE$3="通常"),VLOOKUP($AM40,連盟使用!$AD$3:$AE$100,2,FALSE),IF(BD40="△",10000,IF(AND(BD40="○",BE$3="OPEN"),VLOOKUP($AM40,連盟使用!$AF$3:$AG$100,2,FALSE),IF(AND(BD40="○",BE$3="Jr",BE$1="Jrふじてん"),VLOOKUP($AM40,連盟使用!$AP$3:$AQ$100,2,FALSE),IF(AND(BD40="○",BE$3="Jr"),VLOOKUP($AM40,連盟使用!$AH$3:$AI$100,2,FALSE),IF(AND(BD40="○",BE$3="MS",$AE40=1),VLOOKUP($AN40,連盟使用!$AJ$3:$AK$100,2,FALSE),VLOOKUP($AN40,連盟使用!$AL$3:$AM$100,2,FALSE))))))))))</f>
        <v/>
      </c>
      <c r="BF40" s="62"/>
      <c r="BG40" s="25" t="str">
        <f>IF(BF40="","",IF(AND(BF40="○",BG$3="国体"),VLOOKUP($AM40,連盟使用!$AN$3:$AO$100,2,FALSE),IF(AND(BF40="○",BG$3="通常",BG$1="通常・OPEN"),VLOOKUP($AM40,連盟使用!$AF$3:$AG$100,2,FALSE),IF(AND(BF40="○",BG$3="通常"),VLOOKUP($AM40,連盟使用!$AD$3:$AE$100,2,FALSE),IF(BF40="△",10000,IF(AND(BF40="○",BG$3="OPEN"),VLOOKUP($AM40,連盟使用!$AF$3:$AG$100,2,FALSE),IF(AND(BF40="○",BG$3="Jr",BG$1="Jrふじてん"),VLOOKUP($AM40,連盟使用!$AP$3:$AQ$100,2,FALSE),IF(AND(BF40="○",BG$3="Jr"),VLOOKUP($AM40,連盟使用!$AH$3:$AI$100,2,FALSE),IF(AND(BF40="○",BG$3="MS",$AE40=1),VLOOKUP($AN40,連盟使用!$AJ$3:$AK$100,2,FALSE),VLOOKUP($AN40,連盟使用!$AL$3:$AM$100,2,FALSE))))))))))</f>
        <v/>
      </c>
      <c r="BH40" s="62"/>
      <c r="BI40" s="25" t="str">
        <f>IF(BH40="","",IF(AND(BH40="○",BI$3="国体"),VLOOKUP($AM40,連盟使用!$AN$3:$AO$100,2,FALSE),IF(AND(BH40="○",BI$3="通常",BI$1="通常・OPEN"),VLOOKUP($AM40,連盟使用!$AF$3:$AG$100,2,FALSE),IF(AND(BH40="○",BI$3="通常"),VLOOKUP($AM40,連盟使用!$AD$3:$AE$100,2,FALSE),IF(BH40="△",10000,IF(AND(BH40="○",BI$3="OPEN"),VLOOKUP($AM40,連盟使用!$AF$3:$AG$100,2,FALSE),IF(AND(BH40="○",BI$3="Jr",BI$1="Jrふじてん"),VLOOKUP($AM40,連盟使用!$AP$3:$AQ$100,2,FALSE),IF(AND(BH40="○",BI$3="Jr"),VLOOKUP($AM40,連盟使用!$AH$3:$AI$100,2,FALSE),IF(AND(BH40="○",BI$3="MS",$AE40=1),VLOOKUP($AN40,連盟使用!$AJ$3:$AK$100,2,FALSE),VLOOKUP($AN40,連盟使用!$AL$3:$AM$100,2,FALSE))))))))))</f>
        <v/>
      </c>
      <c r="BJ40" s="62"/>
      <c r="BK40" s="25" t="str">
        <f>IF(BJ40="","",IF(AND(BJ40="○",BK$3="国体"),VLOOKUP($AM40,連盟使用!$AN$3:$AO$100,2,FALSE),IF(AND(BJ40="○",BK$3="通常",BK$1="通常・OPEN"),VLOOKUP($AM40,連盟使用!$AF$3:$AG$100,2,FALSE),IF(AND(BJ40="○",BK$3="通常"),VLOOKUP($AM40,連盟使用!$AD$3:$AE$100,2,FALSE),IF(BJ40="△",10000,IF(AND(BJ40="○",BK$3="OPEN"),VLOOKUP($AM40,連盟使用!$AF$3:$AG$100,2,FALSE),IF(AND(BJ40="○",BK$3="Jr",BK$1="Jrふじてん"),VLOOKUP($AM40,連盟使用!$AP$3:$AQ$100,2,FALSE),IF(AND(BJ40="○",BK$3="Jr"),VLOOKUP($AM40,連盟使用!$AH$3:$AI$100,2,FALSE),IF(AND(BJ40="○",BK$3="MS",$AE40=1),VLOOKUP($AN40,連盟使用!$AJ$3:$AK$100,2,FALSE),VLOOKUP($AN40,連盟使用!$AL$3:$AM$100,2,FALSE))))))))))</f>
        <v/>
      </c>
      <c r="BL40" s="62"/>
      <c r="BM40" s="25" t="str">
        <f>IF(BL40="","",IF(AND(BL40="○",BM$3="国体"),VLOOKUP($AM40,連盟使用!$AN$3:$AO$100,2,FALSE),IF(AND(BL40="○",BM$3="通常",BM$1="通常・OPEN"),VLOOKUP($AM40,連盟使用!$AF$3:$AG$100,2,FALSE),IF(AND(BL40="○",BM$3="通常"),VLOOKUP($AM40,連盟使用!$AD$3:$AE$100,2,FALSE),IF(BL40="△",10000,IF(AND(BL40="○",BM$3="OPEN"),VLOOKUP($AM40,連盟使用!$AF$3:$AG$100,2,FALSE),IF(AND(BL40="○",BM$3="Jr",BM$1="Jrふじてん"),VLOOKUP($AM40,連盟使用!$AP$3:$AQ$100,2,FALSE),IF(AND(BL40="○",BM$3="Jr"),VLOOKUP($AM40,連盟使用!$AH$3:$AI$100,2,FALSE),IF(AND(BL40="○",BM$3="MS",$AE40=1),VLOOKUP($AN40,連盟使用!$AJ$3:$AK$100,2,FALSE),VLOOKUP($AN40,連盟使用!$AL$3:$AM$100,2,FALSE))))))))))</f>
        <v/>
      </c>
      <c r="BN40" s="62"/>
      <c r="BO40" s="25" t="str">
        <f>IF(BN40="","",IF(AND(BN40="○",BO$3="国体"),VLOOKUP($AM40,連盟使用!$AN$3:$AO$100,2,FALSE),IF(AND(BN40="○",BO$3="通常",BO$1="通常・OPEN"),VLOOKUP($AM40,連盟使用!$AF$3:$AG$100,2,FALSE),IF(AND(BN40="○",BO$3="通常"),VLOOKUP($AM40,連盟使用!$AD$3:$AE$100,2,FALSE),IF(BN40="△",10000,IF(AND(BN40="○",BO$3="OPEN"),VLOOKUP($AM40,連盟使用!$AF$3:$AG$100,2,FALSE),IF(AND(BN40="○",BO$3="Jr",BO$1="Jrふじてん"),VLOOKUP($AM40,連盟使用!$AP$3:$AQ$100,2,FALSE),IF(AND(BN40="○",BO$3="Jr"),VLOOKUP($AM40,連盟使用!$AH$3:$AI$100,2,FALSE),IF(AND(BN40="○",BO$3="MS",$AE40=1),VLOOKUP($AN40,連盟使用!$AJ$3:$AK$100,2,FALSE),VLOOKUP($AN40,連盟使用!$AL$3:$AM$100,2,FALSE))))))))))</f>
        <v/>
      </c>
      <c r="BP40" s="62"/>
      <c r="BQ40" s="25" t="str">
        <f>IF(BP40="","",IF(AND(BP40="○",BQ$3="国体"),VLOOKUP($AM40,連盟使用!$AN$3:$AO$100,2,FALSE),IF(AND(BP40="○",BQ$3="通常",BQ$1="通常・OPEN"),VLOOKUP($AM40,連盟使用!$AF$3:$AG$100,2,FALSE),IF(AND(BP40="○",BQ$3="通常"),VLOOKUP($AM40,連盟使用!$AD$3:$AE$100,2,FALSE),IF(BP40="△",10000,IF(AND(BP40="○",BQ$3="OPEN"),VLOOKUP($AM40,連盟使用!$AF$3:$AG$100,2,FALSE),IF(AND(BP40="○",BQ$3="Jr",BQ$1="Jrふじてん"),VLOOKUP($AM40,連盟使用!$AP$3:$AQ$100,2,FALSE),IF(AND(BP40="○",BQ$3="Jr"),VLOOKUP($AM40,連盟使用!$AH$3:$AI$100,2,FALSE),IF(AND(BP40="○",BQ$3="MS",$AE40=1),VLOOKUP($AN40,連盟使用!$AJ$3:$AK$100,2,FALSE),VLOOKUP($AN40,連盟使用!$AL$3:$AM$100,2,FALSE))))))))))</f>
        <v/>
      </c>
      <c r="BR40" s="62"/>
      <c r="BS40" s="25" t="str">
        <f>IF(BR40="","",IF(AND(BR40="○",BS$3="国体"),VLOOKUP($AM40,連盟使用!$AN$3:$AO$100,2,FALSE),IF(AND(BR40="○",BS$3="通常",BS$1="通常・OPEN"),VLOOKUP($AM40,連盟使用!$AF$3:$AG$100,2,FALSE),IF(AND(BR40="○",BS$3="通常"),VLOOKUP($AM40,連盟使用!$AD$3:$AE$100,2,FALSE),IF(BR40="△",10000,IF(AND(BR40="○",BS$3="OPEN"),VLOOKUP($AM40,連盟使用!$AF$3:$AG$100,2,FALSE),IF(AND(BR40="○",BS$3="Jr",BS$1="Jrふじてん"),VLOOKUP($AM40,連盟使用!$AP$3:$AQ$100,2,FALSE),IF(AND(BR40="○",BS$3="Jr"),VLOOKUP($AM40,連盟使用!$AH$3:$AI$100,2,FALSE),IF(AND(BR40="○",BS$3="MS",$AE40=1),VLOOKUP($AN40,連盟使用!$AJ$3:$AK$100,2,FALSE),VLOOKUP($AN40,連盟使用!$AL$3:$AM$100,2,FALSE))))))))))</f>
        <v/>
      </c>
      <c r="BT40" s="62"/>
      <c r="BU40" s="25" t="str">
        <f>IF(BT40="","",IF(AND(BT40="○",BU$3="国体"),VLOOKUP($AM40,連盟使用!$AN$3:$AO$100,2,FALSE),IF(AND(BT40="○",BU$3="通常",BU$1="通常・OPEN"),VLOOKUP($AM40,連盟使用!$AF$3:$AG$100,2,FALSE),IF(AND(BT40="○",BU$3="通常"),VLOOKUP($AM40,連盟使用!$AD$3:$AE$100,2,FALSE),IF(BT40="△",10000,IF(AND(BT40="○",BU$3="OPEN"),VLOOKUP($AM40,連盟使用!$AF$3:$AG$100,2,FALSE),IF(AND(BT40="○",BU$3="Jr",BU$1="Jrふじてん"),VLOOKUP($AM40,連盟使用!$AP$3:$AQ$100,2,FALSE),IF(AND(BT40="○",BU$3="Jr"),VLOOKUP($AM40,連盟使用!$AH$3:$AI$100,2,FALSE),IF(AND(BT40="○",BU$3="MS",$AE40=1),VLOOKUP($AN40,連盟使用!$AJ$3:$AK$100,2,FALSE),VLOOKUP($AN40,連盟使用!$AL$3:$AM$100,2,FALSE))))))))))</f>
        <v/>
      </c>
      <c r="BV40" s="62"/>
      <c r="BW40" s="25" t="str">
        <f>IF(BV40="","",IF(AND(BV40="○",BW$3="国体"),VLOOKUP($AM40,連盟使用!$AN$3:$AO$100,2,FALSE),IF(AND(BV40="○",BW$3="通常",BW$1="通常・OPEN"),VLOOKUP($AM40,連盟使用!$AF$3:$AG$100,2,FALSE),IF(AND(BV40="○",BW$3="通常"),VLOOKUP($AM40,連盟使用!$AD$3:$AE$100,2,FALSE),IF(BV40="△",10000,IF(AND(BV40="○",BW$3="OPEN"),VLOOKUP($AM40,連盟使用!$AF$3:$AG$100,2,FALSE),IF(AND(BV40="○",BW$3="Jr",BW$1="Jrふじてん"),VLOOKUP($AM40,連盟使用!$AP$3:$AQ$100,2,FALSE),IF(AND(BV40="○",BW$3="Jr"),VLOOKUP($AM40,連盟使用!$AH$3:$AI$100,2,FALSE),IF(AND(BV40="○",BW$3="MS",$AE40=1),VLOOKUP($AN40,連盟使用!$AJ$3:$AK$100,2,FALSE),VLOOKUP($AN40,連盟使用!$AL$3:$AM$100,2,FALSE))))))))))</f>
        <v/>
      </c>
      <c r="BX40" s="62"/>
      <c r="BY40" s="25" t="str">
        <f>IF(BX40="","",IF(AND(BX40="○",BY$3="国体"),VLOOKUP($AM40,連盟使用!$AN$3:$AO$100,2,FALSE),IF(AND(BX40="○",BY$3="通常",BY$1="通常・OPEN"),VLOOKUP($AM40,連盟使用!$AF$3:$AG$100,2,FALSE),IF(AND(BX40="○",BY$3="通常"),VLOOKUP($AM40,連盟使用!$AD$3:$AE$100,2,FALSE),IF(BX40="△",10000,IF(AND(BX40="○",BY$3="OPEN"),VLOOKUP($AM40,連盟使用!$AF$3:$AG$100,2,FALSE),IF(AND(BX40="○",BY$3="Jr",BY$1="Jrふじてん"),VLOOKUP($AM40,連盟使用!$AP$3:$AQ$100,2,FALSE),IF(AND(BX40="○",BY$3="Jr"),VLOOKUP($AM40,連盟使用!$AH$3:$AI$100,2,FALSE),IF(AND(BX40="○",BY$3="MS",$AE40=1),VLOOKUP($AN40,連盟使用!$AJ$3:$AK$100,2,FALSE),VLOOKUP($AN40,連盟使用!$AL$3:$AM$100,2,FALSE))))))))))</f>
        <v/>
      </c>
      <c r="BZ40" s="62"/>
      <c r="CA40" s="25" t="str">
        <f>IF(BZ40="","",IF(AND(BZ40="○",CA$3="国体"),VLOOKUP($AM40,連盟使用!$AN$3:$AO$100,2,FALSE),IF(AND(BZ40="○",CA$3="通常",CA$1="通常・OPEN"),VLOOKUP($AM40,連盟使用!$AF$3:$AG$100,2,FALSE),IF(AND(BZ40="○",CA$3="通常"),VLOOKUP($AM40,連盟使用!$AD$3:$AE$100,2,FALSE),IF(BZ40="△",10000,IF(AND(BZ40="○",CA$3="OPEN"),VLOOKUP($AM40,連盟使用!$AF$3:$AG$100,2,FALSE),IF(AND(BZ40="○",CA$3="Jr",CA$1="Jrふじてん"),VLOOKUP($AM40,連盟使用!$AP$3:$AQ$100,2,FALSE),IF(AND(BZ40="○",CA$3="Jr"),VLOOKUP($AM40,連盟使用!$AH$3:$AI$100,2,FALSE),IF(AND(BZ40="○",CA$3="MS",$AE40=1),VLOOKUP($AN40,連盟使用!$AJ$3:$AK$100,2,FALSE),VLOOKUP($AN40,連盟使用!$AL$3:$AM$100,2,FALSE))))))))))</f>
        <v/>
      </c>
      <c r="CB40" s="62"/>
      <c r="CC40" s="25" t="str">
        <f>IF(CB40="","",IF(AND(CB40="○",CC$3="国体"),VLOOKUP($AM40,連盟使用!$AN$3:$AO$100,2,FALSE),IF(AND(CB40="○",CC$3="通常",CC$1="通常・OPEN"),VLOOKUP($AM40,連盟使用!$AF$3:$AG$100,2,FALSE),IF(AND(CB40="○",CC$3="通常"),VLOOKUP($AM40,連盟使用!$AD$3:$AE$100,2,FALSE),IF(CB40="△",10000,IF(AND(CB40="○",CC$3="OPEN"),VLOOKUP($AM40,連盟使用!$AF$3:$AG$100,2,FALSE),IF(AND(CB40="○",CC$3="Jr",CC$1="Jrふじてん"),VLOOKUP($AM40,連盟使用!$AP$3:$AQ$100,2,FALSE),IF(AND(CB40="○",CC$3="Jr"),VLOOKUP($AM40,連盟使用!$AH$3:$AI$100,2,FALSE),IF(AND(CB40="○",CC$3="MS",$AE40=1),VLOOKUP($AN40,連盟使用!$AJ$3:$AK$100,2,FALSE),VLOOKUP($AN40,連盟使用!$AL$3:$AM$100,2,FALSE))))))))))</f>
        <v/>
      </c>
      <c r="CD40" s="62"/>
      <c r="CE40" s="25" t="str">
        <f>IF(CD40="","",IF(AND(CD40="○",CE$3="国体"),VLOOKUP($AM40,連盟使用!$AN$3:$AO$100,2,FALSE),IF(AND(CD40="○",CE$3="通常",CE$1="通常・OPEN"),VLOOKUP($AM40,連盟使用!$AF$3:$AG$100,2,FALSE),IF(AND(CD40="○",CE$3="通常"),VLOOKUP($AM40,連盟使用!$AD$3:$AE$100,2,FALSE),IF(CD40="△",10000,IF(AND(CD40="○",CE$3="OPEN"),VLOOKUP($AM40,連盟使用!$AF$3:$AG$100,2,FALSE),IF(AND(CD40="○",CE$3="Jr",CE$1="Jrふじてん"),VLOOKUP($AM40,連盟使用!$AP$3:$AQ$100,2,FALSE),IF(AND(CD40="○",CE$3="Jr"),VLOOKUP($AM40,連盟使用!$AH$3:$AI$100,2,FALSE),IF(AND(CD40="○",CE$3="MS",$AE40=1),VLOOKUP($AN40,連盟使用!$AJ$3:$AK$100,2,FALSE),VLOOKUP($AN40,連盟使用!$AL$3:$AM$100,2,FALSE))))))))))</f>
        <v/>
      </c>
      <c r="CF40" s="62"/>
      <c r="CG40" s="120" t="str">
        <f>IF(CF40="","",IF(AND(CF40="○",CG$3="国体"),VLOOKUP($AM40,連盟使用!$AN$3:$AO$100,2,FALSE),IF(AND(CF40="○",CG$3="通常",CG$1="通常・OPEN"),VLOOKUP($AM40,連盟使用!$AF$3:$AG$100,2,FALSE),IF(AND(CF40="○",CG$3="通常"),VLOOKUP($AM40,連盟使用!$AD$3:$AE$100,2,FALSE),IF(CF40="△",10000,IF(AND(CF40="○",CG$3="OPEN"),VLOOKUP($AM40,連盟使用!$AF$3:$AG$100,2,FALSE),IF(AND(CF40="○",CG$3="Jr",CG$1="Jrふじてん"),VLOOKUP($AM40,連盟使用!$AP$3:$AQ$100,2,FALSE),IF(AND(CF40="○",CG$3="Jr"),VLOOKUP($AM40,連盟使用!$AH$3:$AI$100,2,FALSE),IF(AND(CF40="○",CG$3="MS",$AE40=1),VLOOKUP($AN40,連盟使用!$AJ$3:$AK$100,2,FALSE),VLOOKUP($AN40,連盟使用!$AL$3:$AM$100,2,FALSE))))))))))</f>
        <v/>
      </c>
      <c r="CH40" s="106">
        <f t="shared" si="0"/>
        <v>0</v>
      </c>
    </row>
    <row r="41" spans="1:86" ht="19.5" customHeight="1" x14ac:dyDescent="0.15">
      <c r="A41" s="97">
        <f>IF(個表!A39="","",個表!A39)</f>
        <v>36</v>
      </c>
      <c r="B41" s="12" t="str">
        <f>IF(個表!B39="","",個表!B39)</f>
        <v/>
      </c>
      <c r="C41" s="12"/>
      <c r="D41" s="12"/>
      <c r="E41" s="12" t="str">
        <f>IF(個表!J39="","",個表!J39)</f>
        <v xml:space="preserve"> </v>
      </c>
      <c r="F41" s="12" t="str">
        <f>IF(個表!K39="","",個表!K39)</f>
        <v/>
      </c>
      <c r="G41" s="12" t="str">
        <f>IF(個表!L39="","",個表!L39)</f>
        <v/>
      </c>
      <c r="H41" s="12"/>
      <c r="I41" s="12"/>
      <c r="J41" s="12"/>
      <c r="K41" s="12"/>
      <c r="L41" s="12" t="str">
        <f>IF(個表!M39="","",個表!M39)</f>
        <v/>
      </c>
      <c r="M41" s="12" t="str">
        <f>IF(個表!N39="","",個表!N39)</f>
        <v/>
      </c>
      <c r="N41" s="12" t="str">
        <f>IF(個表!O39="","",個表!O39)</f>
        <v/>
      </c>
      <c r="O41" s="12" t="str">
        <f>IF(個表!P39="","",個表!P39)</f>
        <v/>
      </c>
      <c r="P41" s="12" t="str">
        <f>IF(個表!Q39="","",個表!Q39)</f>
        <v/>
      </c>
      <c r="Q41" s="34" t="str">
        <f>IF(個表!G39="","",個表!G39)</f>
        <v/>
      </c>
      <c r="R41" s="12"/>
      <c r="S41" s="12" t="str">
        <f>IF(個表!R39="","",個表!R39)</f>
        <v xml:space="preserve"> </v>
      </c>
      <c r="T41" s="12" t="str">
        <f>IF(個表!S39="","",個表!S39)</f>
        <v/>
      </c>
      <c r="U41" s="12"/>
      <c r="V41" s="12" t="str">
        <f>IF(個表!C39="","",個表!C39)</f>
        <v/>
      </c>
      <c r="W41" s="12" t="str">
        <f>IF(個表!D39="","",個表!D39)</f>
        <v/>
      </c>
      <c r="X41" s="12" t="str">
        <f>IF(個表!E39="","",個表!E39)</f>
        <v/>
      </c>
      <c r="Y41" s="12" t="str">
        <f>IF(個表!F39="","",個表!F39)</f>
        <v/>
      </c>
      <c r="Z41" s="12"/>
      <c r="AA41" s="12"/>
      <c r="AB41" s="12"/>
      <c r="AC41" s="12"/>
      <c r="AD41" s="12"/>
      <c r="AE41" s="12" t="str">
        <f>IF(個表!H39="","",個表!H39)</f>
        <v/>
      </c>
      <c r="AF41" s="12"/>
      <c r="AG41" s="12"/>
      <c r="AH41" s="12"/>
      <c r="AI41" s="12" t="str">
        <f>IF(個表!T39="","",個表!T39)</f>
        <v/>
      </c>
      <c r="AJ41" s="12"/>
      <c r="AK41" s="12"/>
      <c r="AL41" s="12" t="str">
        <f>IF(個表!I39="","",個表!I39)</f>
        <v/>
      </c>
      <c r="AM41" s="12" t="str">
        <f>IF(個表!U39="","",個表!U39)</f>
        <v/>
      </c>
      <c r="AN41" s="12" t="str">
        <f>IF(個表!V39="","",個表!V39)</f>
        <v/>
      </c>
      <c r="AO41" s="12" t="str">
        <f>IF(個表!W39="","",個表!W39)</f>
        <v/>
      </c>
      <c r="AP41" s="12" t="str">
        <f>IF(個表!X39="","",個表!X39)</f>
        <v/>
      </c>
      <c r="AQ41" s="12" t="str">
        <f>IF(個表!Y39="","",個表!Y39)</f>
        <v/>
      </c>
      <c r="AR41" s="12" t="str">
        <f>IF(個表!Z39="","",個表!Z39)</f>
        <v/>
      </c>
      <c r="AS41" s="98" t="str">
        <f>IF(個表!AA39="","",個表!AA39)</f>
        <v/>
      </c>
      <c r="AT41" s="62"/>
      <c r="AU41" s="25" t="str">
        <f>IF(AT41="","",IF(AND(AT41="○",AU$3="国体"),VLOOKUP($AM41,連盟使用!$AN$3:$AO$100,2,FALSE),IF(AND(AT41="○",AU$3="通常",AU$1="通常・OPEN"),VLOOKUP($AM41,連盟使用!$AF$3:$AG$100,2,FALSE),IF(AND(AT41="○",AU$3="通常"),VLOOKUP($AM41,連盟使用!$AD$3:$AE$100,2,FALSE),IF(AT41="△",10000,IF(AND(AT41="○",AU$3="OPEN"),VLOOKUP($AM41,連盟使用!$AF$3:$AG$100,2,FALSE),IF(AND(AT41="○",AU$3="Jr",AU$1="Jrふじてん"),VLOOKUP($AM41,連盟使用!$AP$3:$AQ$100,2,FALSE),IF(AND(AT41="○",AU$3="Jr"),VLOOKUP($AM41,連盟使用!$AH$3:$AI$100,2,FALSE),IF(AND(AT41="○",AU$3="MS",$AE41=1),VLOOKUP($AN41,連盟使用!$AJ$3:$AK$100,2,FALSE),VLOOKUP($AN41,連盟使用!$AL$3:$AM$100,2,FALSE))))))))))</f>
        <v/>
      </c>
      <c r="AV41" s="62"/>
      <c r="AW41" s="25" t="str">
        <f>IF(AV41="","",IF(AND(AV41="○",AW$3="国体"),VLOOKUP($AM41,連盟使用!$AN$3:$AO$100,2,FALSE),IF(AND(AV41="○",AW$3="通常",AW$1="通常・OPEN"),VLOOKUP($AM41,連盟使用!$AF$3:$AG$100,2,FALSE),IF(AND(AV41="○",AW$3="通常"),VLOOKUP($AM41,連盟使用!$AD$3:$AE$100,2,FALSE),IF(AV41="△",10000,IF(AND(AV41="○",AW$3="OPEN"),VLOOKUP($AM41,連盟使用!$AF$3:$AG$100,2,FALSE),IF(AND(AV41="○",AW$3="Jr",AW$1="Jrふじてん"),VLOOKUP($AM41,連盟使用!$AP$3:$AQ$100,2,FALSE),IF(AND(AV41="○",AW$3="Jr"),VLOOKUP($AM41,連盟使用!$AH$3:$AI$100,2,FALSE),IF(AND(AV41="○",AW$3="MS",$AE41=1),VLOOKUP($AN41,連盟使用!$AJ$3:$AK$100,2,FALSE),VLOOKUP($AN41,連盟使用!$AL$3:$AM$100,2,FALSE))))))))))</f>
        <v/>
      </c>
      <c r="AX41" s="62"/>
      <c r="AY41" s="25" t="str">
        <f>IF(AX41="","",IF(AND(AX41="○",AY$3="国体"),VLOOKUP($AM41,連盟使用!$AN$3:$AO$100,2,FALSE),IF(AND(AX41="○",AY$3="通常",AY$1="通常・OPEN"),VLOOKUP($AM41,連盟使用!$AF$3:$AG$100,2,FALSE),IF(AND(AX41="○",AY$3="通常"),VLOOKUP($AM41,連盟使用!$AD$3:$AE$100,2,FALSE),IF(AX41="△",10000,IF(AND(AX41="○",AY$3="OPEN"),VLOOKUP($AM41,連盟使用!$AF$3:$AG$100,2,FALSE),IF(AND(AX41="○",AY$3="Jr",AY$1="Jrふじてん"),VLOOKUP($AM41,連盟使用!$AP$3:$AQ$100,2,FALSE),IF(AND(AX41="○",AY$3="Jr"),VLOOKUP($AM41,連盟使用!$AH$3:$AI$100,2,FALSE),IF(AND(AX41="○",AY$3="MS",$AE41=1),VLOOKUP($AN41,連盟使用!$AJ$3:$AK$100,2,FALSE),VLOOKUP($AN41,連盟使用!$AL$3:$AM$100,2,FALSE))))))))))</f>
        <v/>
      </c>
      <c r="AZ41" s="62"/>
      <c r="BA41" s="25" t="str">
        <f>IF(AZ41="","",IF(AND(AZ41="○",BA$3="国体"),VLOOKUP($AM41,連盟使用!$AN$3:$AO$100,2,FALSE),IF(AND(AZ41="○",BA$3="通常",BA$1="通常・OPEN"),VLOOKUP($AM41,連盟使用!$AF$3:$AG$100,2,FALSE),IF(AND(AZ41="○",BA$3="通常"),VLOOKUP($AM41,連盟使用!$AD$3:$AE$100,2,FALSE),IF(AZ41="△",10000,IF(AND(AZ41="○",BA$3="OPEN"),VLOOKUP($AM41,連盟使用!$AF$3:$AG$100,2,FALSE),IF(AND(AZ41="○",BA$3="Jr",BA$1="Jrふじてん"),VLOOKUP($AM41,連盟使用!$AP$3:$AQ$100,2,FALSE),IF(AND(AZ41="○",BA$3="Jr"),VLOOKUP($AM41,連盟使用!$AH$3:$AI$100,2,FALSE),IF(AND(AZ41="○",BA$3="MS",$AE41=1),VLOOKUP($AN41,連盟使用!$AJ$3:$AK$100,2,FALSE),VLOOKUP($AN41,連盟使用!$AL$3:$AM$100,2,FALSE))))))))))</f>
        <v/>
      </c>
      <c r="BB41" s="62"/>
      <c r="BC41" s="25" t="str">
        <f>IF(BB41="","",IF(AND(BB41="○",BC$3="国体"),VLOOKUP($AM41,連盟使用!$AN$3:$AO$100,2,FALSE),IF(AND(BB41="○",BC$3="通常",BC$1="通常・OPEN"),VLOOKUP($AM41,連盟使用!$AF$3:$AG$100,2,FALSE),IF(AND(BB41="○",BC$3="通常"),VLOOKUP($AM41,連盟使用!$AD$3:$AE$100,2,FALSE),IF(BB41="△",10000,IF(AND(BB41="○",BC$3="OPEN"),VLOOKUP($AM41,連盟使用!$AF$3:$AG$100,2,FALSE),IF(AND(BB41="○",BC$3="Jr",BC$1="Jrふじてん"),VLOOKUP($AM41,連盟使用!$AP$3:$AQ$100,2,FALSE),IF(AND(BB41="○",BC$3="Jr"),VLOOKUP($AM41,連盟使用!$AH$3:$AI$100,2,FALSE),IF(AND(BB41="○",BC$3="MS",$AE41=1),VLOOKUP($AN41,連盟使用!$AJ$3:$AK$100,2,FALSE),VLOOKUP($AN41,連盟使用!$AL$3:$AM$100,2,FALSE))))))))))</f>
        <v/>
      </c>
      <c r="BD41" s="62"/>
      <c r="BE41" s="25" t="str">
        <f>IF(BD41="","",IF(AND(BD41="○",BE$3="国体"),VLOOKUP($AM41,連盟使用!$AN$3:$AO$100,2,FALSE),IF(AND(BD41="○",BE$3="通常",BE$1="通常・OPEN"),VLOOKUP($AM41,連盟使用!$AF$3:$AG$100,2,FALSE),IF(AND(BD41="○",BE$3="通常"),VLOOKUP($AM41,連盟使用!$AD$3:$AE$100,2,FALSE),IF(BD41="△",10000,IF(AND(BD41="○",BE$3="OPEN"),VLOOKUP($AM41,連盟使用!$AF$3:$AG$100,2,FALSE),IF(AND(BD41="○",BE$3="Jr",BE$1="Jrふじてん"),VLOOKUP($AM41,連盟使用!$AP$3:$AQ$100,2,FALSE),IF(AND(BD41="○",BE$3="Jr"),VLOOKUP($AM41,連盟使用!$AH$3:$AI$100,2,FALSE),IF(AND(BD41="○",BE$3="MS",$AE41=1),VLOOKUP($AN41,連盟使用!$AJ$3:$AK$100,2,FALSE),VLOOKUP($AN41,連盟使用!$AL$3:$AM$100,2,FALSE))))))))))</f>
        <v/>
      </c>
      <c r="BF41" s="62"/>
      <c r="BG41" s="25" t="str">
        <f>IF(BF41="","",IF(AND(BF41="○",BG$3="国体"),VLOOKUP($AM41,連盟使用!$AN$3:$AO$100,2,FALSE),IF(AND(BF41="○",BG$3="通常",BG$1="通常・OPEN"),VLOOKUP($AM41,連盟使用!$AF$3:$AG$100,2,FALSE),IF(AND(BF41="○",BG$3="通常"),VLOOKUP($AM41,連盟使用!$AD$3:$AE$100,2,FALSE),IF(BF41="△",10000,IF(AND(BF41="○",BG$3="OPEN"),VLOOKUP($AM41,連盟使用!$AF$3:$AG$100,2,FALSE),IF(AND(BF41="○",BG$3="Jr",BG$1="Jrふじてん"),VLOOKUP($AM41,連盟使用!$AP$3:$AQ$100,2,FALSE),IF(AND(BF41="○",BG$3="Jr"),VLOOKUP($AM41,連盟使用!$AH$3:$AI$100,2,FALSE),IF(AND(BF41="○",BG$3="MS",$AE41=1),VLOOKUP($AN41,連盟使用!$AJ$3:$AK$100,2,FALSE),VLOOKUP($AN41,連盟使用!$AL$3:$AM$100,2,FALSE))))))))))</f>
        <v/>
      </c>
      <c r="BH41" s="62"/>
      <c r="BI41" s="25" t="str">
        <f>IF(BH41="","",IF(AND(BH41="○",BI$3="国体"),VLOOKUP($AM41,連盟使用!$AN$3:$AO$100,2,FALSE),IF(AND(BH41="○",BI$3="通常",BI$1="通常・OPEN"),VLOOKUP($AM41,連盟使用!$AF$3:$AG$100,2,FALSE),IF(AND(BH41="○",BI$3="通常"),VLOOKUP($AM41,連盟使用!$AD$3:$AE$100,2,FALSE),IF(BH41="△",10000,IF(AND(BH41="○",BI$3="OPEN"),VLOOKUP($AM41,連盟使用!$AF$3:$AG$100,2,FALSE),IF(AND(BH41="○",BI$3="Jr",BI$1="Jrふじてん"),VLOOKUP($AM41,連盟使用!$AP$3:$AQ$100,2,FALSE),IF(AND(BH41="○",BI$3="Jr"),VLOOKUP($AM41,連盟使用!$AH$3:$AI$100,2,FALSE),IF(AND(BH41="○",BI$3="MS",$AE41=1),VLOOKUP($AN41,連盟使用!$AJ$3:$AK$100,2,FALSE),VLOOKUP($AN41,連盟使用!$AL$3:$AM$100,2,FALSE))))))))))</f>
        <v/>
      </c>
      <c r="BJ41" s="62"/>
      <c r="BK41" s="25" t="str">
        <f>IF(BJ41="","",IF(AND(BJ41="○",BK$3="国体"),VLOOKUP($AM41,連盟使用!$AN$3:$AO$100,2,FALSE),IF(AND(BJ41="○",BK$3="通常",BK$1="通常・OPEN"),VLOOKUP($AM41,連盟使用!$AF$3:$AG$100,2,FALSE),IF(AND(BJ41="○",BK$3="通常"),VLOOKUP($AM41,連盟使用!$AD$3:$AE$100,2,FALSE),IF(BJ41="△",10000,IF(AND(BJ41="○",BK$3="OPEN"),VLOOKUP($AM41,連盟使用!$AF$3:$AG$100,2,FALSE),IF(AND(BJ41="○",BK$3="Jr",BK$1="Jrふじてん"),VLOOKUP($AM41,連盟使用!$AP$3:$AQ$100,2,FALSE),IF(AND(BJ41="○",BK$3="Jr"),VLOOKUP($AM41,連盟使用!$AH$3:$AI$100,2,FALSE),IF(AND(BJ41="○",BK$3="MS",$AE41=1),VLOOKUP($AN41,連盟使用!$AJ$3:$AK$100,2,FALSE),VLOOKUP($AN41,連盟使用!$AL$3:$AM$100,2,FALSE))))))))))</f>
        <v/>
      </c>
      <c r="BL41" s="62"/>
      <c r="BM41" s="25" t="str">
        <f>IF(BL41="","",IF(AND(BL41="○",BM$3="国体"),VLOOKUP($AM41,連盟使用!$AN$3:$AO$100,2,FALSE),IF(AND(BL41="○",BM$3="通常",BM$1="通常・OPEN"),VLOOKUP($AM41,連盟使用!$AF$3:$AG$100,2,FALSE),IF(AND(BL41="○",BM$3="通常"),VLOOKUP($AM41,連盟使用!$AD$3:$AE$100,2,FALSE),IF(BL41="△",10000,IF(AND(BL41="○",BM$3="OPEN"),VLOOKUP($AM41,連盟使用!$AF$3:$AG$100,2,FALSE),IF(AND(BL41="○",BM$3="Jr",BM$1="Jrふじてん"),VLOOKUP($AM41,連盟使用!$AP$3:$AQ$100,2,FALSE),IF(AND(BL41="○",BM$3="Jr"),VLOOKUP($AM41,連盟使用!$AH$3:$AI$100,2,FALSE),IF(AND(BL41="○",BM$3="MS",$AE41=1),VLOOKUP($AN41,連盟使用!$AJ$3:$AK$100,2,FALSE),VLOOKUP($AN41,連盟使用!$AL$3:$AM$100,2,FALSE))))))))))</f>
        <v/>
      </c>
      <c r="BN41" s="62"/>
      <c r="BO41" s="25" t="str">
        <f>IF(BN41="","",IF(AND(BN41="○",BO$3="国体"),VLOOKUP($AM41,連盟使用!$AN$3:$AO$100,2,FALSE),IF(AND(BN41="○",BO$3="通常",BO$1="通常・OPEN"),VLOOKUP($AM41,連盟使用!$AF$3:$AG$100,2,FALSE),IF(AND(BN41="○",BO$3="通常"),VLOOKUP($AM41,連盟使用!$AD$3:$AE$100,2,FALSE),IF(BN41="△",10000,IF(AND(BN41="○",BO$3="OPEN"),VLOOKUP($AM41,連盟使用!$AF$3:$AG$100,2,FALSE),IF(AND(BN41="○",BO$3="Jr",BO$1="Jrふじてん"),VLOOKUP($AM41,連盟使用!$AP$3:$AQ$100,2,FALSE),IF(AND(BN41="○",BO$3="Jr"),VLOOKUP($AM41,連盟使用!$AH$3:$AI$100,2,FALSE),IF(AND(BN41="○",BO$3="MS",$AE41=1),VLOOKUP($AN41,連盟使用!$AJ$3:$AK$100,2,FALSE),VLOOKUP($AN41,連盟使用!$AL$3:$AM$100,2,FALSE))))))))))</f>
        <v/>
      </c>
      <c r="BP41" s="62"/>
      <c r="BQ41" s="25" t="str">
        <f>IF(BP41="","",IF(AND(BP41="○",BQ$3="国体"),VLOOKUP($AM41,連盟使用!$AN$3:$AO$100,2,FALSE),IF(AND(BP41="○",BQ$3="通常",BQ$1="通常・OPEN"),VLOOKUP($AM41,連盟使用!$AF$3:$AG$100,2,FALSE),IF(AND(BP41="○",BQ$3="通常"),VLOOKUP($AM41,連盟使用!$AD$3:$AE$100,2,FALSE),IF(BP41="△",10000,IF(AND(BP41="○",BQ$3="OPEN"),VLOOKUP($AM41,連盟使用!$AF$3:$AG$100,2,FALSE),IF(AND(BP41="○",BQ$3="Jr",BQ$1="Jrふじてん"),VLOOKUP($AM41,連盟使用!$AP$3:$AQ$100,2,FALSE),IF(AND(BP41="○",BQ$3="Jr"),VLOOKUP($AM41,連盟使用!$AH$3:$AI$100,2,FALSE),IF(AND(BP41="○",BQ$3="MS",$AE41=1),VLOOKUP($AN41,連盟使用!$AJ$3:$AK$100,2,FALSE),VLOOKUP($AN41,連盟使用!$AL$3:$AM$100,2,FALSE))))))))))</f>
        <v/>
      </c>
      <c r="BR41" s="62"/>
      <c r="BS41" s="25" t="str">
        <f>IF(BR41="","",IF(AND(BR41="○",BS$3="国体"),VLOOKUP($AM41,連盟使用!$AN$3:$AO$100,2,FALSE),IF(AND(BR41="○",BS$3="通常",BS$1="通常・OPEN"),VLOOKUP($AM41,連盟使用!$AF$3:$AG$100,2,FALSE),IF(AND(BR41="○",BS$3="通常"),VLOOKUP($AM41,連盟使用!$AD$3:$AE$100,2,FALSE),IF(BR41="△",10000,IF(AND(BR41="○",BS$3="OPEN"),VLOOKUP($AM41,連盟使用!$AF$3:$AG$100,2,FALSE),IF(AND(BR41="○",BS$3="Jr",BS$1="Jrふじてん"),VLOOKUP($AM41,連盟使用!$AP$3:$AQ$100,2,FALSE),IF(AND(BR41="○",BS$3="Jr"),VLOOKUP($AM41,連盟使用!$AH$3:$AI$100,2,FALSE),IF(AND(BR41="○",BS$3="MS",$AE41=1),VLOOKUP($AN41,連盟使用!$AJ$3:$AK$100,2,FALSE),VLOOKUP($AN41,連盟使用!$AL$3:$AM$100,2,FALSE))))))))))</f>
        <v/>
      </c>
      <c r="BT41" s="62"/>
      <c r="BU41" s="25" t="str">
        <f>IF(BT41="","",IF(AND(BT41="○",BU$3="国体"),VLOOKUP($AM41,連盟使用!$AN$3:$AO$100,2,FALSE),IF(AND(BT41="○",BU$3="通常",BU$1="通常・OPEN"),VLOOKUP($AM41,連盟使用!$AF$3:$AG$100,2,FALSE),IF(AND(BT41="○",BU$3="通常"),VLOOKUP($AM41,連盟使用!$AD$3:$AE$100,2,FALSE),IF(BT41="△",10000,IF(AND(BT41="○",BU$3="OPEN"),VLOOKUP($AM41,連盟使用!$AF$3:$AG$100,2,FALSE),IF(AND(BT41="○",BU$3="Jr",BU$1="Jrふじてん"),VLOOKUP($AM41,連盟使用!$AP$3:$AQ$100,2,FALSE),IF(AND(BT41="○",BU$3="Jr"),VLOOKUP($AM41,連盟使用!$AH$3:$AI$100,2,FALSE),IF(AND(BT41="○",BU$3="MS",$AE41=1),VLOOKUP($AN41,連盟使用!$AJ$3:$AK$100,2,FALSE),VLOOKUP($AN41,連盟使用!$AL$3:$AM$100,2,FALSE))))))))))</f>
        <v/>
      </c>
      <c r="BV41" s="62"/>
      <c r="BW41" s="25" t="str">
        <f>IF(BV41="","",IF(AND(BV41="○",BW$3="国体"),VLOOKUP($AM41,連盟使用!$AN$3:$AO$100,2,FALSE),IF(AND(BV41="○",BW$3="通常",BW$1="通常・OPEN"),VLOOKUP($AM41,連盟使用!$AF$3:$AG$100,2,FALSE),IF(AND(BV41="○",BW$3="通常"),VLOOKUP($AM41,連盟使用!$AD$3:$AE$100,2,FALSE),IF(BV41="△",10000,IF(AND(BV41="○",BW$3="OPEN"),VLOOKUP($AM41,連盟使用!$AF$3:$AG$100,2,FALSE),IF(AND(BV41="○",BW$3="Jr",BW$1="Jrふじてん"),VLOOKUP($AM41,連盟使用!$AP$3:$AQ$100,2,FALSE),IF(AND(BV41="○",BW$3="Jr"),VLOOKUP($AM41,連盟使用!$AH$3:$AI$100,2,FALSE),IF(AND(BV41="○",BW$3="MS",$AE41=1),VLOOKUP($AN41,連盟使用!$AJ$3:$AK$100,2,FALSE),VLOOKUP($AN41,連盟使用!$AL$3:$AM$100,2,FALSE))))))))))</f>
        <v/>
      </c>
      <c r="BX41" s="62"/>
      <c r="BY41" s="25" t="str">
        <f>IF(BX41="","",IF(AND(BX41="○",BY$3="国体"),VLOOKUP($AM41,連盟使用!$AN$3:$AO$100,2,FALSE),IF(AND(BX41="○",BY$3="通常",BY$1="通常・OPEN"),VLOOKUP($AM41,連盟使用!$AF$3:$AG$100,2,FALSE),IF(AND(BX41="○",BY$3="通常"),VLOOKUP($AM41,連盟使用!$AD$3:$AE$100,2,FALSE),IF(BX41="△",10000,IF(AND(BX41="○",BY$3="OPEN"),VLOOKUP($AM41,連盟使用!$AF$3:$AG$100,2,FALSE),IF(AND(BX41="○",BY$3="Jr",BY$1="Jrふじてん"),VLOOKUP($AM41,連盟使用!$AP$3:$AQ$100,2,FALSE),IF(AND(BX41="○",BY$3="Jr"),VLOOKUP($AM41,連盟使用!$AH$3:$AI$100,2,FALSE),IF(AND(BX41="○",BY$3="MS",$AE41=1),VLOOKUP($AN41,連盟使用!$AJ$3:$AK$100,2,FALSE),VLOOKUP($AN41,連盟使用!$AL$3:$AM$100,2,FALSE))))))))))</f>
        <v/>
      </c>
      <c r="BZ41" s="62"/>
      <c r="CA41" s="25" t="str">
        <f>IF(BZ41="","",IF(AND(BZ41="○",CA$3="国体"),VLOOKUP($AM41,連盟使用!$AN$3:$AO$100,2,FALSE),IF(AND(BZ41="○",CA$3="通常",CA$1="通常・OPEN"),VLOOKUP($AM41,連盟使用!$AF$3:$AG$100,2,FALSE),IF(AND(BZ41="○",CA$3="通常"),VLOOKUP($AM41,連盟使用!$AD$3:$AE$100,2,FALSE),IF(BZ41="△",10000,IF(AND(BZ41="○",CA$3="OPEN"),VLOOKUP($AM41,連盟使用!$AF$3:$AG$100,2,FALSE),IF(AND(BZ41="○",CA$3="Jr",CA$1="Jrふじてん"),VLOOKUP($AM41,連盟使用!$AP$3:$AQ$100,2,FALSE),IF(AND(BZ41="○",CA$3="Jr"),VLOOKUP($AM41,連盟使用!$AH$3:$AI$100,2,FALSE),IF(AND(BZ41="○",CA$3="MS",$AE41=1),VLOOKUP($AN41,連盟使用!$AJ$3:$AK$100,2,FALSE),VLOOKUP($AN41,連盟使用!$AL$3:$AM$100,2,FALSE))))))))))</f>
        <v/>
      </c>
      <c r="CB41" s="62"/>
      <c r="CC41" s="25" t="str">
        <f>IF(CB41="","",IF(AND(CB41="○",CC$3="国体"),VLOOKUP($AM41,連盟使用!$AN$3:$AO$100,2,FALSE),IF(AND(CB41="○",CC$3="通常",CC$1="通常・OPEN"),VLOOKUP($AM41,連盟使用!$AF$3:$AG$100,2,FALSE),IF(AND(CB41="○",CC$3="通常"),VLOOKUP($AM41,連盟使用!$AD$3:$AE$100,2,FALSE),IF(CB41="△",10000,IF(AND(CB41="○",CC$3="OPEN"),VLOOKUP($AM41,連盟使用!$AF$3:$AG$100,2,FALSE),IF(AND(CB41="○",CC$3="Jr",CC$1="Jrふじてん"),VLOOKUP($AM41,連盟使用!$AP$3:$AQ$100,2,FALSE),IF(AND(CB41="○",CC$3="Jr"),VLOOKUP($AM41,連盟使用!$AH$3:$AI$100,2,FALSE),IF(AND(CB41="○",CC$3="MS",$AE41=1),VLOOKUP($AN41,連盟使用!$AJ$3:$AK$100,2,FALSE),VLOOKUP($AN41,連盟使用!$AL$3:$AM$100,2,FALSE))))))))))</f>
        <v/>
      </c>
      <c r="CD41" s="62"/>
      <c r="CE41" s="25" t="str">
        <f>IF(CD41="","",IF(AND(CD41="○",CE$3="国体"),VLOOKUP($AM41,連盟使用!$AN$3:$AO$100,2,FALSE),IF(AND(CD41="○",CE$3="通常",CE$1="通常・OPEN"),VLOOKUP($AM41,連盟使用!$AF$3:$AG$100,2,FALSE),IF(AND(CD41="○",CE$3="通常"),VLOOKUP($AM41,連盟使用!$AD$3:$AE$100,2,FALSE),IF(CD41="△",10000,IF(AND(CD41="○",CE$3="OPEN"),VLOOKUP($AM41,連盟使用!$AF$3:$AG$100,2,FALSE),IF(AND(CD41="○",CE$3="Jr",CE$1="Jrふじてん"),VLOOKUP($AM41,連盟使用!$AP$3:$AQ$100,2,FALSE),IF(AND(CD41="○",CE$3="Jr"),VLOOKUP($AM41,連盟使用!$AH$3:$AI$100,2,FALSE),IF(AND(CD41="○",CE$3="MS",$AE41=1),VLOOKUP($AN41,連盟使用!$AJ$3:$AK$100,2,FALSE),VLOOKUP($AN41,連盟使用!$AL$3:$AM$100,2,FALSE))))))))))</f>
        <v/>
      </c>
      <c r="CF41" s="62"/>
      <c r="CG41" s="120" t="str">
        <f>IF(CF41="","",IF(AND(CF41="○",CG$3="国体"),VLOOKUP($AM41,連盟使用!$AN$3:$AO$100,2,FALSE),IF(AND(CF41="○",CG$3="通常",CG$1="通常・OPEN"),VLOOKUP($AM41,連盟使用!$AF$3:$AG$100,2,FALSE),IF(AND(CF41="○",CG$3="通常"),VLOOKUP($AM41,連盟使用!$AD$3:$AE$100,2,FALSE),IF(CF41="△",10000,IF(AND(CF41="○",CG$3="OPEN"),VLOOKUP($AM41,連盟使用!$AF$3:$AG$100,2,FALSE),IF(AND(CF41="○",CG$3="Jr",CG$1="Jrふじてん"),VLOOKUP($AM41,連盟使用!$AP$3:$AQ$100,2,FALSE),IF(AND(CF41="○",CG$3="Jr"),VLOOKUP($AM41,連盟使用!$AH$3:$AI$100,2,FALSE),IF(AND(CF41="○",CG$3="MS",$AE41=1),VLOOKUP($AN41,連盟使用!$AJ$3:$AK$100,2,FALSE),VLOOKUP($AN41,連盟使用!$AL$3:$AM$100,2,FALSE))))))))))</f>
        <v/>
      </c>
      <c r="CH41" s="106">
        <f t="shared" si="0"/>
        <v>0</v>
      </c>
    </row>
    <row r="42" spans="1:86" ht="19.5" customHeight="1" x14ac:dyDescent="0.15">
      <c r="A42" s="97">
        <f>IF(個表!A40="","",個表!A40)</f>
        <v>37</v>
      </c>
      <c r="B42" s="12" t="str">
        <f>IF(個表!B40="","",個表!B40)</f>
        <v/>
      </c>
      <c r="C42" s="12"/>
      <c r="D42" s="12"/>
      <c r="E42" s="12" t="str">
        <f>IF(個表!J40="","",個表!J40)</f>
        <v xml:space="preserve"> </v>
      </c>
      <c r="F42" s="12" t="str">
        <f>IF(個表!K40="","",個表!K40)</f>
        <v/>
      </c>
      <c r="G42" s="12" t="str">
        <f>IF(個表!L40="","",個表!L40)</f>
        <v/>
      </c>
      <c r="H42" s="12"/>
      <c r="I42" s="12"/>
      <c r="J42" s="12"/>
      <c r="K42" s="12"/>
      <c r="L42" s="12" t="str">
        <f>IF(個表!M40="","",個表!M40)</f>
        <v/>
      </c>
      <c r="M42" s="12" t="str">
        <f>IF(個表!N40="","",個表!N40)</f>
        <v/>
      </c>
      <c r="N42" s="12" t="str">
        <f>IF(個表!O40="","",個表!O40)</f>
        <v/>
      </c>
      <c r="O42" s="12" t="str">
        <f>IF(個表!P40="","",個表!P40)</f>
        <v/>
      </c>
      <c r="P42" s="12" t="str">
        <f>IF(個表!Q40="","",個表!Q40)</f>
        <v/>
      </c>
      <c r="Q42" s="34" t="str">
        <f>IF(個表!G40="","",個表!G40)</f>
        <v/>
      </c>
      <c r="R42" s="12"/>
      <c r="S42" s="12" t="str">
        <f>IF(個表!R40="","",個表!R40)</f>
        <v xml:space="preserve"> </v>
      </c>
      <c r="T42" s="12" t="str">
        <f>IF(個表!S40="","",個表!S40)</f>
        <v/>
      </c>
      <c r="U42" s="12"/>
      <c r="V42" s="12" t="str">
        <f>IF(個表!C40="","",個表!C40)</f>
        <v/>
      </c>
      <c r="W42" s="12" t="str">
        <f>IF(個表!D40="","",個表!D40)</f>
        <v/>
      </c>
      <c r="X42" s="12" t="str">
        <f>IF(個表!E40="","",個表!E40)</f>
        <v/>
      </c>
      <c r="Y42" s="12" t="str">
        <f>IF(個表!F40="","",個表!F40)</f>
        <v/>
      </c>
      <c r="Z42" s="12"/>
      <c r="AA42" s="12"/>
      <c r="AB42" s="12"/>
      <c r="AC42" s="12"/>
      <c r="AD42" s="12"/>
      <c r="AE42" s="12" t="str">
        <f>IF(個表!H40="","",個表!H40)</f>
        <v/>
      </c>
      <c r="AF42" s="12"/>
      <c r="AG42" s="12"/>
      <c r="AH42" s="12"/>
      <c r="AI42" s="12" t="str">
        <f>IF(個表!T40="","",個表!T40)</f>
        <v/>
      </c>
      <c r="AJ42" s="12"/>
      <c r="AK42" s="12"/>
      <c r="AL42" s="12" t="str">
        <f>IF(個表!I40="","",個表!I40)</f>
        <v/>
      </c>
      <c r="AM42" s="12" t="str">
        <f>IF(個表!U40="","",個表!U40)</f>
        <v/>
      </c>
      <c r="AN42" s="12" t="str">
        <f>IF(個表!V40="","",個表!V40)</f>
        <v/>
      </c>
      <c r="AO42" s="12" t="str">
        <f>IF(個表!W40="","",個表!W40)</f>
        <v/>
      </c>
      <c r="AP42" s="12" t="str">
        <f>IF(個表!X40="","",個表!X40)</f>
        <v/>
      </c>
      <c r="AQ42" s="12" t="str">
        <f>IF(個表!Y40="","",個表!Y40)</f>
        <v/>
      </c>
      <c r="AR42" s="12" t="str">
        <f>IF(個表!Z40="","",個表!Z40)</f>
        <v/>
      </c>
      <c r="AS42" s="98" t="str">
        <f>IF(個表!AA40="","",個表!AA40)</f>
        <v/>
      </c>
      <c r="AT42" s="62"/>
      <c r="AU42" s="25" t="str">
        <f>IF(AT42="","",IF(AND(AT42="○",AU$3="国体"),VLOOKUP($AM42,連盟使用!$AN$3:$AO$100,2,FALSE),IF(AND(AT42="○",AU$3="通常",AU$1="通常・OPEN"),VLOOKUP($AM42,連盟使用!$AF$3:$AG$100,2,FALSE),IF(AND(AT42="○",AU$3="通常"),VLOOKUP($AM42,連盟使用!$AD$3:$AE$100,2,FALSE),IF(AT42="△",10000,IF(AND(AT42="○",AU$3="OPEN"),VLOOKUP($AM42,連盟使用!$AF$3:$AG$100,2,FALSE),IF(AND(AT42="○",AU$3="Jr",AU$1="Jrふじてん"),VLOOKUP($AM42,連盟使用!$AP$3:$AQ$100,2,FALSE),IF(AND(AT42="○",AU$3="Jr"),VLOOKUP($AM42,連盟使用!$AH$3:$AI$100,2,FALSE),IF(AND(AT42="○",AU$3="MS",$AE42=1),VLOOKUP($AN42,連盟使用!$AJ$3:$AK$100,2,FALSE),VLOOKUP($AN42,連盟使用!$AL$3:$AM$100,2,FALSE))))))))))</f>
        <v/>
      </c>
      <c r="AV42" s="62"/>
      <c r="AW42" s="25" t="str">
        <f>IF(AV42="","",IF(AND(AV42="○",AW$3="国体"),VLOOKUP($AM42,連盟使用!$AN$3:$AO$100,2,FALSE),IF(AND(AV42="○",AW$3="通常",AW$1="通常・OPEN"),VLOOKUP($AM42,連盟使用!$AF$3:$AG$100,2,FALSE),IF(AND(AV42="○",AW$3="通常"),VLOOKUP($AM42,連盟使用!$AD$3:$AE$100,2,FALSE),IF(AV42="△",10000,IF(AND(AV42="○",AW$3="OPEN"),VLOOKUP($AM42,連盟使用!$AF$3:$AG$100,2,FALSE),IF(AND(AV42="○",AW$3="Jr",AW$1="Jrふじてん"),VLOOKUP($AM42,連盟使用!$AP$3:$AQ$100,2,FALSE),IF(AND(AV42="○",AW$3="Jr"),VLOOKUP($AM42,連盟使用!$AH$3:$AI$100,2,FALSE),IF(AND(AV42="○",AW$3="MS",$AE42=1),VLOOKUP($AN42,連盟使用!$AJ$3:$AK$100,2,FALSE),VLOOKUP($AN42,連盟使用!$AL$3:$AM$100,2,FALSE))))))))))</f>
        <v/>
      </c>
      <c r="AX42" s="62"/>
      <c r="AY42" s="25" t="str">
        <f>IF(AX42="","",IF(AND(AX42="○",AY$3="国体"),VLOOKUP($AM42,連盟使用!$AN$3:$AO$100,2,FALSE),IF(AND(AX42="○",AY$3="通常",AY$1="通常・OPEN"),VLOOKUP($AM42,連盟使用!$AF$3:$AG$100,2,FALSE),IF(AND(AX42="○",AY$3="通常"),VLOOKUP($AM42,連盟使用!$AD$3:$AE$100,2,FALSE),IF(AX42="△",10000,IF(AND(AX42="○",AY$3="OPEN"),VLOOKUP($AM42,連盟使用!$AF$3:$AG$100,2,FALSE),IF(AND(AX42="○",AY$3="Jr",AY$1="Jrふじてん"),VLOOKUP($AM42,連盟使用!$AP$3:$AQ$100,2,FALSE),IF(AND(AX42="○",AY$3="Jr"),VLOOKUP($AM42,連盟使用!$AH$3:$AI$100,2,FALSE),IF(AND(AX42="○",AY$3="MS",$AE42=1),VLOOKUP($AN42,連盟使用!$AJ$3:$AK$100,2,FALSE),VLOOKUP($AN42,連盟使用!$AL$3:$AM$100,2,FALSE))))))))))</f>
        <v/>
      </c>
      <c r="AZ42" s="62"/>
      <c r="BA42" s="25" t="str">
        <f>IF(AZ42="","",IF(AND(AZ42="○",BA$3="国体"),VLOOKUP($AM42,連盟使用!$AN$3:$AO$100,2,FALSE),IF(AND(AZ42="○",BA$3="通常",BA$1="通常・OPEN"),VLOOKUP($AM42,連盟使用!$AF$3:$AG$100,2,FALSE),IF(AND(AZ42="○",BA$3="通常"),VLOOKUP($AM42,連盟使用!$AD$3:$AE$100,2,FALSE),IF(AZ42="△",10000,IF(AND(AZ42="○",BA$3="OPEN"),VLOOKUP($AM42,連盟使用!$AF$3:$AG$100,2,FALSE),IF(AND(AZ42="○",BA$3="Jr",BA$1="Jrふじてん"),VLOOKUP($AM42,連盟使用!$AP$3:$AQ$100,2,FALSE),IF(AND(AZ42="○",BA$3="Jr"),VLOOKUP($AM42,連盟使用!$AH$3:$AI$100,2,FALSE),IF(AND(AZ42="○",BA$3="MS",$AE42=1),VLOOKUP($AN42,連盟使用!$AJ$3:$AK$100,2,FALSE),VLOOKUP($AN42,連盟使用!$AL$3:$AM$100,2,FALSE))))))))))</f>
        <v/>
      </c>
      <c r="BB42" s="62"/>
      <c r="BC42" s="25" t="str">
        <f>IF(BB42="","",IF(AND(BB42="○",BC$3="国体"),VLOOKUP($AM42,連盟使用!$AN$3:$AO$100,2,FALSE),IF(AND(BB42="○",BC$3="通常",BC$1="通常・OPEN"),VLOOKUP($AM42,連盟使用!$AF$3:$AG$100,2,FALSE),IF(AND(BB42="○",BC$3="通常"),VLOOKUP($AM42,連盟使用!$AD$3:$AE$100,2,FALSE),IF(BB42="△",10000,IF(AND(BB42="○",BC$3="OPEN"),VLOOKUP($AM42,連盟使用!$AF$3:$AG$100,2,FALSE),IF(AND(BB42="○",BC$3="Jr",BC$1="Jrふじてん"),VLOOKUP($AM42,連盟使用!$AP$3:$AQ$100,2,FALSE),IF(AND(BB42="○",BC$3="Jr"),VLOOKUP($AM42,連盟使用!$AH$3:$AI$100,2,FALSE),IF(AND(BB42="○",BC$3="MS",$AE42=1),VLOOKUP($AN42,連盟使用!$AJ$3:$AK$100,2,FALSE),VLOOKUP($AN42,連盟使用!$AL$3:$AM$100,2,FALSE))))))))))</f>
        <v/>
      </c>
      <c r="BD42" s="62"/>
      <c r="BE42" s="25" t="str">
        <f>IF(BD42="","",IF(AND(BD42="○",BE$3="国体"),VLOOKUP($AM42,連盟使用!$AN$3:$AO$100,2,FALSE),IF(AND(BD42="○",BE$3="通常",BE$1="通常・OPEN"),VLOOKUP($AM42,連盟使用!$AF$3:$AG$100,2,FALSE),IF(AND(BD42="○",BE$3="通常"),VLOOKUP($AM42,連盟使用!$AD$3:$AE$100,2,FALSE),IF(BD42="△",10000,IF(AND(BD42="○",BE$3="OPEN"),VLOOKUP($AM42,連盟使用!$AF$3:$AG$100,2,FALSE),IF(AND(BD42="○",BE$3="Jr",BE$1="Jrふじてん"),VLOOKUP($AM42,連盟使用!$AP$3:$AQ$100,2,FALSE),IF(AND(BD42="○",BE$3="Jr"),VLOOKUP($AM42,連盟使用!$AH$3:$AI$100,2,FALSE),IF(AND(BD42="○",BE$3="MS",$AE42=1),VLOOKUP($AN42,連盟使用!$AJ$3:$AK$100,2,FALSE),VLOOKUP($AN42,連盟使用!$AL$3:$AM$100,2,FALSE))))))))))</f>
        <v/>
      </c>
      <c r="BF42" s="62"/>
      <c r="BG42" s="25" t="str">
        <f>IF(BF42="","",IF(AND(BF42="○",BG$3="国体"),VLOOKUP($AM42,連盟使用!$AN$3:$AO$100,2,FALSE),IF(AND(BF42="○",BG$3="通常",BG$1="通常・OPEN"),VLOOKUP($AM42,連盟使用!$AF$3:$AG$100,2,FALSE),IF(AND(BF42="○",BG$3="通常"),VLOOKUP($AM42,連盟使用!$AD$3:$AE$100,2,FALSE),IF(BF42="△",10000,IF(AND(BF42="○",BG$3="OPEN"),VLOOKUP($AM42,連盟使用!$AF$3:$AG$100,2,FALSE),IF(AND(BF42="○",BG$3="Jr",BG$1="Jrふじてん"),VLOOKUP($AM42,連盟使用!$AP$3:$AQ$100,2,FALSE),IF(AND(BF42="○",BG$3="Jr"),VLOOKUP($AM42,連盟使用!$AH$3:$AI$100,2,FALSE),IF(AND(BF42="○",BG$3="MS",$AE42=1),VLOOKUP($AN42,連盟使用!$AJ$3:$AK$100,2,FALSE),VLOOKUP($AN42,連盟使用!$AL$3:$AM$100,2,FALSE))))))))))</f>
        <v/>
      </c>
      <c r="BH42" s="62"/>
      <c r="BI42" s="25" t="str">
        <f>IF(BH42="","",IF(AND(BH42="○",BI$3="国体"),VLOOKUP($AM42,連盟使用!$AN$3:$AO$100,2,FALSE),IF(AND(BH42="○",BI$3="通常",BI$1="通常・OPEN"),VLOOKUP($AM42,連盟使用!$AF$3:$AG$100,2,FALSE),IF(AND(BH42="○",BI$3="通常"),VLOOKUP($AM42,連盟使用!$AD$3:$AE$100,2,FALSE),IF(BH42="△",10000,IF(AND(BH42="○",BI$3="OPEN"),VLOOKUP($AM42,連盟使用!$AF$3:$AG$100,2,FALSE),IF(AND(BH42="○",BI$3="Jr",BI$1="Jrふじてん"),VLOOKUP($AM42,連盟使用!$AP$3:$AQ$100,2,FALSE),IF(AND(BH42="○",BI$3="Jr"),VLOOKUP($AM42,連盟使用!$AH$3:$AI$100,2,FALSE),IF(AND(BH42="○",BI$3="MS",$AE42=1),VLOOKUP($AN42,連盟使用!$AJ$3:$AK$100,2,FALSE),VLOOKUP($AN42,連盟使用!$AL$3:$AM$100,2,FALSE))))))))))</f>
        <v/>
      </c>
      <c r="BJ42" s="62"/>
      <c r="BK42" s="25" t="str">
        <f>IF(BJ42="","",IF(AND(BJ42="○",BK$3="国体"),VLOOKUP($AM42,連盟使用!$AN$3:$AO$100,2,FALSE),IF(AND(BJ42="○",BK$3="通常",BK$1="通常・OPEN"),VLOOKUP($AM42,連盟使用!$AF$3:$AG$100,2,FALSE),IF(AND(BJ42="○",BK$3="通常"),VLOOKUP($AM42,連盟使用!$AD$3:$AE$100,2,FALSE),IF(BJ42="△",10000,IF(AND(BJ42="○",BK$3="OPEN"),VLOOKUP($AM42,連盟使用!$AF$3:$AG$100,2,FALSE),IF(AND(BJ42="○",BK$3="Jr",BK$1="Jrふじてん"),VLOOKUP($AM42,連盟使用!$AP$3:$AQ$100,2,FALSE),IF(AND(BJ42="○",BK$3="Jr"),VLOOKUP($AM42,連盟使用!$AH$3:$AI$100,2,FALSE),IF(AND(BJ42="○",BK$3="MS",$AE42=1),VLOOKUP($AN42,連盟使用!$AJ$3:$AK$100,2,FALSE),VLOOKUP($AN42,連盟使用!$AL$3:$AM$100,2,FALSE))))))))))</f>
        <v/>
      </c>
      <c r="BL42" s="62"/>
      <c r="BM42" s="25" t="str">
        <f>IF(BL42="","",IF(AND(BL42="○",BM$3="国体"),VLOOKUP($AM42,連盟使用!$AN$3:$AO$100,2,FALSE),IF(AND(BL42="○",BM$3="通常",BM$1="通常・OPEN"),VLOOKUP($AM42,連盟使用!$AF$3:$AG$100,2,FALSE),IF(AND(BL42="○",BM$3="通常"),VLOOKUP($AM42,連盟使用!$AD$3:$AE$100,2,FALSE),IF(BL42="△",10000,IF(AND(BL42="○",BM$3="OPEN"),VLOOKUP($AM42,連盟使用!$AF$3:$AG$100,2,FALSE),IF(AND(BL42="○",BM$3="Jr",BM$1="Jrふじてん"),VLOOKUP($AM42,連盟使用!$AP$3:$AQ$100,2,FALSE),IF(AND(BL42="○",BM$3="Jr"),VLOOKUP($AM42,連盟使用!$AH$3:$AI$100,2,FALSE),IF(AND(BL42="○",BM$3="MS",$AE42=1),VLOOKUP($AN42,連盟使用!$AJ$3:$AK$100,2,FALSE),VLOOKUP($AN42,連盟使用!$AL$3:$AM$100,2,FALSE))))))))))</f>
        <v/>
      </c>
      <c r="BN42" s="62"/>
      <c r="BO42" s="25" t="str">
        <f>IF(BN42="","",IF(AND(BN42="○",BO$3="国体"),VLOOKUP($AM42,連盟使用!$AN$3:$AO$100,2,FALSE),IF(AND(BN42="○",BO$3="通常",BO$1="通常・OPEN"),VLOOKUP($AM42,連盟使用!$AF$3:$AG$100,2,FALSE),IF(AND(BN42="○",BO$3="通常"),VLOOKUP($AM42,連盟使用!$AD$3:$AE$100,2,FALSE),IF(BN42="△",10000,IF(AND(BN42="○",BO$3="OPEN"),VLOOKUP($AM42,連盟使用!$AF$3:$AG$100,2,FALSE),IF(AND(BN42="○",BO$3="Jr",BO$1="Jrふじてん"),VLOOKUP($AM42,連盟使用!$AP$3:$AQ$100,2,FALSE),IF(AND(BN42="○",BO$3="Jr"),VLOOKUP($AM42,連盟使用!$AH$3:$AI$100,2,FALSE),IF(AND(BN42="○",BO$3="MS",$AE42=1),VLOOKUP($AN42,連盟使用!$AJ$3:$AK$100,2,FALSE),VLOOKUP($AN42,連盟使用!$AL$3:$AM$100,2,FALSE))))))))))</f>
        <v/>
      </c>
      <c r="BP42" s="62"/>
      <c r="BQ42" s="25" t="str">
        <f>IF(BP42="","",IF(AND(BP42="○",BQ$3="国体"),VLOOKUP($AM42,連盟使用!$AN$3:$AO$100,2,FALSE),IF(AND(BP42="○",BQ$3="通常",BQ$1="通常・OPEN"),VLOOKUP($AM42,連盟使用!$AF$3:$AG$100,2,FALSE),IF(AND(BP42="○",BQ$3="通常"),VLOOKUP($AM42,連盟使用!$AD$3:$AE$100,2,FALSE),IF(BP42="△",10000,IF(AND(BP42="○",BQ$3="OPEN"),VLOOKUP($AM42,連盟使用!$AF$3:$AG$100,2,FALSE),IF(AND(BP42="○",BQ$3="Jr",BQ$1="Jrふじてん"),VLOOKUP($AM42,連盟使用!$AP$3:$AQ$100,2,FALSE),IF(AND(BP42="○",BQ$3="Jr"),VLOOKUP($AM42,連盟使用!$AH$3:$AI$100,2,FALSE),IF(AND(BP42="○",BQ$3="MS",$AE42=1),VLOOKUP($AN42,連盟使用!$AJ$3:$AK$100,2,FALSE),VLOOKUP($AN42,連盟使用!$AL$3:$AM$100,2,FALSE))))))))))</f>
        <v/>
      </c>
      <c r="BR42" s="62"/>
      <c r="BS42" s="25" t="str">
        <f>IF(BR42="","",IF(AND(BR42="○",BS$3="国体"),VLOOKUP($AM42,連盟使用!$AN$3:$AO$100,2,FALSE),IF(AND(BR42="○",BS$3="通常",BS$1="通常・OPEN"),VLOOKUP($AM42,連盟使用!$AF$3:$AG$100,2,FALSE),IF(AND(BR42="○",BS$3="通常"),VLOOKUP($AM42,連盟使用!$AD$3:$AE$100,2,FALSE),IF(BR42="△",10000,IF(AND(BR42="○",BS$3="OPEN"),VLOOKUP($AM42,連盟使用!$AF$3:$AG$100,2,FALSE),IF(AND(BR42="○",BS$3="Jr",BS$1="Jrふじてん"),VLOOKUP($AM42,連盟使用!$AP$3:$AQ$100,2,FALSE),IF(AND(BR42="○",BS$3="Jr"),VLOOKUP($AM42,連盟使用!$AH$3:$AI$100,2,FALSE),IF(AND(BR42="○",BS$3="MS",$AE42=1),VLOOKUP($AN42,連盟使用!$AJ$3:$AK$100,2,FALSE),VLOOKUP($AN42,連盟使用!$AL$3:$AM$100,2,FALSE))))))))))</f>
        <v/>
      </c>
      <c r="BT42" s="62"/>
      <c r="BU42" s="25" t="str">
        <f>IF(BT42="","",IF(AND(BT42="○",BU$3="国体"),VLOOKUP($AM42,連盟使用!$AN$3:$AO$100,2,FALSE),IF(AND(BT42="○",BU$3="通常",BU$1="通常・OPEN"),VLOOKUP($AM42,連盟使用!$AF$3:$AG$100,2,FALSE),IF(AND(BT42="○",BU$3="通常"),VLOOKUP($AM42,連盟使用!$AD$3:$AE$100,2,FALSE),IF(BT42="△",10000,IF(AND(BT42="○",BU$3="OPEN"),VLOOKUP($AM42,連盟使用!$AF$3:$AG$100,2,FALSE),IF(AND(BT42="○",BU$3="Jr",BU$1="Jrふじてん"),VLOOKUP($AM42,連盟使用!$AP$3:$AQ$100,2,FALSE),IF(AND(BT42="○",BU$3="Jr"),VLOOKUP($AM42,連盟使用!$AH$3:$AI$100,2,FALSE),IF(AND(BT42="○",BU$3="MS",$AE42=1),VLOOKUP($AN42,連盟使用!$AJ$3:$AK$100,2,FALSE),VLOOKUP($AN42,連盟使用!$AL$3:$AM$100,2,FALSE))))))))))</f>
        <v/>
      </c>
      <c r="BV42" s="62"/>
      <c r="BW42" s="25" t="str">
        <f>IF(BV42="","",IF(AND(BV42="○",BW$3="国体"),VLOOKUP($AM42,連盟使用!$AN$3:$AO$100,2,FALSE),IF(AND(BV42="○",BW$3="通常",BW$1="通常・OPEN"),VLOOKUP($AM42,連盟使用!$AF$3:$AG$100,2,FALSE),IF(AND(BV42="○",BW$3="通常"),VLOOKUP($AM42,連盟使用!$AD$3:$AE$100,2,FALSE),IF(BV42="△",10000,IF(AND(BV42="○",BW$3="OPEN"),VLOOKUP($AM42,連盟使用!$AF$3:$AG$100,2,FALSE),IF(AND(BV42="○",BW$3="Jr",BW$1="Jrふじてん"),VLOOKUP($AM42,連盟使用!$AP$3:$AQ$100,2,FALSE),IF(AND(BV42="○",BW$3="Jr"),VLOOKUP($AM42,連盟使用!$AH$3:$AI$100,2,FALSE),IF(AND(BV42="○",BW$3="MS",$AE42=1),VLOOKUP($AN42,連盟使用!$AJ$3:$AK$100,2,FALSE),VLOOKUP($AN42,連盟使用!$AL$3:$AM$100,2,FALSE))))))))))</f>
        <v/>
      </c>
      <c r="BX42" s="62"/>
      <c r="BY42" s="25" t="str">
        <f>IF(BX42="","",IF(AND(BX42="○",BY$3="国体"),VLOOKUP($AM42,連盟使用!$AN$3:$AO$100,2,FALSE),IF(AND(BX42="○",BY$3="通常",BY$1="通常・OPEN"),VLOOKUP($AM42,連盟使用!$AF$3:$AG$100,2,FALSE),IF(AND(BX42="○",BY$3="通常"),VLOOKUP($AM42,連盟使用!$AD$3:$AE$100,2,FALSE),IF(BX42="△",10000,IF(AND(BX42="○",BY$3="OPEN"),VLOOKUP($AM42,連盟使用!$AF$3:$AG$100,2,FALSE),IF(AND(BX42="○",BY$3="Jr",BY$1="Jrふじてん"),VLOOKUP($AM42,連盟使用!$AP$3:$AQ$100,2,FALSE),IF(AND(BX42="○",BY$3="Jr"),VLOOKUP($AM42,連盟使用!$AH$3:$AI$100,2,FALSE),IF(AND(BX42="○",BY$3="MS",$AE42=1),VLOOKUP($AN42,連盟使用!$AJ$3:$AK$100,2,FALSE),VLOOKUP($AN42,連盟使用!$AL$3:$AM$100,2,FALSE))))))))))</f>
        <v/>
      </c>
      <c r="BZ42" s="62"/>
      <c r="CA42" s="25" t="str">
        <f>IF(BZ42="","",IF(AND(BZ42="○",CA$3="国体"),VLOOKUP($AM42,連盟使用!$AN$3:$AO$100,2,FALSE),IF(AND(BZ42="○",CA$3="通常",CA$1="通常・OPEN"),VLOOKUP($AM42,連盟使用!$AF$3:$AG$100,2,FALSE),IF(AND(BZ42="○",CA$3="通常"),VLOOKUP($AM42,連盟使用!$AD$3:$AE$100,2,FALSE),IF(BZ42="△",10000,IF(AND(BZ42="○",CA$3="OPEN"),VLOOKUP($AM42,連盟使用!$AF$3:$AG$100,2,FALSE),IF(AND(BZ42="○",CA$3="Jr",CA$1="Jrふじてん"),VLOOKUP($AM42,連盟使用!$AP$3:$AQ$100,2,FALSE),IF(AND(BZ42="○",CA$3="Jr"),VLOOKUP($AM42,連盟使用!$AH$3:$AI$100,2,FALSE),IF(AND(BZ42="○",CA$3="MS",$AE42=1),VLOOKUP($AN42,連盟使用!$AJ$3:$AK$100,2,FALSE),VLOOKUP($AN42,連盟使用!$AL$3:$AM$100,2,FALSE))))))))))</f>
        <v/>
      </c>
      <c r="CB42" s="62"/>
      <c r="CC42" s="25" t="str">
        <f>IF(CB42="","",IF(AND(CB42="○",CC$3="国体"),VLOOKUP($AM42,連盟使用!$AN$3:$AO$100,2,FALSE),IF(AND(CB42="○",CC$3="通常",CC$1="通常・OPEN"),VLOOKUP($AM42,連盟使用!$AF$3:$AG$100,2,FALSE),IF(AND(CB42="○",CC$3="通常"),VLOOKUP($AM42,連盟使用!$AD$3:$AE$100,2,FALSE),IF(CB42="△",10000,IF(AND(CB42="○",CC$3="OPEN"),VLOOKUP($AM42,連盟使用!$AF$3:$AG$100,2,FALSE),IF(AND(CB42="○",CC$3="Jr",CC$1="Jrふじてん"),VLOOKUP($AM42,連盟使用!$AP$3:$AQ$100,2,FALSE),IF(AND(CB42="○",CC$3="Jr"),VLOOKUP($AM42,連盟使用!$AH$3:$AI$100,2,FALSE),IF(AND(CB42="○",CC$3="MS",$AE42=1),VLOOKUP($AN42,連盟使用!$AJ$3:$AK$100,2,FALSE),VLOOKUP($AN42,連盟使用!$AL$3:$AM$100,2,FALSE))))))))))</f>
        <v/>
      </c>
      <c r="CD42" s="62"/>
      <c r="CE42" s="25" t="str">
        <f>IF(CD42="","",IF(AND(CD42="○",CE$3="国体"),VLOOKUP($AM42,連盟使用!$AN$3:$AO$100,2,FALSE),IF(AND(CD42="○",CE$3="通常",CE$1="通常・OPEN"),VLOOKUP($AM42,連盟使用!$AF$3:$AG$100,2,FALSE),IF(AND(CD42="○",CE$3="通常"),VLOOKUP($AM42,連盟使用!$AD$3:$AE$100,2,FALSE),IF(CD42="△",10000,IF(AND(CD42="○",CE$3="OPEN"),VLOOKUP($AM42,連盟使用!$AF$3:$AG$100,2,FALSE),IF(AND(CD42="○",CE$3="Jr",CE$1="Jrふじてん"),VLOOKUP($AM42,連盟使用!$AP$3:$AQ$100,2,FALSE),IF(AND(CD42="○",CE$3="Jr"),VLOOKUP($AM42,連盟使用!$AH$3:$AI$100,2,FALSE),IF(AND(CD42="○",CE$3="MS",$AE42=1),VLOOKUP($AN42,連盟使用!$AJ$3:$AK$100,2,FALSE),VLOOKUP($AN42,連盟使用!$AL$3:$AM$100,2,FALSE))))))))))</f>
        <v/>
      </c>
      <c r="CF42" s="62"/>
      <c r="CG42" s="120" t="str">
        <f>IF(CF42="","",IF(AND(CF42="○",CG$3="国体"),VLOOKUP($AM42,連盟使用!$AN$3:$AO$100,2,FALSE),IF(AND(CF42="○",CG$3="通常",CG$1="通常・OPEN"),VLOOKUP($AM42,連盟使用!$AF$3:$AG$100,2,FALSE),IF(AND(CF42="○",CG$3="通常"),VLOOKUP($AM42,連盟使用!$AD$3:$AE$100,2,FALSE),IF(CF42="△",10000,IF(AND(CF42="○",CG$3="OPEN"),VLOOKUP($AM42,連盟使用!$AF$3:$AG$100,2,FALSE),IF(AND(CF42="○",CG$3="Jr",CG$1="Jrふじてん"),VLOOKUP($AM42,連盟使用!$AP$3:$AQ$100,2,FALSE),IF(AND(CF42="○",CG$3="Jr"),VLOOKUP($AM42,連盟使用!$AH$3:$AI$100,2,FALSE),IF(AND(CF42="○",CG$3="MS",$AE42=1),VLOOKUP($AN42,連盟使用!$AJ$3:$AK$100,2,FALSE),VLOOKUP($AN42,連盟使用!$AL$3:$AM$100,2,FALSE))))))))))</f>
        <v/>
      </c>
      <c r="CH42" s="106">
        <f t="shared" si="0"/>
        <v>0</v>
      </c>
    </row>
    <row r="43" spans="1:86" ht="19.5" customHeight="1" x14ac:dyDescent="0.15">
      <c r="A43" s="97">
        <f>IF(個表!A41="","",個表!A41)</f>
        <v>38</v>
      </c>
      <c r="B43" s="12" t="str">
        <f>IF(個表!B41="","",個表!B41)</f>
        <v/>
      </c>
      <c r="C43" s="12"/>
      <c r="D43" s="12"/>
      <c r="E43" s="12" t="str">
        <f>IF(個表!J41="","",個表!J41)</f>
        <v xml:space="preserve"> </v>
      </c>
      <c r="F43" s="12" t="str">
        <f>IF(個表!K41="","",個表!K41)</f>
        <v/>
      </c>
      <c r="G43" s="12" t="str">
        <f>IF(個表!L41="","",個表!L41)</f>
        <v/>
      </c>
      <c r="H43" s="12"/>
      <c r="I43" s="12"/>
      <c r="J43" s="12"/>
      <c r="K43" s="12"/>
      <c r="L43" s="12" t="str">
        <f>IF(個表!M41="","",個表!M41)</f>
        <v/>
      </c>
      <c r="M43" s="12" t="str">
        <f>IF(個表!N41="","",個表!N41)</f>
        <v/>
      </c>
      <c r="N43" s="12" t="str">
        <f>IF(個表!O41="","",個表!O41)</f>
        <v/>
      </c>
      <c r="O43" s="12" t="str">
        <f>IF(個表!P41="","",個表!P41)</f>
        <v/>
      </c>
      <c r="P43" s="12" t="str">
        <f>IF(個表!Q41="","",個表!Q41)</f>
        <v/>
      </c>
      <c r="Q43" s="34" t="str">
        <f>IF(個表!G41="","",個表!G41)</f>
        <v/>
      </c>
      <c r="R43" s="12"/>
      <c r="S43" s="12" t="str">
        <f>IF(個表!R41="","",個表!R41)</f>
        <v xml:space="preserve"> </v>
      </c>
      <c r="T43" s="12" t="str">
        <f>IF(個表!S41="","",個表!S41)</f>
        <v/>
      </c>
      <c r="U43" s="12"/>
      <c r="V43" s="12" t="str">
        <f>IF(個表!C41="","",個表!C41)</f>
        <v/>
      </c>
      <c r="W43" s="12" t="str">
        <f>IF(個表!D41="","",個表!D41)</f>
        <v/>
      </c>
      <c r="X43" s="12" t="str">
        <f>IF(個表!E41="","",個表!E41)</f>
        <v/>
      </c>
      <c r="Y43" s="12" t="str">
        <f>IF(個表!F41="","",個表!F41)</f>
        <v/>
      </c>
      <c r="Z43" s="12"/>
      <c r="AA43" s="12"/>
      <c r="AB43" s="12"/>
      <c r="AC43" s="12"/>
      <c r="AD43" s="12"/>
      <c r="AE43" s="12" t="str">
        <f>IF(個表!H41="","",個表!H41)</f>
        <v/>
      </c>
      <c r="AF43" s="12"/>
      <c r="AG43" s="12"/>
      <c r="AH43" s="12"/>
      <c r="AI43" s="12" t="str">
        <f>IF(個表!T41="","",個表!T41)</f>
        <v/>
      </c>
      <c r="AJ43" s="12"/>
      <c r="AK43" s="12"/>
      <c r="AL43" s="12" t="str">
        <f>IF(個表!I41="","",個表!I41)</f>
        <v/>
      </c>
      <c r="AM43" s="12" t="str">
        <f>IF(個表!U41="","",個表!U41)</f>
        <v/>
      </c>
      <c r="AN43" s="12" t="str">
        <f>IF(個表!V41="","",個表!V41)</f>
        <v/>
      </c>
      <c r="AO43" s="12" t="str">
        <f>IF(個表!W41="","",個表!W41)</f>
        <v/>
      </c>
      <c r="AP43" s="12" t="str">
        <f>IF(個表!X41="","",個表!X41)</f>
        <v/>
      </c>
      <c r="AQ43" s="12" t="str">
        <f>IF(個表!Y41="","",個表!Y41)</f>
        <v/>
      </c>
      <c r="AR43" s="12" t="str">
        <f>IF(個表!Z41="","",個表!Z41)</f>
        <v/>
      </c>
      <c r="AS43" s="98" t="str">
        <f>IF(個表!AA41="","",個表!AA41)</f>
        <v/>
      </c>
      <c r="AT43" s="62"/>
      <c r="AU43" s="25" t="str">
        <f>IF(AT43="","",IF(AND(AT43="○",AU$3="国体"),VLOOKUP($AM43,連盟使用!$AN$3:$AO$100,2,FALSE),IF(AND(AT43="○",AU$3="通常",AU$1="通常・OPEN"),VLOOKUP($AM43,連盟使用!$AF$3:$AG$100,2,FALSE),IF(AND(AT43="○",AU$3="通常"),VLOOKUP($AM43,連盟使用!$AD$3:$AE$100,2,FALSE),IF(AT43="△",10000,IF(AND(AT43="○",AU$3="OPEN"),VLOOKUP($AM43,連盟使用!$AF$3:$AG$100,2,FALSE),IF(AND(AT43="○",AU$3="Jr",AU$1="Jrふじてん"),VLOOKUP($AM43,連盟使用!$AP$3:$AQ$100,2,FALSE),IF(AND(AT43="○",AU$3="Jr"),VLOOKUP($AM43,連盟使用!$AH$3:$AI$100,2,FALSE),IF(AND(AT43="○",AU$3="MS",$AE43=1),VLOOKUP($AN43,連盟使用!$AJ$3:$AK$100,2,FALSE),VLOOKUP($AN43,連盟使用!$AL$3:$AM$100,2,FALSE))))))))))</f>
        <v/>
      </c>
      <c r="AV43" s="62"/>
      <c r="AW43" s="25" t="str">
        <f>IF(AV43="","",IF(AND(AV43="○",AW$3="国体"),VLOOKUP($AM43,連盟使用!$AN$3:$AO$100,2,FALSE),IF(AND(AV43="○",AW$3="通常",AW$1="通常・OPEN"),VLOOKUP($AM43,連盟使用!$AF$3:$AG$100,2,FALSE),IF(AND(AV43="○",AW$3="通常"),VLOOKUP($AM43,連盟使用!$AD$3:$AE$100,2,FALSE),IF(AV43="△",10000,IF(AND(AV43="○",AW$3="OPEN"),VLOOKUP($AM43,連盟使用!$AF$3:$AG$100,2,FALSE),IF(AND(AV43="○",AW$3="Jr",AW$1="Jrふじてん"),VLOOKUP($AM43,連盟使用!$AP$3:$AQ$100,2,FALSE),IF(AND(AV43="○",AW$3="Jr"),VLOOKUP($AM43,連盟使用!$AH$3:$AI$100,2,FALSE),IF(AND(AV43="○",AW$3="MS",$AE43=1),VLOOKUP($AN43,連盟使用!$AJ$3:$AK$100,2,FALSE),VLOOKUP($AN43,連盟使用!$AL$3:$AM$100,2,FALSE))))))))))</f>
        <v/>
      </c>
      <c r="AX43" s="62"/>
      <c r="AY43" s="25" t="str">
        <f>IF(AX43="","",IF(AND(AX43="○",AY$3="国体"),VLOOKUP($AM43,連盟使用!$AN$3:$AO$100,2,FALSE),IF(AND(AX43="○",AY$3="通常",AY$1="通常・OPEN"),VLOOKUP($AM43,連盟使用!$AF$3:$AG$100,2,FALSE),IF(AND(AX43="○",AY$3="通常"),VLOOKUP($AM43,連盟使用!$AD$3:$AE$100,2,FALSE),IF(AX43="△",10000,IF(AND(AX43="○",AY$3="OPEN"),VLOOKUP($AM43,連盟使用!$AF$3:$AG$100,2,FALSE),IF(AND(AX43="○",AY$3="Jr",AY$1="Jrふじてん"),VLOOKUP($AM43,連盟使用!$AP$3:$AQ$100,2,FALSE),IF(AND(AX43="○",AY$3="Jr"),VLOOKUP($AM43,連盟使用!$AH$3:$AI$100,2,FALSE),IF(AND(AX43="○",AY$3="MS",$AE43=1),VLOOKUP($AN43,連盟使用!$AJ$3:$AK$100,2,FALSE),VLOOKUP($AN43,連盟使用!$AL$3:$AM$100,2,FALSE))))))))))</f>
        <v/>
      </c>
      <c r="AZ43" s="62"/>
      <c r="BA43" s="25" t="str">
        <f>IF(AZ43="","",IF(AND(AZ43="○",BA$3="国体"),VLOOKUP($AM43,連盟使用!$AN$3:$AO$100,2,FALSE),IF(AND(AZ43="○",BA$3="通常",BA$1="通常・OPEN"),VLOOKUP($AM43,連盟使用!$AF$3:$AG$100,2,FALSE),IF(AND(AZ43="○",BA$3="通常"),VLOOKUP($AM43,連盟使用!$AD$3:$AE$100,2,FALSE),IF(AZ43="△",10000,IF(AND(AZ43="○",BA$3="OPEN"),VLOOKUP($AM43,連盟使用!$AF$3:$AG$100,2,FALSE),IF(AND(AZ43="○",BA$3="Jr",BA$1="Jrふじてん"),VLOOKUP($AM43,連盟使用!$AP$3:$AQ$100,2,FALSE),IF(AND(AZ43="○",BA$3="Jr"),VLOOKUP($AM43,連盟使用!$AH$3:$AI$100,2,FALSE),IF(AND(AZ43="○",BA$3="MS",$AE43=1),VLOOKUP($AN43,連盟使用!$AJ$3:$AK$100,2,FALSE),VLOOKUP($AN43,連盟使用!$AL$3:$AM$100,2,FALSE))))))))))</f>
        <v/>
      </c>
      <c r="BB43" s="62"/>
      <c r="BC43" s="25" t="str">
        <f>IF(BB43="","",IF(AND(BB43="○",BC$3="国体"),VLOOKUP($AM43,連盟使用!$AN$3:$AO$100,2,FALSE),IF(AND(BB43="○",BC$3="通常",BC$1="通常・OPEN"),VLOOKUP($AM43,連盟使用!$AF$3:$AG$100,2,FALSE),IF(AND(BB43="○",BC$3="通常"),VLOOKUP($AM43,連盟使用!$AD$3:$AE$100,2,FALSE),IF(BB43="△",10000,IF(AND(BB43="○",BC$3="OPEN"),VLOOKUP($AM43,連盟使用!$AF$3:$AG$100,2,FALSE),IF(AND(BB43="○",BC$3="Jr",BC$1="Jrふじてん"),VLOOKUP($AM43,連盟使用!$AP$3:$AQ$100,2,FALSE),IF(AND(BB43="○",BC$3="Jr"),VLOOKUP($AM43,連盟使用!$AH$3:$AI$100,2,FALSE),IF(AND(BB43="○",BC$3="MS",$AE43=1),VLOOKUP($AN43,連盟使用!$AJ$3:$AK$100,2,FALSE),VLOOKUP($AN43,連盟使用!$AL$3:$AM$100,2,FALSE))))))))))</f>
        <v/>
      </c>
      <c r="BD43" s="62"/>
      <c r="BE43" s="25" t="str">
        <f>IF(BD43="","",IF(AND(BD43="○",BE$3="国体"),VLOOKUP($AM43,連盟使用!$AN$3:$AO$100,2,FALSE),IF(AND(BD43="○",BE$3="通常",BE$1="通常・OPEN"),VLOOKUP($AM43,連盟使用!$AF$3:$AG$100,2,FALSE),IF(AND(BD43="○",BE$3="通常"),VLOOKUP($AM43,連盟使用!$AD$3:$AE$100,2,FALSE),IF(BD43="△",10000,IF(AND(BD43="○",BE$3="OPEN"),VLOOKUP($AM43,連盟使用!$AF$3:$AG$100,2,FALSE),IF(AND(BD43="○",BE$3="Jr",BE$1="Jrふじてん"),VLOOKUP($AM43,連盟使用!$AP$3:$AQ$100,2,FALSE),IF(AND(BD43="○",BE$3="Jr"),VLOOKUP($AM43,連盟使用!$AH$3:$AI$100,2,FALSE),IF(AND(BD43="○",BE$3="MS",$AE43=1),VLOOKUP($AN43,連盟使用!$AJ$3:$AK$100,2,FALSE),VLOOKUP($AN43,連盟使用!$AL$3:$AM$100,2,FALSE))))))))))</f>
        <v/>
      </c>
      <c r="BF43" s="62"/>
      <c r="BG43" s="25" t="str">
        <f>IF(BF43="","",IF(AND(BF43="○",BG$3="国体"),VLOOKUP($AM43,連盟使用!$AN$3:$AO$100,2,FALSE),IF(AND(BF43="○",BG$3="通常",BG$1="通常・OPEN"),VLOOKUP($AM43,連盟使用!$AF$3:$AG$100,2,FALSE),IF(AND(BF43="○",BG$3="通常"),VLOOKUP($AM43,連盟使用!$AD$3:$AE$100,2,FALSE),IF(BF43="△",10000,IF(AND(BF43="○",BG$3="OPEN"),VLOOKUP($AM43,連盟使用!$AF$3:$AG$100,2,FALSE),IF(AND(BF43="○",BG$3="Jr",BG$1="Jrふじてん"),VLOOKUP($AM43,連盟使用!$AP$3:$AQ$100,2,FALSE),IF(AND(BF43="○",BG$3="Jr"),VLOOKUP($AM43,連盟使用!$AH$3:$AI$100,2,FALSE),IF(AND(BF43="○",BG$3="MS",$AE43=1),VLOOKUP($AN43,連盟使用!$AJ$3:$AK$100,2,FALSE),VLOOKUP($AN43,連盟使用!$AL$3:$AM$100,2,FALSE))))))))))</f>
        <v/>
      </c>
      <c r="BH43" s="62"/>
      <c r="BI43" s="25" t="str">
        <f>IF(BH43="","",IF(AND(BH43="○",BI$3="国体"),VLOOKUP($AM43,連盟使用!$AN$3:$AO$100,2,FALSE),IF(AND(BH43="○",BI$3="通常",BI$1="通常・OPEN"),VLOOKUP($AM43,連盟使用!$AF$3:$AG$100,2,FALSE),IF(AND(BH43="○",BI$3="通常"),VLOOKUP($AM43,連盟使用!$AD$3:$AE$100,2,FALSE),IF(BH43="△",10000,IF(AND(BH43="○",BI$3="OPEN"),VLOOKUP($AM43,連盟使用!$AF$3:$AG$100,2,FALSE),IF(AND(BH43="○",BI$3="Jr",BI$1="Jrふじてん"),VLOOKUP($AM43,連盟使用!$AP$3:$AQ$100,2,FALSE),IF(AND(BH43="○",BI$3="Jr"),VLOOKUP($AM43,連盟使用!$AH$3:$AI$100,2,FALSE),IF(AND(BH43="○",BI$3="MS",$AE43=1),VLOOKUP($AN43,連盟使用!$AJ$3:$AK$100,2,FALSE),VLOOKUP($AN43,連盟使用!$AL$3:$AM$100,2,FALSE))))))))))</f>
        <v/>
      </c>
      <c r="BJ43" s="62"/>
      <c r="BK43" s="25" t="str">
        <f>IF(BJ43="","",IF(AND(BJ43="○",BK$3="国体"),VLOOKUP($AM43,連盟使用!$AN$3:$AO$100,2,FALSE),IF(AND(BJ43="○",BK$3="通常",BK$1="通常・OPEN"),VLOOKUP($AM43,連盟使用!$AF$3:$AG$100,2,FALSE),IF(AND(BJ43="○",BK$3="通常"),VLOOKUP($AM43,連盟使用!$AD$3:$AE$100,2,FALSE),IF(BJ43="△",10000,IF(AND(BJ43="○",BK$3="OPEN"),VLOOKUP($AM43,連盟使用!$AF$3:$AG$100,2,FALSE),IF(AND(BJ43="○",BK$3="Jr",BK$1="Jrふじてん"),VLOOKUP($AM43,連盟使用!$AP$3:$AQ$100,2,FALSE),IF(AND(BJ43="○",BK$3="Jr"),VLOOKUP($AM43,連盟使用!$AH$3:$AI$100,2,FALSE),IF(AND(BJ43="○",BK$3="MS",$AE43=1),VLOOKUP($AN43,連盟使用!$AJ$3:$AK$100,2,FALSE),VLOOKUP($AN43,連盟使用!$AL$3:$AM$100,2,FALSE))))))))))</f>
        <v/>
      </c>
      <c r="BL43" s="62"/>
      <c r="BM43" s="25" t="str">
        <f>IF(BL43="","",IF(AND(BL43="○",BM$3="国体"),VLOOKUP($AM43,連盟使用!$AN$3:$AO$100,2,FALSE),IF(AND(BL43="○",BM$3="通常",BM$1="通常・OPEN"),VLOOKUP($AM43,連盟使用!$AF$3:$AG$100,2,FALSE),IF(AND(BL43="○",BM$3="通常"),VLOOKUP($AM43,連盟使用!$AD$3:$AE$100,2,FALSE),IF(BL43="△",10000,IF(AND(BL43="○",BM$3="OPEN"),VLOOKUP($AM43,連盟使用!$AF$3:$AG$100,2,FALSE),IF(AND(BL43="○",BM$3="Jr",BM$1="Jrふじてん"),VLOOKUP($AM43,連盟使用!$AP$3:$AQ$100,2,FALSE),IF(AND(BL43="○",BM$3="Jr"),VLOOKUP($AM43,連盟使用!$AH$3:$AI$100,2,FALSE),IF(AND(BL43="○",BM$3="MS",$AE43=1),VLOOKUP($AN43,連盟使用!$AJ$3:$AK$100,2,FALSE),VLOOKUP($AN43,連盟使用!$AL$3:$AM$100,2,FALSE))))))))))</f>
        <v/>
      </c>
      <c r="BN43" s="62"/>
      <c r="BO43" s="25" t="str">
        <f>IF(BN43="","",IF(AND(BN43="○",BO$3="国体"),VLOOKUP($AM43,連盟使用!$AN$3:$AO$100,2,FALSE),IF(AND(BN43="○",BO$3="通常",BO$1="通常・OPEN"),VLOOKUP($AM43,連盟使用!$AF$3:$AG$100,2,FALSE),IF(AND(BN43="○",BO$3="通常"),VLOOKUP($AM43,連盟使用!$AD$3:$AE$100,2,FALSE),IF(BN43="△",10000,IF(AND(BN43="○",BO$3="OPEN"),VLOOKUP($AM43,連盟使用!$AF$3:$AG$100,2,FALSE),IF(AND(BN43="○",BO$3="Jr",BO$1="Jrふじてん"),VLOOKUP($AM43,連盟使用!$AP$3:$AQ$100,2,FALSE),IF(AND(BN43="○",BO$3="Jr"),VLOOKUP($AM43,連盟使用!$AH$3:$AI$100,2,FALSE),IF(AND(BN43="○",BO$3="MS",$AE43=1),VLOOKUP($AN43,連盟使用!$AJ$3:$AK$100,2,FALSE),VLOOKUP($AN43,連盟使用!$AL$3:$AM$100,2,FALSE))))))))))</f>
        <v/>
      </c>
      <c r="BP43" s="62"/>
      <c r="BQ43" s="25" t="str">
        <f>IF(BP43="","",IF(AND(BP43="○",BQ$3="国体"),VLOOKUP($AM43,連盟使用!$AN$3:$AO$100,2,FALSE),IF(AND(BP43="○",BQ$3="通常",BQ$1="通常・OPEN"),VLOOKUP($AM43,連盟使用!$AF$3:$AG$100,2,FALSE),IF(AND(BP43="○",BQ$3="通常"),VLOOKUP($AM43,連盟使用!$AD$3:$AE$100,2,FALSE),IF(BP43="△",10000,IF(AND(BP43="○",BQ$3="OPEN"),VLOOKUP($AM43,連盟使用!$AF$3:$AG$100,2,FALSE),IF(AND(BP43="○",BQ$3="Jr",BQ$1="Jrふじてん"),VLOOKUP($AM43,連盟使用!$AP$3:$AQ$100,2,FALSE),IF(AND(BP43="○",BQ$3="Jr"),VLOOKUP($AM43,連盟使用!$AH$3:$AI$100,2,FALSE),IF(AND(BP43="○",BQ$3="MS",$AE43=1),VLOOKUP($AN43,連盟使用!$AJ$3:$AK$100,2,FALSE),VLOOKUP($AN43,連盟使用!$AL$3:$AM$100,2,FALSE))))))))))</f>
        <v/>
      </c>
      <c r="BR43" s="62"/>
      <c r="BS43" s="25" t="str">
        <f>IF(BR43="","",IF(AND(BR43="○",BS$3="国体"),VLOOKUP($AM43,連盟使用!$AN$3:$AO$100,2,FALSE),IF(AND(BR43="○",BS$3="通常",BS$1="通常・OPEN"),VLOOKUP($AM43,連盟使用!$AF$3:$AG$100,2,FALSE),IF(AND(BR43="○",BS$3="通常"),VLOOKUP($AM43,連盟使用!$AD$3:$AE$100,2,FALSE),IF(BR43="△",10000,IF(AND(BR43="○",BS$3="OPEN"),VLOOKUP($AM43,連盟使用!$AF$3:$AG$100,2,FALSE),IF(AND(BR43="○",BS$3="Jr",BS$1="Jrふじてん"),VLOOKUP($AM43,連盟使用!$AP$3:$AQ$100,2,FALSE),IF(AND(BR43="○",BS$3="Jr"),VLOOKUP($AM43,連盟使用!$AH$3:$AI$100,2,FALSE),IF(AND(BR43="○",BS$3="MS",$AE43=1),VLOOKUP($AN43,連盟使用!$AJ$3:$AK$100,2,FALSE),VLOOKUP($AN43,連盟使用!$AL$3:$AM$100,2,FALSE))))))))))</f>
        <v/>
      </c>
      <c r="BT43" s="62"/>
      <c r="BU43" s="25" t="str">
        <f>IF(BT43="","",IF(AND(BT43="○",BU$3="国体"),VLOOKUP($AM43,連盟使用!$AN$3:$AO$100,2,FALSE),IF(AND(BT43="○",BU$3="通常",BU$1="通常・OPEN"),VLOOKUP($AM43,連盟使用!$AF$3:$AG$100,2,FALSE),IF(AND(BT43="○",BU$3="通常"),VLOOKUP($AM43,連盟使用!$AD$3:$AE$100,2,FALSE),IF(BT43="△",10000,IF(AND(BT43="○",BU$3="OPEN"),VLOOKUP($AM43,連盟使用!$AF$3:$AG$100,2,FALSE),IF(AND(BT43="○",BU$3="Jr",BU$1="Jrふじてん"),VLOOKUP($AM43,連盟使用!$AP$3:$AQ$100,2,FALSE),IF(AND(BT43="○",BU$3="Jr"),VLOOKUP($AM43,連盟使用!$AH$3:$AI$100,2,FALSE),IF(AND(BT43="○",BU$3="MS",$AE43=1),VLOOKUP($AN43,連盟使用!$AJ$3:$AK$100,2,FALSE),VLOOKUP($AN43,連盟使用!$AL$3:$AM$100,2,FALSE))))))))))</f>
        <v/>
      </c>
      <c r="BV43" s="62"/>
      <c r="BW43" s="25" t="str">
        <f>IF(BV43="","",IF(AND(BV43="○",BW$3="国体"),VLOOKUP($AM43,連盟使用!$AN$3:$AO$100,2,FALSE),IF(AND(BV43="○",BW$3="通常",BW$1="通常・OPEN"),VLOOKUP($AM43,連盟使用!$AF$3:$AG$100,2,FALSE),IF(AND(BV43="○",BW$3="通常"),VLOOKUP($AM43,連盟使用!$AD$3:$AE$100,2,FALSE),IF(BV43="△",10000,IF(AND(BV43="○",BW$3="OPEN"),VLOOKUP($AM43,連盟使用!$AF$3:$AG$100,2,FALSE),IF(AND(BV43="○",BW$3="Jr",BW$1="Jrふじてん"),VLOOKUP($AM43,連盟使用!$AP$3:$AQ$100,2,FALSE),IF(AND(BV43="○",BW$3="Jr"),VLOOKUP($AM43,連盟使用!$AH$3:$AI$100,2,FALSE),IF(AND(BV43="○",BW$3="MS",$AE43=1),VLOOKUP($AN43,連盟使用!$AJ$3:$AK$100,2,FALSE),VLOOKUP($AN43,連盟使用!$AL$3:$AM$100,2,FALSE))))))))))</f>
        <v/>
      </c>
      <c r="BX43" s="62"/>
      <c r="BY43" s="25" t="str">
        <f>IF(BX43="","",IF(AND(BX43="○",BY$3="国体"),VLOOKUP($AM43,連盟使用!$AN$3:$AO$100,2,FALSE),IF(AND(BX43="○",BY$3="通常",BY$1="通常・OPEN"),VLOOKUP($AM43,連盟使用!$AF$3:$AG$100,2,FALSE),IF(AND(BX43="○",BY$3="通常"),VLOOKUP($AM43,連盟使用!$AD$3:$AE$100,2,FALSE),IF(BX43="△",10000,IF(AND(BX43="○",BY$3="OPEN"),VLOOKUP($AM43,連盟使用!$AF$3:$AG$100,2,FALSE),IF(AND(BX43="○",BY$3="Jr",BY$1="Jrふじてん"),VLOOKUP($AM43,連盟使用!$AP$3:$AQ$100,2,FALSE),IF(AND(BX43="○",BY$3="Jr"),VLOOKUP($AM43,連盟使用!$AH$3:$AI$100,2,FALSE),IF(AND(BX43="○",BY$3="MS",$AE43=1),VLOOKUP($AN43,連盟使用!$AJ$3:$AK$100,2,FALSE),VLOOKUP($AN43,連盟使用!$AL$3:$AM$100,2,FALSE))))))))))</f>
        <v/>
      </c>
      <c r="BZ43" s="62"/>
      <c r="CA43" s="25" t="str">
        <f>IF(BZ43="","",IF(AND(BZ43="○",CA$3="国体"),VLOOKUP($AM43,連盟使用!$AN$3:$AO$100,2,FALSE),IF(AND(BZ43="○",CA$3="通常",CA$1="通常・OPEN"),VLOOKUP($AM43,連盟使用!$AF$3:$AG$100,2,FALSE),IF(AND(BZ43="○",CA$3="通常"),VLOOKUP($AM43,連盟使用!$AD$3:$AE$100,2,FALSE),IF(BZ43="△",10000,IF(AND(BZ43="○",CA$3="OPEN"),VLOOKUP($AM43,連盟使用!$AF$3:$AG$100,2,FALSE),IF(AND(BZ43="○",CA$3="Jr",CA$1="Jrふじてん"),VLOOKUP($AM43,連盟使用!$AP$3:$AQ$100,2,FALSE),IF(AND(BZ43="○",CA$3="Jr"),VLOOKUP($AM43,連盟使用!$AH$3:$AI$100,2,FALSE),IF(AND(BZ43="○",CA$3="MS",$AE43=1),VLOOKUP($AN43,連盟使用!$AJ$3:$AK$100,2,FALSE),VLOOKUP($AN43,連盟使用!$AL$3:$AM$100,2,FALSE))))))))))</f>
        <v/>
      </c>
      <c r="CB43" s="62"/>
      <c r="CC43" s="25" t="str">
        <f>IF(CB43="","",IF(AND(CB43="○",CC$3="国体"),VLOOKUP($AM43,連盟使用!$AN$3:$AO$100,2,FALSE),IF(AND(CB43="○",CC$3="通常",CC$1="通常・OPEN"),VLOOKUP($AM43,連盟使用!$AF$3:$AG$100,2,FALSE),IF(AND(CB43="○",CC$3="通常"),VLOOKUP($AM43,連盟使用!$AD$3:$AE$100,2,FALSE),IF(CB43="△",10000,IF(AND(CB43="○",CC$3="OPEN"),VLOOKUP($AM43,連盟使用!$AF$3:$AG$100,2,FALSE),IF(AND(CB43="○",CC$3="Jr",CC$1="Jrふじてん"),VLOOKUP($AM43,連盟使用!$AP$3:$AQ$100,2,FALSE),IF(AND(CB43="○",CC$3="Jr"),VLOOKUP($AM43,連盟使用!$AH$3:$AI$100,2,FALSE),IF(AND(CB43="○",CC$3="MS",$AE43=1),VLOOKUP($AN43,連盟使用!$AJ$3:$AK$100,2,FALSE),VLOOKUP($AN43,連盟使用!$AL$3:$AM$100,2,FALSE))))))))))</f>
        <v/>
      </c>
      <c r="CD43" s="62"/>
      <c r="CE43" s="25" t="str">
        <f>IF(CD43="","",IF(AND(CD43="○",CE$3="国体"),VLOOKUP($AM43,連盟使用!$AN$3:$AO$100,2,FALSE),IF(AND(CD43="○",CE$3="通常",CE$1="通常・OPEN"),VLOOKUP($AM43,連盟使用!$AF$3:$AG$100,2,FALSE),IF(AND(CD43="○",CE$3="通常"),VLOOKUP($AM43,連盟使用!$AD$3:$AE$100,2,FALSE),IF(CD43="△",10000,IF(AND(CD43="○",CE$3="OPEN"),VLOOKUP($AM43,連盟使用!$AF$3:$AG$100,2,FALSE),IF(AND(CD43="○",CE$3="Jr",CE$1="Jrふじてん"),VLOOKUP($AM43,連盟使用!$AP$3:$AQ$100,2,FALSE),IF(AND(CD43="○",CE$3="Jr"),VLOOKUP($AM43,連盟使用!$AH$3:$AI$100,2,FALSE),IF(AND(CD43="○",CE$3="MS",$AE43=1),VLOOKUP($AN43,連盟使用!$AJ$3:$AK$100,2,FALSE),VLOOKUP($AN43,連盟使用!$AL$3:$AM$100,2,FALSE))))))))))</f>
        <v/>
      </c>
      <c r="CF43" s="62"/>
      <c r="CG43" s="120" t="str">
        <f>IF(CF43="","",IF(AND(CF43="○",CG$3="国体"),VLOOKUP($AM43,連盟使用!$AN$3:$AO$100,2,FALSE),IF(AND(CF43="○",CG$3="通常",CG$1="通常・OPEN"),VLOOKUP($AM43,連盟使用!$AF$3:$AG$100,2,FALSE),IF(AND(CF43="○",CG$3="通常"),VLOOKUP($AM43,連盟使用!$AD$3:$AE$100,2,FALSE),IF(CF43="△",10000,IF(AND(CF43="○",CG$3="OPEN"),VLOOKUP($AM43,連盟使用!$AF$3:$AG$100,2,FALSE),IF(AND(CF43="○",CG$3="Jr",CG$1="Jrふじてん"),VLOOKUP($AM43,連盟使用!$AP$3:$AQ$100,2,FALSE),IF(AND(CF43="○",CG$3="Jr"),VLOOKUP($AM43,連盟使用!$AH$3:$AI$100,2,FALSE),IF(AND(CF43="○",CG$3="MS",$AE43=1),VLOOKUP($AN43,連盟使用!$AJ$3:$AK$100,2,FALSE),VLOOKUP($AN43,連盟使用!$AL$3:$AM$100,2,FALSE))))))))))</f>
        <v/>
      </c>
      <c r="CH43" s="106">
        <f t="shared" si="0"/>
        <v>0</v>
      </c>
    </row>
    <row r="44" spans="1:86" ht="19.5" customHeight="1" x14ac:dyDescent="0.15">
      <c r="A44" s="97">
        <f>IF(個表!A42="","",個表!A42)</f>
        <v>39</v>
      </c>
      <c r="B44" s="12" t="str">
        <f>IF(個表!B42="","",個表!B42)</f>
        <v/>
      </c>
      <c r="C44" s="12"/>
      <c r="D44" s="12"/>
      <c r="E44" s="12" t="str">
        <f>IF(個表!J42="","",個表!J42)</f>
        <v xml:space="preserve"> </v>
      </c>
      <c r="F44" s="12" t="str">
        <f>IF(個表!K42="","",個表!K42)</f>
        <v/>
      </c>
      <c r="G44" s="12" t="str">
        <f>IF(個表!L42="","",個表!L42)</f>
        <v/>
      </c>
      <c r="H44" s="12"/>
      <c r="I44" s="12"/>
      <c r="J44" s="12"/>
      <c r="K44" s="12"/>
      <c r="L44" s="12" t="str">
        <f>IF(個表!M42="","",個表!M42)</f>
        <v/>
      </c>
      <c r="M44" s="12" t="str">
        <f>IF(個表!N42="","",個表!N42)</f>
        <v/>
      </c>
      <c r="N44" s="12" t="str">
        <f>IF(個表!O42="","",個表!O42)</f>
        <v/>
      </c>
      <c r="O44" s="12" t="str">
        <f>IF(個表!P42="","",個表!P42)</f>
        <v/>
      </c>
      <c r="P44" s="12" t="str">
        <f>IF(個表!Q42="","",個表!Q42)</f>
        <v/>
      </c>
      <c r="Q44" s="34" t="str">
        <f>IF(個表!G42="","",個表!G42)</f>
        <v/>
      </c>
      <c r="R44" s="12"/>
      <c r="S44" s="12" t="str">
        <f>IF(個表!R42="","",個表!R42)</f>
        <v xml:space="preserve"> </v>
      </c>
      <c r="T44" s="12" t="str">
        <f>IF(個表!S42="","",個表!S42)</f>
        <v/>
      </c>
      <c r="U44" s="12"/>
      <c r="V44" s="12" t="str">
        <f>IF(個表!C42="","",個表!C42)</f>
        <v/>
      </c>
      <c r="W44" s="12" t="str">
        <f>IF(個表!D42="","",個表!D42)</f>
        <v/>
      </c>
      <c r="X44" s="12" t="str">
        <f>IF(個表!E42="","",個表!E42)</f>
        <v/>
      </c>
      <c r="Y44" s="12" t="str">
        <f>IF(個表!F42="","",個表!F42)</f>
        <v/>
      </c>
      <c r="Z44" s="12"/>
      <c r="AA44" s="12"/>
      <c r="AB44" s="12"/>
      <c r="AC44" s="12"/>
      <c r="AD44" s="12"/>
      <c r="AE44" s="12" t="str">
        <f>IF(個表!H42="","",個表!H42)</f>
        <v/>
      </c>
      <c r="AF44" s="12"/>
      <c r="AG44" s="12"/>
      <c r="AH44" s="12"/>
      <c r="AI44" s="12" t="str">
        <f>IF(個表!T42="","",個表!T42)</f>
        <v/>
      </c>
      <c r="AJ44" s="12"/>
      <c r="AK44" s="12"/>
      <c r="AL44" s="12" t="str">
        <f>IF(個表!I42="","",個表!I42)</f>
        <v/>
      </c>
      <c r="AM44" s="12" t="str">
        <f>IF(個表!U42="","",個表!U42)</f>
        <v/>
      </c>
      <c r="AN44" s="12" t="str">
        <f>IF(個表!V42="","",個表!V42)</f>
        <v/>
      </c>
      <c r="AO44" s="12" t="str">
        <f>IF(個表!W42="","",個表!W42)</f>
        <v/>
      </c>
      <c r="AP44" s="12" t="str">
        <f>IF(個表!X42="","",個表!X42)</f>
        <v/>
      </c>
      <c r="AQ44" s="12" t="str">
        <f>IF(個表!Y42="","",個表!Y42)</f>
        <v/>
      </c>
      <c r="AR44" s="12" t="str">
        <f>IF(個表!Z42="","",個表!Z42)</f>
        <v/>
      </c>
      <c r="AS44" s="98" t="str">
        <f>IF(個表!AA42="","",個表!AA42)</f>
        <v/>
      </c>
      <c r="AT44" s="62"/>
      <c r="AU44" s="25" t="str">
        <f>IF(AT44="","",IF(AND(AT44="○",AU$3="国体"),VLOOKUP($AM44,連盟使用!$AN$3:$AO$100,2,FALSE),IF(AND(AT44="○",AU$3="通常",AU$1="通常・OPEN"),VLOOKUP($AM44,連盟使用!$AF$3:$AG$100,2,FALSE),IF(AND(AT44="○",AU$3="通常"),VLOOKUP($AM44,連盟使用!$AD$3:$AE$100,2,FALSE),IF(AT44="△",10000,IF(AND(AT44="○",AU$3="OPEN"),VLOOKUP($AM44,連盟使用!$AF$3:$AG$100,2,FALSE),IF(AND(AT44="○",AU$3="Jr",AU$1="Jrふじてん"),VLOOKUP($AM44,連盟使用!$AP$3:$AQ$100,2,FALSE),IF(AND(AT44="○",AU$3="Jr"),VLOOKUP($AM44,連盟使用!$AH$3:$AI$100,2,FALSE),IF(AND(AT44="○",AU$3="MS",$AE44=1),VLOOKUP($AN44,連盟使用!$AJ$3:$AK$100,2,FALSE),VLOOKUP($AN44,連盟使用!$AL$3:$AM$100,2,FALSE))))))))))</f>
        <v/>
      </c>
      <c r="AV44" s="62"/>
      <c r="AW44" s="25" t="str">
        <f>IF(AV44="","",IF(AND(AV44="○",AW$3="国体"),VLOOKUP($AM44,連盟使用!$AN$3:$AO$100,2,FALSE),IF(AND(AV44="○",AW$3="通常",AW$1="通常・OPEN"),VLOOKUP($AM44,連盟使用!$AF$3:$AG$100,2,FALSE),IF(AND(AV44="○",AW$3="通常"),VLOOKUP($AM44,連盟使用!$AD$3:$AE$100,2,FALSE),IF(AV44="△",10000,IF(AND(AV44="○",AW$3="OPEN"),VLOOKUP($AM44,連盟使用!$AF$3:$AG$100,2,FALSE),IF(AND(AV44="○",AW$3="Jr",AW$1="Jrふじてん"),VLOOKUP($AM44,連盟使用!$AP$3:$AQ$100,2,FALSE),IF(AND(AV44="○",AW$3="Jr"),VLOOKUP($AM44,連盟使用!$AH$3:$AI$100,2,FALSE),IF(AND(AV44="○",AW$3="MS",$AE44=1),VLOOKUP($AN44,連盟使用!$AJ$3:$AK$100,2,FALSE),VLOOKUP($AN44,連盟使用!$AL$3:$AM$100,2,FALSE))))))))))</f>
        <v/>
      </c>
      <c r="AX44" s="62"/>
      <c r="AY44" s="25" t="str">
        <f>IF(AX44="","",IF(AND(AX44="○",AY$3="国体"),VLOOKUP($AM44,連盟使用!$AN$3:$AO$100,2,FALSE),IF(AND(AX44="○",AY$3="通常",AY$1="通常・OPEN"),VLOOKUP($AM44,連盟使用!$AF$3:$AG$100,2,FALSE),IF(AND(AX44="○",AY$3="通常"),VLOOKUP($AM44,連盟使用!$AD$3:$AE$100,2,FALSE),IF(AX44="△",10000,IF(AND(AX44="○",AY$3="OPEN"),VLOOKUP($AM44,連盟使用!$AF$3:$AG$100,2,FALSE),IF(AND(AX44="○",AY$3="Jr",AY$1="Jrふじてん"),VLOOKUP($AM44,連盟使用!$AP$3:$AQ$100,2,FALSE),IF(AND(AX44="○",AY$3="Jr"),VLOOKUP($AM44,連盟使用!$AH$3:$AI$100,2,FALSE),IF(AND(AX44="○",AY$3="MS",$AE44=1),VLOOKUP($AN44,連盟使用!$AJ$3:$AK$100,2,FALSE),VLOOKUP($AN44,連盟使用!$AL$3:$AM$100,2,FALSE))))))))))</f>
        <v/>
      </c>
      <c r="AZ44" s="62"/>
      <c r="BA44" s="25" t="str">
        <f>IF(AZ44="","",IF(AND(AZ44="○",BA$3="国体"),VLOOKUP($AM44,連盟使用!$AN$3:$AO$100,2,FALSE),IF(AND(AZ44="○",BA$3="通常",BA$1="通常・OPEN"),VLOOKUP($AM44,連盟使用!$AF$3:$AG$100,2,FALSE),IF(AND(AZ44="○",BA$3="通常"),VLOOKUP($AM44,連盟使用!$AD$3:$AE$100,2,FALSE),IF(AZ44="△",10000,IF(AND(AZ44="○",BA$3="OPEN"),VLOOKUP($AM44,連盟使用!$AF$3:$AG$100,2,FALSE),IF(AND(AZ44="○",BA$3="Jr",BA$1="Jrふじてん"),VLOOKUP($AM44,連盟使用!$AP$3:$AQ$100,2,FALSE),IF(AND(AZ44="○",BA$3="Jr"),VLOOKUP($AM44,連盟使用!$AH$3:$AI$100,2,FALSE),IF(AND(AZ44="○",BA$3="MS",$AE44=1),VLOOKUP($AN44,連盟使用!$AJ$3:$AK$100,2,FALSE),VLOOKUP($AN44,連盟使用!$AL$3:$AM$100,2,FALSE))))))))))</f>
        <v/>
      </c>
      <c r="BB44" s="62"/>
      <c r="BC44" s="25" t="str">
        <f>IF(BB44="","",IF(AND(BB44="○",BC$3="国体"),VLOOKUP($AM44,連盟使用!$AN$3:$AO$100,2,FALSE),IF(AND(BB44="○",BC$3="通常",BC$1="通常・OPEN"),VLOOKUP($AM44,連盟使用!$AF$3:$AG$100,2,FALSE),IF(AND(BB44="○",BC$3="通常"),VLOOKUP($AM44,連盟使用!$AD$3:$AE$100,2,FALSE),IF(BB44="△",10000,IF(AND(BB44="○",BC$3="OPEN"),VLOOKUP($AM44,連盟使用!$AF$3:$AG$100,2,FALSE),IF(AND(BB44="○",BC$3="Jr",BC$1="Jrふじてん"),VLOOKUP($AM44,連盟使用!$AP$3:$AQ$100,2,FALSE),IF(AND(BB44="○",BC$3="Jr"),VLOOKUP($AM44,連盟使用!$AH$3:$AI$100,2,FALSE),IF(AND(BB44="○",BC$3="MS",$AE44=1),VLOOKUP($AN44,連盟使用!$AJ$3:$AK$100,2,FALSE),VLOOKUP($AN44,連盟使用!$AL$3:$AM$100,2,FALSE))))))))))</f>
        <v/>
      </c>
      <c r="BD44" s="62"/>
      <c r="BE44" s="25" t="str">
        <f>IF(BD44="","",IF(AND(BD44="○",BE$3="国体"),VLOOKUP($AM44,連盟使用!$AN$3:$AO$100,2,FALSE),IF(AND(BD44="○",BE$3="通常",BE$1="通常・OPEN"),VLOOKUP($AM44,連盟使用!$AF$3:$AG$100,2,FALSE),IF(AND(BD44="○",BE$3="通常"),VLOOKUP($AM44,連盟使用!$AD$3:$AE$100,2,FALSE),IF(BD44="△",10000,IF(AND(BD44="○",BE$3="OPEN"),VLOOKUP($AM44,連盟使用!$AF$3:$AG$100,2,FALSE),IF(AND(BD44="○",BE$3="Jr",BE$1="Jrふじてん"),VLOOKUP($AM44,連盟使用!$AP$3:$AQ$100,2,FALSE),IF(AND(BD44="○",BE$3="Jr"),VLOOKUP($AM44,連盟使用!$AH$3:$AI$100,2,FALSE),IF(AND(BD44="○",BE$3="MS",$AE44=1),VLOOKUP($AN44,連盟使用!$AJ$3:$AK$100,2,FALSE),VLOOKUP($AN44,連盟使用!$AL$3:$AM$100,2,FALSE))))))))))</f>
        <v/>
      </c>
      <c r="BF44" s="62"/>
      <c r="BG44" s="25" t="str">
        <f>IF(BF44="","",IF(AND(BF44="○",BG$3="国体"),VLOOKUP($AM44,連盟使用!$AN$3:$AO$100,2,FALSE),IF(AND(BF44="○",BG$3="通常",BG$1="通常・OPEN"),VLOOKUP($AM44,連盟使用!$AF$3:$AG$100,2,FALSE),IF(AND(BF44="○",BG$3="通常"),VLOOKUP($AM44,連盟使用!$AD$3:$AE$100,2,FALSE),IF(BF44="△",10000,IF(AND(BF44="○",BG$3="OPEN"),VLOOKUP($AM44,連盟使用!$AF$3:$AG$100,2,FALSE),IF(AND(BF44="○",BG$3="Jr",BG$1="Jrふじてん"),VLOOKUP($AM44,連盟使用!$AP$3:$AQ$100,2,FALSE),IF(AND(BF44="○",BG$3="Jr"),VLOOKUP($AM44,連盟使用!$AH$3:$AI$100,2,FALSE),IF(AND(BF44="○",BG$3="MS",$AE44=1),VLOOKUP($AN44,連盟使用!$AJ$3:$AK$100,2,FALSE),VLOOKUP($AN44,連盟使用!$AL$3:$AM$100,2,FALSE))))))))))</f>
        <v/>
      </c>
      <c r="BH44" s="62"/>
      <c r="BI44" s="25" t="str">
        <f>IF(BH44="","",IF(AND(BH44="○",BI$3="国体"),VLOOKUP($AM44,連盟使用!$AN$3:$AO$100,2,FALSE),IF(AND(BH44="○",BI$3="通常",BI$1="通常・OPEN"),VLOOKUP($AM44,連盟使用!$AF$3:$AG$100,2,FALSE),IF(AND(BH44="○",BI$3="通常"),VLOOKUP($AM44,連盟使用!$AD$3:$AE$100,2,FALSE),IF(BH44="△",10000,IF(AND(BH44="○",BI$3="OPEN"),VLOOKUP($AM44,連盟使用!$AF$3:$AG$100,2,FALSE),IF(AND(BH44="○",BI$3="Jr",BI$1="Jrふじてん"),VLOOKUP($AM44,連盟使用!$AP$3:$AQ$100,2,FALSE),IF(AND(BH44="○",BI$3="Jr"),VLOOKUP($AM44,連盟使用!$AH$3:$AI$100,2,FALSE),IF(AND(BH44="○",BI$3="MS",$AE44=1),VLOOKUP($AN44,連盟使用!$AJ$3:$AK$100,2,FALSE),VLOOKUP($AN44,連盟使用!$AL$3:$AM$100,2,FALSE))))))))))</f>
        <v/>
      </c>
      <c r="BJ44" s="62"/>
      <c r="BK44" s="25" t="str">
        <f>IF(BJ44="","",IF(AND(BJ44="○",BK$3="国体"),VLOOKUP($AM44,連盟使用!$AN$3:$AO$100,2,FALSE),IF(AND(BJ44="○",BK$3="通常",BK$1="通常・OPEN"),VLOOKUP($AM44,連盟使用!$AF$3:$AG$100,2,FALSE),IF(AND(BJ44="○",BK$3="通常"),VLOOKUP($AM44,連盟使用!$AD$3:$AE$100,2,FALSE),IF(BJ44="△",10000,IF(AND(BJ44="○",BK$3="OPEN"),VLOOKUP($AM44,連盟使用!$AF$3:$AG$100,2,FALSE),IF(AND(BJ44="○",BK$3="Jr",BK$1="Jrふじてん"),VLOOKUP($AM44,連盟使用!$AP$3:$AQ$100,2,FALSE),IF(AND(BJ44="○",BK$3="Jr"),VLOOKUP($AM44,連盟使用!$AH$3:$AI$100,2,FALSE),IF(AND(BJ44="○",BK$3="MS",$AE44=1),VLOOKUP($AN44,連盟使用!$AJ$3:$AK$100,2,FALSE),VLOOKUP($AN44,連盟使用!$AL$3:$AM$100,2,FALSE))))))))))</f>
        <v/>
      </c>
      <c r="BL44" s="62"/>
      <c r="BM44" s="25" t="str">
        <f>IF(BL44="","",IF(AND(BL44="○",BM$3="国体"),VLOOKUP($AM44,連盟使用!$AN$3:$AO$100,2,FALSE),IF(AND(BL44="○",BM$3="通常",BM$1="通常・OPEN"),VLOOKUP($AM44,連盟使用!$AF$3:$AG$100,2,FALSE),IF(AND(BL44="○",BM$3="通常"),VLOOKUP($AM44,連盟使用!$AD$3:$AE$100,2,FALSE),IF(BL44="△",10000,IF(AND(BL44="○",BM$3="OPEN"),VLOOKUP($AM44,連盟使用!$AF$3:$AG$100,2,FALSE),IF(AND(BL44="○",BM$3="Jr",BM$1="Jrふじてん"),VLOOKUP($AM44,連盟使用!$AP$3:$AQ$100,2,FALSE),IF(AND(BL44="○",BM$3="Jr"),VLOOKUP($AM44,連盟使用!$AH$3:$AI$100,2,FALSE),IF(AND(BL44="○",BM$3="MS",$AE44=1),VLOOKUP($AN44,連盟使用!$AJ$3:$AK$100,2,FALSE),VLOOKUP($AN44,連盟使用!$AL$3:$AM$100,2,FALSE))))))))))</f>
        <v/>
      </c>
      <c r="BN44" s="62"/>
      <c r="BO44" s="25" t="str">
        <f>IF(BN44="","",IF(AND(BN44="○",BO$3="国体"),VLOOKUP($AM44,連盟使用!$AN$3:$AO$100,2,FALSE),IF(AND(BN44="○",BO$3="通常",BO$1="通常・OPEN"),VLOOKUP($AM44,連盟使用!$AF$3:$AG$100,2,FALSE),IF(AND(BN44="○",BO$3="通常"),VLOOKUP($AM44,連盟使用!$AD$3:$AE$100,2,FALSE),IF(BN44="△",10000,IF(AND(BN44="○",BO$3="OPEN"),VLOOKUP($AM44,連盟使用!$AF$3:$AG$100,2,FALSE),IF(AND(BN44="○",BO$3="Jr",BO$1="Jrふじてん"),VLOOKUP($AM44,連盟使用!$AP$3:$AQ$100,2,FALSE),IF(AND(BN44="○",BO$3="Jr"),VLOOKUP($AM44,連盟使用!$AH$3:$AI$100,2,FALSE),IF(AND(BN44="○",BO$3="MS",$AE44=1),VLOOKUP($AN44,連盟使用!$AJ$3:$AK$100,2,FALSE),VLOOKUP($AN44,連盟使用!$AL$3:$AM$100,2,FALSE))))))))))</f>
        <v/>
      </c>
      <c r="BP44" s="62"/>
      <c r="BQ44" s="25" t="str">
        <f>IF(BP44="","",IF(AND(BP44="○",BQ$3="国体"),VLOOKUP($AM44,連盟使用!$AN$3:$AO$100,2,FALSE),IF(AND(BP44="○",BQ$3="通常",BQ$1="通常・OPEN"),VLOOKUP($AM44,連盟使用!$AF$3:$AG$100,2,FALSE),IF(AND(BP44="○",BQ$3="通常"),VLOOKUP($AM44,連盟使用!$AD$3:$AE$100,2,FALSE),IF(BP44="△",10000,IF(AND(BP44="○",BQ$3="OPEN"),VLOOKUP($AM44,連盟使用!$AF$3:$AG$100,2,FALSE),IF(AND(BP44="○",BQ$3="Jr",BQ$1="Jrふじてん"),VLOOKUP($AM44,連盟使用!$AP$3:$AQ$100,2,FALSE),IF(AND(BP44="○",BQ$3="Jr"),VLOOKUP($AM44,連盟使用!$AH$3:$AI$100,2,FALSE),IF(AND(BP44="○",BQ$3="MS",$AE44=1),VLOOKUP($AN44,連盟使用!$AJ$3:$AK$100,2,FALSE),VLOOKUP($AN44,連盟使用!$AL$3:$AM$100,2,FALSE))))))))))</f>
        <v/>
      </c>
      <c r="BR44" s="62"/>
      <c r="BS44" s="25" t="str">
        <f>IF(BR44="","",IF(AND(BR44="○",BS$3="国体"),VLOOKUP($AM44,連盟使用!$AN$3:$AO$100,2,FALSE),IF(AND(BR44="○",BS$3="通常",BS$1="通常・OPEN"),VLOOKUP($AM44,連盟使用!$AF$3:$AG$100,2,FALSE),IF(AND(BR44="○",BS$3="通常"),VLOOKUP($AM44,連盟使用!$AD$3:$AE$100,2,FALSE),IF(BR44="△",10000,IF(AND(BR44="○",BS$3="OPEN"),VLOOKUP($AM44,連盟使用!$AF$3:$AG$100,2,FALSE),IF(AND(BR44="○",BS$3="Jr",BS$1="Jrふじてん"),VLOOKUP($AM44,連盟使用!$AP$3:$AQ$100,2,FALSE),IF(AND(BR44="○",BS$3="Jr"),VLOOKUP($AM44,連盟使用!$AH$3:$AI$100,2,FALSE),IF(AND(BR44="○",BS$3="MS",$AE44=1),VLOOKUP($AN44,連盟使用!$AJ$3:$AK$100,2,FALSE),VLOOKUP($AN44,連盟使用!$AL$3:$AM$100,2,FALSE))))))))))</f>
        <v/>
      </c>
      <c r="BT44" s="62"/>
      <c r="BU44" s="25" t="str">
        <f>IF(BT44="","",IF(AND(BT44="○",BU$3="国体"),VLOOKUP($AM44,連盟使用!$AN$3:$AO$100,2,FALSE),IF(AND(BT44="○",BU$3="通常",BU$1="通常・OPEN"),VLOOKUP($AM44,連盟使用!$AF$3:$AG$100,2,FALSE),IF(AND(BT44="○",BU$3="通常"),VLOOKUP($AM44,連盟使用!$AD$3:$AE$100,2,FALSE),IF(BT44="△",10000,IF(AND(BT44="○",BU$3="OPEN"),VLOOKUP($AM44,連盟使用!$AF$3:$AG$100,2,FALSE),IF(AND(BT44="○",BU$3="Jr",BU$1="Jrふじてん"),VLOOKUP($AM44,連盟使用!$AP$3:$AQ$100,2,FALSE),IF(AND(BT44="○",BU$3="Jr"),VLOOKUP($AM44,連盟使用!$AH$3:$AI$100,2,FALSE),IF(AND(BT44="○",BU$3="MS",$AE44=1),VLOOKUP($AN44,連盟使用!$AJ$3:$AK$100,2,FALSE),VLOOKUP($AN44,連盟使用!$AL$3:$AM$100,2,FALSE))))))))))</f>
        <v/>
      </c>
      <c r="BV44" s="62"/>
      <c r="BW44" s="25" t="str">
        <f>IF(BV44="","",IF(AND(BV44="○",BW$3="国体"),VLOOKUP($AM44,連盟使用!$AN$3:$AO$100,2,FALSE),IF(AND(BV44="○",BW$3="通常",BW$1="通常・OPEN"),VLOOKUP($AM44,連盟使用!$AF$3:$AG$100,2,FALSE),IF(AND(BV44="○",BW$3="通常"),VLOOKUP($AM44,連盟使用!$AD$3:$AE$100,2,FALSE),IF(BV44="△",10000,IF(AND(BV44="○",BW$3="OPEN"),VLOOKUP($AM44,連盟使用!$AF$3:$AG$100,2,FALSE),IF(AND(BV44="○",BW$3="Jr",BW$1="Jrふじてん"),VLOOKUP($AM44,連盟使用!$AP$3:$AQ$100,2,FALSE),IF(AND(BV44="○",BW$3="Jr"),VLOOKUP($AM44,連盟使用!$AH$3:$AI$100,2,FALSE),IF(AND(BV44="○",BW$3="MS",$AE44=1),VLOOKUP($AN44,連盟使用!$AJ$3:$AK$100,2,FALSE),VLOOKUP($AN44,連盟使用!$AL$3:$AM$100,2,FALSE))))))))))</f>
        <v/>
      </c>
      <c r="BX44" s="62"/>
      <c r="BY44" s="25" t="str">
        <f>IF(BX44="","",IF(AND(BX44="○",BY$3="国体"),VLOOKUP($AM44,連盟使用!$AN$3:$AO$100,2,FALSE),IF(AND(BX44="○",BY$3="通常",BY$1="通常・OPEN"),VLOOKUP($AM44,連盟使用!$AF$3:$AG$100,2,FALSE),IF(AND(BX44="○",BY$3="通常"),VLOOKUP($AM44,連盟使用!$AD$3:$AE$100,2,FALSE),IF(BX44="△",10000,IF(AND(BX44="○",BY$3="OPEN"),VLOOKUP($AM44,連盟使用!$AF$3:$AG$100,2,FALSE),IF(AND(BX44="○",BY$3="Jr",BY$1="Jrふじてん"),VLOOKUP($AM44,連盟使用!$AP$3:$AQ$100,2,FALSE),IF(AND(BX44="○",BY$3="Jr"),VLOOKUP($AM44,連盟使用!$AH$3:$AI$100,2,FALSE),IF(AND(BX44="○",BY$3="MS",$AE44=1),VLOOKUP($AN44,連盟使用!$AJ$3:$AK$100,2,FALSE),VLOOKUP($AN44,連盟使用!$AL$3:$AM$100,2,FALSE))))))))))</f>
        <v/>
      </c>
      <c r="BZ44" s="62"/>
      <c r="CA44" s="25" t="str">
        <f>IF(BZ44="","",IF(AND(BZ44="○",CA$3="国体"),VLOOKUP($AM44,連盟使用!$AN$3:$AO$100,2,FALSE),IF(AND(BZ44="○",CA$3="通常",CA$1="通常・OPEN"),VLOOKUP($AM44,連盟使用!$AF$3:$AG$100,2,FALSE),IF(AND(BZ44="○",CA$3="通常"),VLOOKUP($AM44,連盟使用!$AD$3:$AE$100,2,FALSE),IF(BZ44="△",10000,IF(AND(BZ44="○",CA$3="OPEN"),VLOOKUP($AM44,連盟使用!$AF$3:$AG$100,2,FALSE),IF(AND(BZ44="○",CA$3="Jr",CA$1="Jrふじてん"),VLOOKUP($AM44,連盟使用!$AP$3:$AQ$100,2,FALSE),IF(AND(BZ44="○",CA$3="Jr"),VLOOKUP($AM44,連盟使用!$AH$3:$AI$100,2,FALSE),IF(AND(BZ44="○",CA$3="MS",$AE44=1),VLOOKUP($AN44,連盟使用!$AJ$3:$AK$100,2,FALSE),VLOOKUP($AN44,連盟使用!$AL$3:$AM$100,2,FALSE))))))))))</f>
        <v/>
      </c>
      <c r="CB44" s="62"/>
      <c r="CC44" s="25" t="str">
        <f>IF(CB44="","",IF(AND(CB44="○",CC$3="国体"),VLOOKUP($AM44,連盟使用!$AN$3:$AO$100,2,FALSE),IF(AND(CB44="○",CC$3="通常",CC$1="通常・OPEN"),VLOOKUP($AM44,連盟使用!$AF$3:$AG$100,2,FALSE),IF(AND(CB44="○",CC$3="通常"),VLOOKUP($AM44,連盟使用!$AD$3:$AE$100,2,FALSE),IF(CB44="△",10000,IF(AND(CB44="○",CC$3="OPEN"),VLOOKUP($AM44,連盟使用!$AF$3:$AG$100,2,FALSE),IF(AND(CB44="○",CC$3="Jr",CC$1="Jrふじてん"),VLOOKUP($AM44,連盟使用!$AP$3:$AQ$100,2,FALSE),IF(AND(CB44="○",CC$3="Jr"),VLOOKUP($AM44,連盟使用!$AH$3:$AI$100,2,FALSE),IF(AND(CB44="○",CC$3="MS",$AE44=1),VLOOKUP($AN44,連盟使用!$AJ$3:$AK$100,2,FALSE),VLOOKUP($AN44,連盟使用!$AL$3:$AM$100,2,FALSE))))))))))</f>
        <v/>
      </c>
      <c r="CD44" s="62"/>
      <c r="CE44" s="25" t="str">
        <f>IF(CD44="","",IF(AND(CD44="○",CE$3="国体"),VLOOKUP($AM44,連盟使用!$AN$3:$AO$100,2,FALSE),IF(AND(CD44="○",CE$3="通常",CE$1="通常・OPEN"),VLOOKUP($AM44,連盟使用!$AF$3:$AG$100,2,FALSE),IF(AND(CD44="○",CE$3="通常"),VLOOKUP($AM44,連盟使用!$AD$3:$AE$100,2,FALSE),IF(CD44="△",10000,IF(AND(CD44="○",CE$3="OPEN"),VLOOKUP($AM44,連盟使用!$AF$3:$AG$100,2,FALSE),IF(AND(CD44="○",CE$3="Jr",CE$1="Jrふじてん"),VLOOKUP($AM44,連盟使用!$AP$3:$AQ$100,2,FALSE),IF(AND(CD44="○",CE$3="Jr"),VLOOKUP($AM44,連盟使用!$AH$3:$AI$100,2,FALSE),IF(AND(CD44="○",CE$3="MS",$AE44=1),VLOOKUP($AN44,連盟使用!$AJ$3:$AK$100,2,FALSE),VLOOKUP($AN44,連盟使用!$AL$3:$AM$100,2,FALSE))))))))))</f>
        <v/>
      </c>
      <c r="CF44" s="62"/>
      <c r="CG44" s="120" t="str">
        <f>IF(CF44="","",IF(AND(CF44="○",CG$3="国体"),VLOOKUP($AM44,連盟使用!$AN$3:$AO$100,2,FALSE),IF(AND(CF44="○",CG$3="通常",CG$1="通常・OPEN"),VLOOKUP($AM44,連盟使用!$AF$3:$AG$100,2,FALSE),IF(AND(CF44="○",CG$3="通常"),VLOOKUP($AM44,連盟使用!$AD$3:$AE$100,2,FALSE),IF(CF44="△",10000,IF(AND(CF44="○",CG$3="OPEN"),VLOOKUP($AM44,連盟使用!$AF$3:$AG$100,2,FALSE),IF(AND(CF44="○",CG$3="Jr",CG$1="Jrふじてん"),VLOOKUP($AM44,連盟使用!$AP$3:$AQ$100,2,FALSE),IF(AND(CF44="○",CG$3="Jr"),VLOOKUP($AM44,連盟使用!$AH$3:$AI$100,2,FALSE),IF(AND(CF44="○",CG$3="MS",$AE44=1),VLOOKUP($AN44,連盟使用!$AJ$3:$AK$100,2,FALSE),VLOOKUP($AN44,連盟使用!$AL$3:$AM$100,2,FALSE))))))))))</f>
        <v/>
      </c>
      <c r="CH44" s="106">
        <f t="shared" si="0"/>
        <v>0</v>
      </c>
    </row>
    <row r="45" spans="1:86" ht="19.5" customHeight="1" x14ac:dyDescent="0.15">
      <c r="A45" s="97">
        <f>IF(個表!A43="","",個表!A43)</f>
        <v>40</v>
      </c>
      <c r="B45" s="12" t="str">
        <f>IF(個表!B43="","",個表!B43)</f>
        <v/>
      </c>
      <c r="C45" s="12"/>
      <c r="D45" s="12"/>
      <c r="E45" s="12" t="str">
        <f>IF(個表!J43="","",個表!J43)</f>
        <v xml:space="preserve"> </v>
      </c>
      <c r="F45" s="12" t="str">
        <f>IF(個表!K43="","",個表!K43)</f>
        <v/>
      </c>
      <c r="G45" s="12" t="str">
        <f>IF(個表!L43="","",個表!L43)</f>
        <v/>
      </c>
      <c r="H45" s="12"/>
      <c r="I45" s="12"/>
      <c r="J45" s="12"/>
      <c r="K45" s="12"/>
      <c r="L45" s="12" t="str">
        <f>IF(個表!M43="","",個表!M43)</f>
        <v/>
      </c>
      <c r="M45" s="12" t="str">
        <f>IF(個表!N43="","",個表!N43)</f>
        <v/>
      </c>
      <c r="N45" s="12" t="str">
        <f>IF(個表!O43="","",個表!O43)</f>
        <v/>
      </c>
      <c r="O45" s="12" t="str">
        <f>IF(個表!P43="","",個表!P43)</f>
        <v/>
      </c>
      <c r="P45" s="12" t="str">
        <f>IF(個表!Q43="","",個表!Q43)</f>
        <v/>
      </c>
      <c r="Q45" s="34" t="str">
        <f>IF(個表!G43="","",個表!G43)</f>
        <v/>
      </c>
      <c r="R45" s="12"/>
      <c r="S45" s="12" t="str">
        <f>IF(個表!R43="","",個表!R43)</f>
        <v xml:space="preserve"> </v>
      </c>
      <c r="T45" s="12" t="str">
        <f>IF(個表!S43="","",個表!S43)</f>
        <v/>
      </c>
      <c r="U45" s="12"/>
      <c r="V45" s="12" t="str">
        <f>IF(個表!C43="","",個表!C43)</f>
        <v/>
      </c>
      <c r="W45" s="12" t="str">
        <f>IF(個表!D43="","",個表!D43)</f>
        <v/>
      </c>
      <c r="X45" s="12" t="str">
        <f>IF(個表!E43="","",個表!E43)</f>
        <v/>
      </c>
      <c r="Y45" s="12" t="str">
        <f>IF(個表!F43="","",個表!F43)</f>
        <v/>
      </c>
      <c r="Z45" s="12"/>
      <c r="AA45" s="12"/>
      <c r="AB45" s="12"/>
      <c r="AC45" s="12"/>
      <c r="AD45" s="12"/>
      <c r="AE45" s="12" t="str">
        <f>IF(個表!H43="","",個表!H43)</f>
        <v/>
      </c>
      <c r="AF45" s="12"/>
      <c r="AG45" s="12"/>
      <c r="AH45" s="12"/>
      <c r="AI45" s="12" t="str">
        <f>IF(個表!T43="","",個表!T43)</f>
        <v/>
      </c>
      <c r="AJ45" s="12"/>
      <c r="AK45" s="12"/>
      <c r="AL45" s="12" t="str">
        <f>IF(個表!I43="","",個表!I43)</f>
        <v/>
      </c>
      <c r="AM45" s="12" t="str">
        <f>IF(個表!U43="","",個表!U43)</f>
        <v/>
      </c>
      <c r="AN45" s="12" t="str">
        <f>IF(個表!V43="","",個表!V43)</f>
        <v/>
      </c>
      <c r="AO45" s="12" t="str">
        <f>IF(個表!W43="","",個表!W43)</f>
        <v/>
      </c>
      <c r="AP45" s="12" t="str">
        <f>IF(個表!X43="","",個表!X43)</f>
        <v/>
      </c>
      <c r="AQ45" s="12" t="str">
        <f>IF(個表!Y43="","",個表!Y43)</f>
        <v/>
      </c>
      <c r="AR45" s="12" t="str">
        <f>IF(個表!Z43="","",個表!Z43)</f>
        <v/>
      </c>
      <c r="AS45" s="98" t="str">
        <f>IF(個表!AA43="","",個表!AA43)</f>
        <v/>
      </c>
      <c r="AT45" s="62"/>
      <c r="AU45" s="25" t="str">
        <f>IF(AT45="","",IF(AND(AT45="○",AU$3="国体"),VLOOKUP($AM45,連盟使用!$AN$3:$AO$100,2,FALSE),IF(AND(AT45="○",AU$3="通常",AU$1="通常・OPEN"),VLOOKUP($AM45,連盟使用!$AF$3:$AG$100,2,FALSE),IF(AND(AT45="○",AU$3="通常"),VLOOKUP($AM45,連盟使用!$AD$3:$AE$100,2,FALSE),IF(AT45="△",10000,IF(AND(AT45="○",AU$3="OPEN"),VLOOKUP($AM45,連盟使用!$AF$3:$AG$100,2,FALSE),IF(AND(AT45="○",AU$3="Jr",AU$1="Jrふじてん"),VLOOKUP($AM45,連盟使用!$AP$3:$AQ$100,2,FALSE),IF(AND(AT45="○",AU$3="Jr"),VLOOKUP($AM45,連盟使用!$AH$3:$AI$100,2,FALSE),IF(AND(AT45="○",AU$3="MS",$AE45=1),VLOOKUP($AN45,連盟使用!$AJ$3:$AK$100,2,FALSE),VLOOKUP($AN45,連盟使用!$AL$3:$AM$100,2,FALSE))))))))))</f>
        <v/>
      </c>
      <c r="AV45" s="62"/>
      <c r="AW45" s="25" t="str">
        <f>IF(AV45="","",IF(AND(AV45="○",AW$3="国体"),VLOOKUP($AM45,連盟使用!$AN$3:$AO$100,2,FALSE),IF(AND(AV45="○",AW$3="通常",AW$1="通常・OPEN"),VLOOKUP($AM45,連盟使用!$AF$3:$AG$100,2,FALSE),IF(AND(AV45="○",AW$3="通常"),VLOOKUP($AM45,連盟使用!$AD$3:$AE$100,2,FALSE),IF(AV45="△",10000,IF(AND(AV45="○",AW$3="OPEN"),VLOOKUP($AM45,連盟使用!$AF$3:$AG$100,2,FALSE),IF(AND(AV45="○",AW$3="Jr",AW$1="Jrふじてん"),VLOOKUP($AM45,連盟使用!$AP$3:$AQ$100,2,FALSE),IF(AND(AV45="○",AW$3="Jr"),VLOOKUP($AM45,連盟使用!$AH$3:$AI$100,2,FALSE),IF(AND(AV45="○",AW$3="MS",$AE45=1),VLOOKUP($AN45,連盟使用!$AJ$3:$AK$100,2,FALSE),VLOOKUP($AN45,連盟使用!$AL$3:$AM$100,2,FALSE))))))))))</f>
        <v/>
      </c>
      <c r="AX45" s="62"/>
      <c r="AY45" s="25" t="str">
        <f>IF(AX45="","",IF(AND(AX45="○",AY$3="国体"),VLOOKUP($AM45,連盟使用!$AN$3:$AO$100,2,FALSE),IF(AND(AX45="○",AY$3="通常",AY$1="通常・OPEN"),VLOOKUP($AM45,連盟使用!$AF$3:$AG$100,2,FALSE),IF(AND(AX45="○",AY$3="通常"),VLOOKUP($AM45,連盟使用!$AD$3:$AE$100,2,FALSE),IF(AX45="△",10000,IF(AND(AX45="○",AY$3="OPEN"),VLOOKUP($AM45,連盟使用!$AF$3:$AG$100,2,FALSE),IF(AND(AX45="○",AY$3="Jr",AY$1="Jrふじてん"),VLOOKUP($AM45,連盟使用!$AP$3:$AQ$100,2,FALSE),IF(AND(AX45="○",AY$3="Jr"),VLOOKUP($AM45,連盟使用!$AH$3:$AI$100,2,FALSE),IF(AND(AX45="○",AY$3="MS",$AE45=1),VLOOKUP($AN45,連盟使用!$AJ$3:$AK$100,2,FALSE),VLOOKUP($AN45,連盟使用!$AL$3:$AM$100,2,FALSE))))))))))</f>
        <v/>
      </c>
      <c r="AZ45" s="62"/>
      <c r="BA45" s="25" t="str">
        <f>IF(AZ45="","",IF(AND(AZ45="○",BA$3="国体"),VLOOKUP($AM45,連盟使用!$AN$3:$AO$100,2,FALSE),IF(AND(AZ45="○",BA$3="通常",BA$1="通常・OPEN"),VLOOKUP($AM45,連盟使用!$AF$3:$AG$100,2,FALSE),IF(AND(AZ45="○",BA$3="通常"),VLOOKUP($AM45,連盟使用!$AD$3:$AE$100,2,FALSE),IF(AZ45="△",10000,IF(AND(AZ45="○",BA$3="OPEN"),VLOOKUP($AM45,連盟使用!$AF$3:$AG$100,2,FALSE),IF(AND(AZ45="○",BA$3="Jr",BA$1="Jrふじてん"),VLOOKUP($AM45,連盟使用!$AP$3:$AQ$100,2,FALSE),IF(AND(AZ45="○",BA$3="Jr"),VLOOKUP($AM45,連盟使用!$AH$3:$AI$100,2,FALSE),IF(AND(AZ45="○",BA$3="MS",$AE45=1),VLOOKUP($AN45,連盟使用!$AJ$3:$AK$100,2,FALSE),VLOOKUP($AN45,連盟使用!$AL$3:$AM$100,2,FALSE))))))))))</f>
        <v/>
      </c>
      <c r="BB45" s="62"/>
      <c r="BC45" s="25" t="str">
        <f>IF(BB45="","",IF(AND(BB45="○",BC$3="国体"),VLOOKUP($AM45,連盟使用!$AN$3:$AO$100,2,FALSE),IF(AND(BB45="○",BC$3="通常",BC$1="通常・OPEN"),VLOOKUP($AM45,連盟使用!$AF$3:$AG$100,2,FALSE),IF(AND(BB45="○",BC$3="通常"),VLOOKUP($AM45,連盟使用!$AD$3:$AE$100,2,FALSE),IF(BB45="△",10000,IF(AND(BB45="○",BC$3="OPEN"),VLOOKUP($AM45,連盟使用!$AF$3:$AG$100,2,FALSE),IF(AND(BB45="○",BC$3="Jr",BC$1="Jrふじてん"),VLOOKUP($AM45,連盟使用!$AP$3:$AQ$100,2,FALSE),IF(AND(BB45="○",BC$3="Jr"),VLOOKUP($AM45,連盟使用!$AH$3:$AI$100,2,FALSE),IF(AND(BB45="○",BC$3="MS",$AE45=1),VLOOKUP($AN45,連盟使用!$AJ$3:$AK$100,2,FALSE),VLOOKUP($AN45,連盟使用!$AL$3:$AM$100,2,FALSE))))))))))</f>
        <v/>
      </c>
      <c r="BD45" s="62"/>
      <c r="BE45" s="25" t="str">
        <f>IF(BD45="","",IF(AND(BD45="○",BE$3="国体"),VLOOKUP($AM45,連盟使用!$AN$3:$AO$100,2,FALSE),IF(AND(BD45="○",BE$3="通常",BE$1="通常・OPEN"),VLOOKUP($AM45,連盟使用!$AF$3:$AG$100,2,FALSE),IF(AND(BD45="○",BE$3="通常"),VLOOKUP($AM45,連盟使用!$AD$3:$AE$100,2,FALSE),IF(BD45="△",10000,IF(AND(BD45="○",BE$3="OPEN"),VLOOKUP($AM45,連盟使用!$AF$3:$AG$100,2,FALSE),IF(AND(BD45="○",BE$3="Jr",BE$1="Jrふじてん"),VLOOKUP($AM45,連盟使用!$AP$3:$AQ$100,2,FALSE),IF(AND(BD45="○",BE$3="Jr"),VLOOKUP($AM45,連盟使用!$AH$3:$AI$100,2,FALSE),IF(AND(BD45="○",BE$3="MS",$AE45=1),VLOOKUP($AN45,連盟使用!$AJ$3:$AK$100,2,FALSE),VLOOKUP($AN45,連盟使用!$AL$3:$AM$100,2,FALSE))))))))))</f>
        <v/>
      </c>
      <c r="BF45" s="62"/>
      <c r="BG45" s="25" t="str">
        <f>IF(BF45="","",IF(AND(BF45="○",BG$3="国体"),VLOOKUP($AM45,連盟使用!$AN$3:$AO$100,2,FALSE),IF(AND(BF45="○",BG$3="通常",BG$1="通常・OPEN"),VLOOKUP($AM45,連盟使用!$AF$3:$AG$100,2,FALSE),IF(AND(BF45="○",BG$3="通常"),VLOOKUP($AM45,連盟使用!$AD$3:$AE$100,2,FALSE),IF(BF45="△",10000,IF(AND(BF45="○",BG$3="OPEN"),VLOOKUP($AM45,連盟使用!$AF$3:$AG$100,2,FALSE),IF(AND(BF45="○",BG$3="Jr",BG$1="Jrふじてん"),VLOOKUP($AM45,連盟使用!$AP$3:$AQ$100,2,FALSE),IF(AND(BF45="○",BG$3="Jr"),VLOOKUP($AM45,連盟使用!$AH$3:$AI$100,2,FALSE),IF(AND(BF45="○",BG$3="MS",$AE45=1),VLOOKUP($AN45,連盟使用!$AJ$3:$AK$100,2,FALSE),VLOOKUP($AN45,連盟使用!$AL$3:$AM$100,2,FALSE))))))))))</f>
        <v/>
      </c>
      <c r="BH45" s="62"/>
      <c r="BI45" s="25" t="str">
        <f>IF(BH45="","",IF(AND(BH45="○",BI$3="国体"),VLOOKUP($AM45,連盟使用!$AN$3:$AO$100,2,FALSE),IF(AND(BH45="○",BI$3="通常",BI$1="通常・OPEN"),VLOOKUP($AM45,連盟使用!$AF$3:$AG$100,2,FALSE),IF(AND(BH45="○",BI$3="通常"),VLOOKUP($AM45,連盟使用!$AD$3:$AE$100,2,FALSE),IF(BH45="△",10000,IF(AND(BH45="○",BI$3="OPEN"),VLOOKUP($AM45,連盟使用!$AF$3:$AG$100,2,FALSE),IF(AND(BH45="○",BI$3="Jr",BI$1="Jrふじてん"),VLOOKUP($AM45,連盟使用!$AP$3:$AQ$100,2,FALSE),IF(AND(BH45="○",BI$3="Jr"),VLOOKUP($AM45,連盟使用!$AH$3:$AI$100,2,FALSE),IF(AND(BH45="○",BI$3="MS",$AE45=1),VLOOKUP($AN45,連盟使用!$AJ$3:$AK$100,2,FALSE),VLOOKUP($AN45,連盟使用!$AL$3:$AM$100,2,FALSE))))))))))</f>
        <v/>
      </c>
      <c r="BJ45" s="62"/>
      <c r="BK45" s="25" t="str">
        <f>IF(BJ45="","",IF(AND(BJ45="○",BK$3="国体"),VLOOKUP($AM45,連盟使用!$AN$3:$AO$100,2,FALSE),IF(AND(BJ45="○",BK$3="通常",BK$1="通常・OPEN"),VLOOKUP($AM45,連盟使用!$AF$3:$AG$100,2,FALSE),IF(AND(BJ45="○",BK$3="通常"),VLOOKUP($AM45,連盟使用!$AD$3:$AE$100,2,FALSE),IF(BJ45="△",10000,IF(AND(BJ45="○",BK$3="OPEN"),VLOOKUP($AM45,連盟使用!$AF$3:$AG$100,2,FALSE),IF(AND(BJ45="○",BK$3="Jr",BK$1="Jrふじてん"),VLOOKUP($AM45,連盟使用!$AP$3:$AQ$100,2,FALSE),IF(AND(BJ45="○",BK$3="Jr"),VLOOKUP($AM45,連盟使用!$AH$3:$AI$100,2,FALSE),IF(AND(BJ45="○",BK$3="MS",$AE45=1),VLOOKUP($AN45,連盟使用!$AJ$3:$AK$100,2,FALSE),VLOOKUP($AN45,連盟使用!$AL$3:$AM$100,2,FALSE))))))))))</f>
        <v/>
      </c>
      <c r="BL45" s="62"/>
      <c r="BM45" s="25" t="str">
        <f>IF(BL45="","",IF(AND(BL45="○",BM$3="国体"),VLOOKUP($AM45,連盟使用!$AN$3:$AO$100,2,FALSE),IF(AND(BL45="○",BM$3="通常",BM$1="通常・OPEN"),VLOOKUP($AM45,連盟使用!$AF$3:$AG$100,2,FALSE),IF(AND(BL45="○",BM$3="通常"),VLOOKUP($AM45,連盟使用!$AD$3:$AE$100,2,FALSE),IF(BL45="△",10000,IF(AND(BL45="○",BM$3="OPEN"),VLOOKUP($AM45,連盟使用!$AF$3:$AG$100,2,FALSE),IF(AND(BL45="○",BM$3="Jr",BM$1="Jrふじてん"),VLOOKUP($AM45,連盟使用!$AP$3:$AQ$100,2,FALSE),IF(AND(BL45="○",BM$3="Jr"),VLOOKUP($AM45,連盟使用!$AH$3:$AI$100,2,FALSE),IF(AND(BL45="○",BM$3="MS",$AE45=1),VLOOKUP($AN45,連盟使用!$AJ$3:$AK$100,2,FALSE),VLOOKUP($AN45,連盟使用!$AL$3:$AM$100,2,FALSE))))))))))</f>
        <v/>
      </c>
      <c r="BN45" s="62"/>
      <c r="BO45" s="25" t="str">
        <f>IF(BN45="","",IF(AND(BN45="○",BO$3="国体"),VLOOKUP($AM45,連盟使用!$AN$3:$AO$100,2,FALSE),IF(AND(BN45="○",BO$3="通常",BO$1="通常・OPEN"),VLOOKUP($AM45,連盟使用!$AF$3:$AG$100,2,FALSE),IF(AND(BN45="○",BO$3="通常"),VLOOKUP($AM45,連盟使用!$AD$3:$AE$100,2,FALSE),IF(BN45="△",10000,IF(AND(BN45="○",BO$3="OPEN"),VLOOKUP($AM45,連盟使用!$AF$3:$AG$100,2,FALSE),IF(AND(BN45="○",BO$3="Jr",BO$1="Jrふじてん"),VLOOKUP($AM45,連盟使用!$AP$3:$AQ$100,2,FALSE),IF(AND(BN45="○",BO$3="Jr"),VLOOKUP($AM45,連盟使用!$AH$3:$AI$100,2,FALSE),IF(AND(BN45="○",BO$3="MS",$AE45=1),VLOOKUP($AN45,連盟使用!$AJ$3:$AK$100,2,FALSE),VLOOKUP($AN45,連盟使用!$AL$3:$AM$100,2,FALSE))))))))))</f>
        <v/>
      </c>
      <c r="BP45" s="62"/>
      <c r="BQ45" s="25" t="str">
        <f>IF(BP45="","",IF(AND(BP45="○",BQ$3="国体"),VLOOKUP($AM45,連盟使用!$AN$3:$AO$100,2,FALSE),IF(AND(BP45="○",BQ$3="通常",BQ$1="通常・OPEN"),VLOOKUP($AM45,連盟使用!$AF$3:$AG$100,2,FALSE),IF(AND(BP45="○",BQ$3="通常"),VLOOKUP($AM45,連盟使用!$AD$3:$AE$100,2,FALSE),IF(BP45="△",10000,IF(AND(BP45="○",BQ$3="OPEN"),VLOOKUP($AM45,連盟使用!$AF$3:$AG$100,2,FALSE),IF(AND(BP45="○",BQ$3="Jr",BQ$1="Jrふじてん"),VLOOKUP($AM45,連盟使用!$AP$3:$AQ$100,2,FALSE),IF(AND(BP45="○",BQ$3="Jr"),VLOOKUP($AM45,連盟使用!$AH$3:$AI$100,2,FALSE),IF(AND(BP45="○",BQ$3="MS",$AE45=1),VLOOKUP($AN45,連盟使用!$AJ$3:$AK$100,2,FALSE),VLOOKUP($AN45,連盟使用!$AL$3:$AM$100,2,FALSE))))))))))</f>
        <v/>
      </c>
      <c r="BR45" s="62"/>
      <c r="BS45" s="25" t="str">
        <f>IF(BR45="","",IF(AND(BR45="○",BS$3="国体"),VLOOKUP($AM45,連盟使用!$AN$3:$AO$100,2,FALSE),IF(AND(BR45="○",BS$3="通常",BS$1="通常・OPEN"),VLOOKUP($AM45,連盟使用!$AF$3:$AG$100,2,FALSE),IF(AND(BR45="○",BS$3="通常"),VLOOKUP($AM45,連盟使用!$AD$3:$AE$100,2,FALSE),IF(BR45="△",10000,IF(AND(BR45="○",BS$3="OPEN"),VLOOKUP($AM45,連盟使用!$AF$3:$AG$100,2,FALSE),IF(AND(BR45="○",BS$3="Jr",BS$1="Jrふじてん"),VLOOKUP($AM45,連盟使用!$AP$3:$AQ$100,2,FALSE),IF(AND(BR45="○",BS$3="Jr"),VLOOKUP($AM45,連盟使用!$AH$3:$AI$100,2,FALSE),IF(AND(BR45="○",BS$3="MS",$AE45=1),VLOOKUP($AN45,連盟使用!$AJ$3:$AK$100,2,FALSE),VLOOKUP($AN45,連盟使用!$AL$3:$AM$100,2,FALSE))))))))))</f>
        <v/>
      </c>
      <c r="BT45" s="62"/>
      <c r="BU45" s="25" t="str">
        <f>IF(BT45="","",IF(AND(BT45="○",BU$3="国体"),VLOOKUP($AM45,連盟使用!$AN$3:$AO$100,2,FALSE),IF(AND(BT45="○",BU$3="通常",BU$1="通常・OPEN"),VLOOKUP($AM45,連盟使用!$AF$3:$AG$100,2,FALSE),IF(AND(BT45="○",BU$3="通常"),VLOOKUP($AM45,連盟使用!$AD$3:$AE$100,2,FALSE),IF(BT45="△",10000,IF(AND(BT45="○",BU$3="OPEN"),VLOOKUP($AM45,連盟使用!$AF$3:$AG$100,2,FALSE),IF(AND(BT45="○",BU$3="Jr",BU$1="Jrふじてん"),VLOOKUP($AM45,連盟使用!$AP$3:$AQ$100,2,FALSE),IF(AND(BT45="○",BU$3="Jr"),VLOOKUP($AM45,連盟使用!$AH$3:$AI$100,2,FALSE),IF(AND(BT45="○",BU$3="MS",$AE45=1),VLOOKUP($AN45,連盟使用!$AJ$3:$AK$100,2,FALSE),VLOOKUP($AN45,連盟使用!$AL$3:$AM$100,2,FALSE))))))))))</f>
        <v/>
      </c>
      <c r="BV45" s="62"/>
      <c r="BW45" s="25" t="str">
        <f>IF(BV45="","",IF(AND(BV45="○",BW$3="国体"),VLOOKUP($AM45,連盟使用!$AN$3:$AO$100,2,FALSE),IF(AND(BV45="○",BW$3="通常",BW$1="通常・OPEN"),VLOOKUP($AM45,連盟使用!$AF$3:$AG$100,2,FALSE),IF(AND(BV45="○",BW$3="通常"),VLOOKUP($AM45,連盟使用!$AD$3:$AE$100,2,FALSE),IF(BV45="△",10000,IF(AND(BV45="○",BW$3="OPEN"),VLOOKUP($AM45,連盟使用!$AF$3:$AG$100,2,FALSE),IF(AND(BV45="○",BW$3="Jr",BW$1="Jrふじてん"),VLOOKUP($AM45,連盟使用!$AP$3:$AQ$100,2,FALSE),IF(AND(BV45="○",BW$3="Jr"),VLOOKUP($AM45,連盟使用!$AH$3:$AI$100,2,FALSE),IF(AND(BV45="○",BW$3="MS",$AE45=1),VLOOKUP($AN45,連盟使用!$AJ$3:$AK$100,2,FALSE),VLOOKUP($AN45,連盟使用!$AL$3:$AM$100,2,FALSE))))))))))</f>
        <v/>
      </c>
      <c r="BX45" s="62"/>
      <c r="BY45" s="25" t="str">
        <f>IF(BX45="","",IF(AND(BX45="○",BY$3="国体"),VLOOKUP($AM45,連盟使用!$AN$3:$AO$100,2,FALSE),IF(AND(BX45="○",BY$3="通常",BY$1="通常・OPEN"),VLOOKUP($AM45,連盟使用!$AF$3:$AG$100,2,FALSE),IF(AND(BX45="○",BY$3="通常"),VLOOKUP($AM45,連盟使用!$AD$3:$AE$100,2,FALSE),IF(BX45="△",10000,IF(AND(BX45="○",BY$3="OPEN"),VLOOKUP($AM45,連盟使用!$AF$3:$AG$100,2,FALSE),IF(AND(BX45="○",BY$3="Jr",BY$1="Jrふじてん"),VLOOKUP($AM45,連盟使用!$AP$3:$AQ$100,2,FALSE),IF(AND(BX45="○",BY$3="Jr"),VLOOKUP($AM45,連盟使用!$AH$3:$AI$100,2,FALSE),IF(AND(BX45="○",BY$3="MS",$AE45=1),VLOOKUP($AN45,連盟使用!$AJ$3:$AK$100,2,FALSE),VLOOKUP($AN45,連盟使用!$AL$3:$AM$100,2,FALSE))))))))))</f>
        <v/>
      </c>
      <c r="BZ45" s="62"/>
      <c r="CA45" s="25" t="str">
        <f>IF(BZ45="","",IF(AND(BZ45="○",CA$3="国体"),VLOOKUP($AM45,連盟使用!$AN$3:$AO$100,2,FALSE),IF(AND(BZ45="○",CA$3="通常",CA$1="通常・OPEN"),VLOOKUP($AM45,連盟使用!$AF$3:$AG$100,2,FALSE),IF(AND(BZ45="○",CA$3="通常"),VLOOKUP($AM45,連盟使用!$AD$3:$AE$100,2,FALSE),IF(BZ45="△",10000,IF(AND(BZ45="○",CA$3="OPEN"),VLOOKUP($AM45,連盟使用!$AF$3:$AG$100,2,FALSE),IF(AND(BZ45="○",CA$3="Jr",CA$1="Jrふじてん"),VLOOKUP($AM45,連盟使用!$AP$3:$AQ$100,2,FALSE),IF(AND(BZ45="○",CA$3="Jr"),VLOOKUP($AM45,連盟使用!$AH$3:$AI$100,2,FALSE),IF(AND(BZ45="○",CA$3="MS",$AE45=1),VLOOKUP($AN45,連盟使用!$AJ$3:$AK$100,2,FALSE),VLOOKUP($AN45,連盟使用!$AL$3:$AM$100,2,FALSE))))))))))</f>
        <v/>
      </c>
      <c r="CB45" s="62"/>
      <c r="CC45" s="25" t="str">
        <f>IF(CB45="","",IF(AND(CB45="○",CC$3="国体"),VLOOKUP($AM45,連盟使用!$AN$3:$AO$100,2,FALSE),IF(AND(CB45="○",CC$3="通常",CC$1="通常・OPEN"),VLOOKUP($AM45,連盟使用!$AF$3:$AG$100,2,FALSE),IF(AND(CB45="○",CC$3="通常"),VLOOKUP($AM45,連盟使用!$AD$3:$AE$100,2,FALSE),IF(CB45="△",10000,IF(AND(CB45="○",CC$3="OPEN"),VLOOKUP($AM45,連盟使用!$AF$3:$AG$100,2,FALSE),IF(AND(CB45="○",CC$3="Jr",CC$1="Jrふじてん"),VLOOKUP($AM45,連盟使用!$AP$3:$AQ$100,2,FALSE),IF(AND(CB45="○",CC$3="Jr"),VLOOKUP($AM45,連盟使用!$AH$3:$AI$100,2,FALSE),IF(AND(CB45="○",CC$3="MS",$AE45=1),VLOOKUP($AN45,連盟使用!$AJ$3:$AK$100,2,FALSE),VLOOKUP($AN45,連盟使用!$AL$3:$AM$100,2,FALSE))))))))))</f>
        <v/>
      </c>
      <c r="CD45" s="62"/>
      <c r="CE45" s="25" t="str">
        <f>IF(CD45="","",IF(AND(CD45="○",CE$3="国体"),VLOOKUP($AM45,連盟使用!$AN$3:$AO$100,2,FALSE),IF(AND(CD45="○",CE$3="通常",CE$1="通常・OPEN"),VLOOKUP($AM45,連盟使用!$AF$3:$AG$100,2,FALSE),IF(AND(CD45="○",CE$3="通常"),VLOOKUP($AM45,連盟使用!$AD$3:$AE$100,2,FALSE),IF(CD45="△",10000,IF(AND(CD45="○",CE$3="OPEN"),VLOOKUP($AM45,連盟使用!$AF$3:$AG$100,2,FALSE),IF(AND(CD45="○",CE$3="Jr",CE$1="Jrふじてん"),VLOOKUP($AM45,連盟使用!$AP$3:$AQ$100,2,FALSE),IF(AND(CD45="○",CE$3="Jr"),VLOOKUP($AM45,連盟使用!$AH$3:$AI$100,2,FALSE),IF(AND(CD45="○",CE$3="MS",$AE45=1),VLOOKUP($AN45,連盟使用!$AJ$3:$AK$100,2,FALSE),VLOOKUP($AN45,連盟使用!$AL$3:$AM$100,2,FALSE))))))))))</f>
        <v/>
      </c>
      <c r="CF45" s="62"/>
      <c r="CG45" s="120" t="str">
        <f>IF(CF45="","",IF(AND(CF45="○",CG$3="国体"),VLOOKUP($AM45,連盟使用!$AN$3:$AO$100,2,FALSE),IF(AND(CF45="○",CG$3="通常",CG$1="通常・OPEN"),VLOOKUP($AM45,連盟使用!$AF$3:$AG$100,2,FALSE),IF(AND(CF45="○",CG$3="通常"),VLOOKUP($AM45,連盟使用!$AD$3:$AE$100,2,FALSE),IF(CF45="△",10000,IF(AND(CF45="○",CG$3="OPEN"),VLOOKUP($AM45,連盟使用!$AF$3:$AG$100,2,FALSE),IF(AND(CF45="○",CG$3="Jr",CG$1="Jrふじてん"),VLOOKUP($AM45,連盟使用!$AP$3:$AQ$100,2,FALSE),IF(AND(CF45="○",CG$3="Jr"),VLOOKUP($AM45,連盟使用!$AH$3:$AI$100,2,FALSE),IF(AND(CF45="○",CG$3="MS",$AE45=1),VLOOKUP($AN45,連盟使用!$AJ$3:$AK$100,2,FALSE),VLOOKUP($AN45,連盟使用!$AL$3:$AM$100,2,FALSE))))))))))</f>
        <v/>
      </c>
      <c r="CH45" s="106">
        <f t="shared" si="0"/>
        <v>0</v>
      </c>
    </row>
    <row r="46" spans="1:86" ht="19.5" customHeight="1" x14ac:dyDescent="0.15">
      <c r="A46" s="97">
        <f>IF(個表!A44="","",個表!A44)</f>
        <v>41</v>
      </c>
      <c r="B46" s="12" t="str">
        <f>IF(個表!B44="","",個表!B44)</f>
        <v/>
      </c>
      <c r="C46" s="12"/>
      <c r="D46" s="12"/>
      <c r="E46" s="12" t="str">
        <f>IF(個表!J44="","",個表!J44)</f>
        <v xml:space="preserve"> </v>
      </c>
      <c r="F46" s="12" t="str">
        <f>IF(個表!K44="","",個表!K44)</f>
        <v/>
      </c>
      <c r="G46" s="12" t="str">
        <f>IF(個表!L44="","",個表!L44)</f>
        <v/>
      </c>
      <c r="H46" s="12"/>
      <c r="I46" s="12"/>
      <c r="J46" s="12"/>
      <c r="K46" s="12"/>
      <c r="L46" s="12" t="str">
        <f>IF(個表!M44="","",個表!M44)</f>
        <v/>
      </c>
      <c r="M46" s="12" t="str">
        <f>IF(個表!N44="","",個表!N44)</f>
        <v/>
      </c>
      <c r="N46" s="12" t="str">
        <f>IF(個表!O44="","",個表!O44)</f>
        <v/>
      </c>
      <c r="O46" s="12" t="str">
        <f>IF(個表!P44="","",個表!P44)</f>
        <v/>
      </c>
      <c r="P46" s="12" t="str">
        <f>IF(個表!Q44="","",個表!Q44)</f>
        <v/>
      </c>
      <c r="Q46" s="34" t="str">
        <f>IF(個表!G44="","",個表!G44)</f>
        <v/>
      </c>
      <c r="R46" s="12"/>
      <c r="S46" s="12" t="str">
        <f>IF(個表!R44="","",個表!R44)</f>
        <v xml:space="preserve"> </v>
      </c>
      <c r="T46" s="12" t="str">
        <f>IF(個表!S44="","",個表!S44)</f>
        <v/>
      </c>
      <c r="U46" s="12"/>
      <c r="V46" s="12" t="str">
        <f>IF(個表!C44="","",個表!C44)</f>
        <v/>
      </c>
      <c r="W46" s="12" t="str">
        <f>IF(個表!D44="","",個表!D44)</f>
        <v/>
      </c>
      <c r="X46" s="12" t="str">
        <f>IF(個表!E44="","",個表!E44)</f>
        <v/>
      </c>
      <c r="Y46" s="12" t="str">
        <f>IF(個表!F44="","",個表!F44)</f>
        <v/>
      </c>
      <c r="Z46" s="12"/>
      <c r="AA46" s="12"/>
      <c r="AB46" s="12"/>
      <c r="AC46" s="12"/>
      <c r="AD46" s="12"/>
      <c r="AE46" s="12" t="str">
        <f>IF(個表!H44="","",個表!H44)</f>
        <v/>
      </c>
      <c r="AF46" s="12"/>
      <c r="AG46" s="12"/>
      <c r="AH46" s="12"/>
      <c r="AI46" s="12" t="str">
        <f>IF(個表!T44="","",個表!T44)</f>
        <v/>
      </c>
      <c r="AJ46" s="12"/>
      <c r="AK46" s="12"/>
      <c r="AL46" s="12" t="str">
        <f>IF(個表!I44="","",個表!I44)</f>
        <v/>
      </c>
      <c r="AM46" s="12" t="str">
        <f>IF(個表!U44="","",個表!U44)</f>
        <v/>
      </c>
      <c r="AN46" s="12" t="str">
        <f>IF(個表!V44="","",個表!V44)</f>
        <v/>
      </c>
      <c r="AO46" s="12" t="str">
        <f>IF(個表!W44="","",個表!W44)</f>
        <v/>
      </c>
      <c r="AP46" s="12" t="str">
        <f>IF(個表!X44="","",個表!X44)</f>
        <v/>
      </c>
      <c r="AQ46" s="12" t="str">
        <f>IF(個表!Y44="","",個表!Y44)</f>
        <v/>
      </c>
      <c r="AR46" s="12" t="str">
        <f>IF(個表!Z44="","",個表!Z44)</f>
        <v/>
      </c>
      <c r="AS46" s="98" t="str">
        <f>IF(個表!AA44="","",個表!AA44)</f>
        <v/>
      </c>
      <c r="AT46" s="62"/>
      <c r="AU46" s="25" t="str">
        <f>IF(AT46="","",IF(AND(AT46="○",AU$3="国体"),VLOOKUP($AM46,連盟使用!$AN$3:$AO$100,2,FALSE),IF(AND(AT46="○",AU$3="通常",AU$1="通常・OPEN"),VLOOKUP($AM46,連盟使用!$AF$3:$AG$100,2,FALSE),IF(AND(AT46="○",AU$3="通常"),VLOOKUP($AM46,連盟使用!$AD$3:$AE$100,2,FALSE),IF(AT46="△",10000,IF(AND(AT46="○",AU$3="OPEN"),VLOOKUP($AM46,連盟使用!$AF$3:$AG$100,2,FALSE),IF(AND(AT46="○",AU$3="Jr",AU$1="Jrふじてん"),VLOOKUP($AM46,連盟使用!$AP$3:$AQ$100,2,FALSE),IF(AND(AT46="○",AU$3="Jr"),VLOOKUP($AM46,連盟使用!$AH$3:$AI$100,2,FALSE),IF(AND(AT46="○",AU$3="MS",$AE46=1),VLOOKUP($AN46,連盟使用!$AJ$3:$AK$100,2,FALSE),VLOOKUP($AN46,連盟使用!$AL$3:$AM$100,2,FALSE))))))))))</f>
        <v/>
      </c>
      <c r="AV46" s="62"/>
      <c r="AW46" s="25" t="str">
        <f>IF(AV46="","",IF(AND(AV46="○",AW$3="国体"),VLOOKUP($AM46,連盟使用!$AN$3:$AO$100,2,FALSE),IF(AND(AV46="○",AW$3="通常",AW$1="通常・OPEN"),VLOOKUP($AM46,連盟使用!$AF$3:$AG$100,2,FALSE),IF(AND(AV46="○",AW$3="通常"),VLOOKUP($AM46,連盟使用!$AD$3:$AE$100,2,FALSE),IF(AV46="△",10000,IF(AND(AV46="○",AW$3="OPEN"),VLOOKUP($AM46,連盟使用!$AF$3:$AG$100,2,FALSE),IF(AND(AV46="○",AW$3="Jr",AW$1="Jrふじてん"),VLOOKUP($AM46,連盟使用!$AP$3:$AQ$100,2,FALSE),IF(AND(AV46="○",AW$3="Jr"),VLOOKUP($AM46,連盟使用!$AH$3:$AI$100,2,FALSE),IF(AND(AV46="○",AW$3="MS",$AE46=1),VLOOKUP($AN46,連盟使用!$AJ$3:$AK$100,2,FALSE),VLOOKUP($AN46,連盟使用!$AL$3:$AM$100,2,FALSE))))))))))</f>
        <v/>
      </c>
      <c r="AX46" s="62"/>
      <c r="AY46" s="25" t="str">
        <f>IF(AX46="","",IF(AND(AX46="○",AY$3="国体"),VLOOKUP($AM46,連盟使用!$AN$3:$AO$100,2,FALSE),IF(AND(AX46="○",AY$3="通常",AY$1="通常・OPEN"),VLOOKUP($AM46,連盟使用!$AF$3:$AG$100,2,FALSE),IF(AND(AX46="○",AY$3="通常"),VLOOKUP($AM46,連盟使用!$AD$3:$AE$100,2,FALSE),IF(AX46="△",10000,IF(AND(AX46="○",AY$3="OPEN"),VLOOKUP($AM46,連盟使用!$AF$3:$AG$100,2,FALSE),IF(AND(AX46="○",AY$3="Jr",AY$1="Jrふじてん"),VLOOKUP($AM46,連盟使用!$AP$3:$AQ$100,2,FALSE),IF(AND(AX46="○",AY$3="Jr"),VLOOKUP($AM46,連盟使用!$AH$3:$AI$100,2,FALSE),IF(AND(AX46="○",AY$3="MS",$AE46=1),VLOOKUP($AN46,連盟使用!$AJ$3:$AK$100,2,FALSE),VLOOKUP($AN46,連盟使用!$AL$3:$AM$100,2,FALSE))))))))))</f>
        <v/>
      </c>
      <c r="AZ46" s="62"/>
      <c r="BA46" s="25" t="str">
        <f>IF(AZ46="","",IF(AND(AZ46="○",BA$3="国体"),VLOOKUP($AM46,連盟使用!$AN$3:$AO$100,2,FALSE),IF(AND(AZ46="○",BA$3="通常",BA$1="通常・OPEN"),VLOOKUP($AM46,連盟使用!$AF$3:$AG$100,2,FALSE),IF(AND(AZ46="○",BA$3="通常"),VLOOKUP($AM46,連盟使用!$AD$3:$AE$100,2,FALSE),IF(AZ46="△",10000,IF(AND(AZ46="○",BA$3="OPEN"),VLOOKUP($AM46,連盟使用!$AF$3:$AG$100,2,FALSE),IF(AND(AZ46="○",BA$3="Jr",BA$1="Jrふじてん"),VLOOKUP($AM46,連盟使用!$AP$3:$AQ$100,2,FALSE),IF(AND(AZ46="○",BA$3="Jr"),VLOOKUP($AM46,連盟使用!$AH$3:$AI$100,2,FALSE),IF(AND(AZ46="○",BA$3="MS",$AE46=1),VLOOKUP($AN46,連盟使用!$AJ$3:$AK$100,2,FALSE),VLOOKUP($AN46,連盟使用!$AL$3:$AM$100,2,FALSE))))))))))</f>
        <v/>
      </c>
      <c r="BB46" s="62"/>
      <c r="BC46" s="25" t="str">
        <f>IF(BB46="","",IF(AND(BB46="○",BC$3="国体"),VLOOKUP($AM46,連盟使用!$AN$3:$AO$100,2,FALSE),IF(AND(BB46="○",BC$3="通常",BC$1="通常・OPEN"),VLOOKUP($AM46,連盟使用!$AF$3:$AG$100,2,FALSE),IF(AND(BB46="○",BC$3="通常"),VLOOKUP($AM46,連盟使用!$AD$3:$AE$100,2,FALSE),IF(BB46="△",10000,IF(AND(BB46="○",BC$3="OPEN"),VLOOKUP($AM46,連盟使用!$AF$3:$AG$100,2,FALSE),IF(AND(BB46="○",BC$3="Jr",BC$1="Jrふじてん"),VLOOKUP($AM46,連盟使用!$AP$3:$AQ$100,2,FALSE),IF(AND(BB46="○",BC$3="Jr"),VLOOKUP($AM46,連盟使用!$AH$3:$AI$100,2,FALSE),IF(AND(BB46="○",BC$3="MS",$AE46=1),VLOOKUP($AN46,連盟使用!$AJ$3:$AK$100,2,FALSE),VLOOKUP($AN46,連盟使用!$AL$3:$AM$100,2,FALSE))))))))))</f>
        <v/>
      </c>
      <c r="BD46" s="62"/>
      <c r="BE46" s="25" t="str">
        <f>IF(BD46="","",IF(AND(BD46="○",BE$3="国体"),VLOOKUP($AM46,連盟使用!$AN$3:$AO$100,2,FALSE),IF(AND(BD46="○",BE$3="通常",BE$1="通常・OPEN"),VLOOKUP($AM46,連盟使用!$AF$3:$AG$100,2,FALSE),IF(AND(BD46="○",BE$3="通常"),VLOOKUP($AM46,連盟使用!$AD$3:$AE$100,2,FALSE),IF(BD46="△",10000,IF(AND(BD46="○",BE$3="OPEN"),VLOOKUP($AM46,連盟使用!$AF$3:$AG$100,2,FALSE),IF(AND(BD46="○",BE$3="Jr",BE$1="Jrふじてん"),VLOOKUP($AM46,連盟使用!$AP$3:$AQ$100,2,FALSE),IF(AND(BD46="○",BE$3="Jr"),VLOOKUP($AM46,連盟使用!$AH$3:$AI$100,2,FALSE),IF(AND(BD46="○",BE$3="MS",$AE46=1),VLOOKUP($AN46,連盟使用!$AJ$3:$AK$100,2,FALSE),VLOOKUP($AN46,連盟使用!$AL$3:$AM$100,2,FALSE))))))))))</f>
        <v/>
      </c>
      <c r="BF46" s="62"/>
      <c r="BG46" s="25" t="str">
        <f>IF(BF46="","",IF(AND(BF46="○",BG$3="国体"),VLOOKUP($AM46,連盟使用!$AN$3:$AO$100,2,FALSE),IF(AND(BF46="○",BG$3="通常",BG$1="通常・OPEN"),VLOOKUP($AM46,連盟使用!$AF$3:$AG$100,2,FALSE),IF(AND(BF46="○",BG$3="通常"),VLOOKUP($AM46,連盟使用!$AD$3:$AE$100,2,FALSE),IF(BF46="△",10000,IF(AND(BF46="○",BG$3="OPEN"),VLOOKUP($AM46,連盟使用!$AF$3:$AG$100,2,FALSE),IF(AND(BF46="○",BG$3="Jr",BG$1="Jrふじてん"),VLOOKUP($AM46,連盟使用!$AP$3:$AQ$100,2,FALSE),IF(AND(BF46="○",BG$3="Jr"),VLOOKUP($AM46,連盟使用!$AH$3:$AI$100,2,FALSE),IF(AND(BF46="○",BG$3="MS",$AE46=1),VLOOKUP($AN46,連盟使用!$AJ$3:$AK$100,2,FALSE),VLOOKUP($AN46,連盟使用!$AL$3:$AM$100,2,FALSE))))))))))</f>
        <v/>
      </c>
      <c r="BH46" s="62"/>
      <c r="BI46" s="25" t="str">
        <f>IF(BH46="","",IF(AND(BH46="○",BI$3="国体"),VLOOKUP($AM46,連盟使用!$AN$3:$AO$100,2,FALSE),IF(AND(BH46="○",BI$3="通常",BI$1="通常・OPEN"),VLOOKUP($AM46,連盟使用!$AF$3:$AG$100,2,FALSE),IF(AND(BH46="○",BI$3="通常"),VLOOKUP($AM46,連盟使用!$AD$3:$AE$100,2,FALSE),IF(BH46="△",10000,IF(AND(BH46="○",BI$3="OPEN"),VLOOKUP($AM46,連盟使用!$AF$3:$AG$100,2,FALSE),IF(AND(BH46="○",BI$3="Jr",BI$1="Jrふじてん"),VLOOKUP($AM46,連盟使用!$AP$3:$AQ$100,2,FALSE),IF(AND(BH46="○",BI$3="Jr"),VLOOKUP($AM46,連盟使用!$AH$3:$AI$100,2,FALSE),IF(AND(BH46="○",BI$3="MS",$AE46=1),VLOOKUP($AN46,連盟使用!$AJ$3:$AK$100,2,FALSE),VLOOKUP($AN46,連盟使用!$AL$3:$AM$100,2,FALSE))))))))))</f>
        <v/>
      </c>
      <c r="BJ46" s="62"/>
      <c r="BK46" s="25" t="str">
        <f>IF(BJ46="","",IF(AND(BJ46="○",BK$3="国体"),VLOOKUP($AM46,連盟使用!$AN$3:$AO$100,2,FALSE),IF(AND(BJ46="○",BK$3="通常",BK$1="通常・OPEN"),VLOOKUP($AM46,連盟使用!$AF$3:$AG$100,2,FALSE),IF(AND(BJ46="○",BK$3="通常"),VLOOKUP($AM46,連盟使用!$AD$3:$AE$100,2,FALSE),IF(BJ46="△",10000,IF(AND(BJ46="○",BK$3="OPEN"),VLOOKUP($AM46,連盟使用!$AF$3:$AG$100,2,FALSE),IF(AND(BJ46="○",BK$3="Jr",BK$1="Jrふじてん"),VLOOKUP($AM46,連盟使用!$AP$3:$AQ$100,2,FALSE),IF(AND(BJ46="○",BK$3="Jr"),VLOOKUP($AM46,連盟使用!$AH$3:$AI$100,2,FALSE),IF(AND(BJ46="○",BK$3="MS",$AE46=1),VLOOKUP($AN46,連盟使用!$AJ$3:$AK$100,2,FALSE),VLOOKUP($AN46,連盟使用!$AL$3:$AM$100,2,FALSE))))))))))</f>
        <v/>
      </c>
      <c r="BL46" s="62"/>
      <c r="BM46" s="25" t="str">
        <f>IF(BL46="","",IF(AND(BL46="○",BM$3="国体"),VLOOKUP($AM46,連盟使用!$AN$3:$AO$100,2,FALSE),IF(AND(BL46="○",BM$3="通常",BM$1="通常・OPEN"),VLOOKUP($AM46,連盟使用!$AF$3:$AG$100,2,FALSE),IF(AND(BL46="○",BM$3="通常"),VLOOKUP($AM46,連盟使用!$AD$3:$AE$100,2,FALSE),IF(BL46="△",10000,IF(AND(BL46="○",BM$3="OPEN"),VLOOKUP($AM46,連盟使用!$AF$3:$AG$100,2,FALSE),IF(AND(BL46="○",BM$3="Jr",BM$1="Jrふじてん"),VLOOKUP($AM46,連盟使用!$AP$3:$AQ$100,2,FALSE),IF(AND(BL46="○",BM$3="Jr"),VLOOKUP($AM46,連盟使用!$AH$3:$AI$100,2,FALSE),IF(AND(BL46="○",BM$3="MS",$AE46=1),VLOOKUP($AN46,連盟使用!$AJ$3:$AK$100,2,FALSE),VLOOKUP($AN46,連盟使用!$AL$3:$AM$100,2,FALSE))))))))))</f>
        <v/>
      </c>
      <c r="BN46" s="62"/>
      <c r="BO46" s="25" t="str">
        <f>IF(BN46="","",IF(AND(BN46="○",BO$3="国体"),VLOOKUP($AM46,連盟使用!$AN$3:$AO$100,2,FALSE),IF(AND(BN46="○",BO$3="通常",BO$1="通常・OPEN"),VLOOKUP($AM46,連盟使用!$AF$3:$AG$100,2,FALSE),IF(AND(BN46="○",BO$3="通常"),VLOOKUP($AM46,連盟使用!$AD$3:$AE$100,2,FALSE),IF(BN46="△",10000,IF(AND(BN46="○",BO$3="OPEN"),VLOOKUP($AM46,連盟使用!$AF$3:$AG$100,2,FALSE),IF(AND(BN46="○",BO$3="Jr",BO$1="Jrふじてん"),VLOOKUP($AM46,連盟使用!$AP$3:$AQ$100,2,FALSE),IF(AND(BN46="○",BO$3="Jr"),VLOOKUP($AM46,連盟使用!$AH$3:$AI$100,2,FALSE),IF(AND(BN46="○",BO$3="MS",$AE46=1),VLOOKUP($AN46,連盟使用!$AJ$3:$AK$100,2,FALSE),VLOOKUP($AN46,連盟使用!$AL$3:$AM$100,2,FALSE))))))))))</f>
        <v/>
      </c>
      <c r="BP46" s="62"/>
      <c r="BQ46" s="25" t="str">
        <f>IF(BP46="","",IF(AND(BP46="○",BQ$3="国体"),VLOOKUP($AM46,連盟使用!$AN$3:$AO$100,2,FALSE),IF(AND(BP46="○",BQ$3="通常",BQ$1="通常・OPEN"),VLOOKUP($AM46,連盟使用!$AF$3:$AG$100,2,FALSE),IF(AND(BP46="○",BQ$3="通常"),VLOOKUP($AM46,連盟使用!$AD$3:$AE$100,2,FALSE),IF(BP46="△",10000,IF(AND(BP46="○",BQ$3="OPEN"),VLOOKUP($AM46,連盟使用!$AF$3:$AG$100,2,FALSE),IF(AND(BP46="○",BQ$3="Jr",BQ$1="Jrふじてん"),VLOOKUP($AM46,連盟使用!$AP$3:$AQ$100,2,FALSE),IF(AND(BP46="○",BQ$3="Jr"),VLOOKUP($AM46,連盟使用!$AH$3:$AI$100,2,FALSE),IF(AND(BP46="○",BQ$3="MS",$AE46=1),VLOOKUP($AN46,連盟使用!$AJ$3:$AK$100,2,FALSE),VLOOKUP($AN46,連盟使用!$AL$3:$AM$100,2,FALSE))))))))))</f>
        <v/>
      </c>
      <c r="BR46" s="62"/>
      <c r="BS46" s="25" t="str">
        <f>IF(BR46="","",IF(AND(BR46="○",BS$3="国体"),VLOOKUP($AM46,連盟使用!$AN$3:$AO$100,2,FALSE),IF(AND(BR46="○",BS$3="通常",BS$1="通常・OPEN"),VLOOKUP($AM46,連盟使用!$AF$3:$AG$100,2,FALSE),IF(AND(BR46="○",BS$3="通常"),VLOOKUP($AM46,連盟使用!$AD$3:$AE$100,2,FALSE),IF(BR46="△",10000,IF(AND(BR46="○",BS$3="OPEN"),VLOOKUP($AM46,連盟使用!$AF$3:$AG$100,2,FALSE),IF(AND(BR46="○",BS$3="Jr",BS$1="Jrふじてん"),VLOOKUP($AM46,連盟使用!$AP$3:$AQ$100,2,FALSE),IF(AND(BR46="○",BS$3="Jr"),VLOOKUP($AM46,連盟使用!$AH$3:$AI$100,2,FALSE),IF(AND(BR46="○",BS$3="MS",$AE46=1),VLOOKUP($AN46,連盟使用!$AJ$3:$AK$100,2,FALSE),VLOOKUP($AN46,連盟使用!$AL$3:$AM$100,2,FALSE))))))))))</f>
        <v/>
      </c>
      <c r="BT46" s="62"/>
      <c r="BU46" s="25" t="str">
        <f>IF(BT46="","",IF(AND(BT46="○",BU$3="国体"),VLOOKUP($AM46,連盟使用!$AN$3:$AO$100,2,FALSE),IF(AND(BT46="○",BU$3="通常",BU$1="通常・OPEN"),VLOOKUP($AM46,連盟使用!$AF$3:$AG$100,2,FALSE),IF(AND(BT46="○",BU$3="通常"),VLOOKUP($AM46,連盟使用!$AD$3:$AE$100,2,FALSE),IF(BT46="△",10000,IF(AND(BT46="○",BU$3="OPEN"),VLOOKUP($AM46,連盟使用!$AF$3:$AG$100,2,FALSE),IF(AND(BT46="○",BU$3="Jr",BU$1="Jrふじてん"),VLOOKUP($AM46,連盟使用!$AP$3:$AQ$100,2,FALSE),IF(AND(BT46="○",BU$3="Jr"),VLOOKUP($AM46,連盟使用!$AH$3:$AI$100,2,FALSE),IF(AND(BT46="○",BU$3="MS",$AE46=1),VLOOKUP($AN46,連盟使用!$AJ$3:$AK$100,2,FALSE),VLOOKUP($AN46,連盟使用!$AL$3:$AM$100,2,FALSE))))))))))</f>
        <v/>
      </c>
      <c r="BV46" s="62"/>
      <c r="BW46" s="25" t="str">
        <f>IF(BV46="","",IF(AND(BV46="○",BW$3="国体"),VLOOKUP($AM46,連盟使用!$AN$3:$AO$100,2,FALSE),IF(AND(BV46="○",BW$3="通常",BW$1="通常・OPEN"),VLOOKUP($AM46,連盟使用!$AF$3:$AG$100,2,FALSE),IF(AND(BV46="○",BW$3="通常"),VLOOKUP($AM46,連盟使用!$AD$3:$AE$100,2,FALSE),IF(BV46="△",10000,IF(AND(BV46="○",BW$3="OPEN"),VLOOKUP($AM46,連盟使用!$AF$3:$AG$100,2,FALSE),IF(AND(BV46="○",BW$3="Jr",BW$1="Jrふじてん"),VLOOKUP($AM46,連盟使用!$AP$3:$AQ$100,2,FALSE),IF(AND(BV46="○",BW$3="Jr"),VLOOKUP($AM46,連盟使用!$AH$3:$AI$100,2,FALSE),IF(AND(BV46="○",BW$3="MS",$AE46=1),VLOOKUP($AN46,連盟使用!$AJ$3:$AK$100,2,FALSE),VLOOKUP($AN46,連盟使用!$AL$3:$AM$100,2,FALSE))))))))))</f>
        <v/>
      </c>
      <c r="BX46" s="62"/>
      <c r="BY46" s="25" t="str">
        <f>IF(BX46="","",IF(AND(BX46="○",BY$3="国体"),VLOOKUP($AM46,連盟使用!$AN$3:$AO$100,2,FALSE),IF(AND(BX46="○",BY$3="通常",BY$1="通常・OPEN"),VLOOKUP($AM46,連盟使用!$AF$3:$AG$100,2,FALSE),IF(AND(BX46="○",BY$3="通常"),VLOOKUP($AM46,連盟使用!$AD$3:$AE$100,2,FALSE),IF(BX46="△",10000,IF(AND(BX46="○",BY$3="OPEN"),VLOOKUP($AM46,連盟使用!$AF$3:$AG$100,2,FALSE),IF(AND(BX46="○",BY$3="Jr",BY$1="Jrふじてん"),VLOOKUP($AM46,連盟使用!$AP$3:$AQ$100,2,FALSE),IF(AND(BX46="○",BY$3="Jr"),VLOOKUP($AM46,連盟使用!$AH$3:$AI$100,2,FALSE),IF(AND(BX46="○",BY$3="MS",$AE46=1),VLOOKUP($AN46,連盟使用!$AJ$3:$AK$100,2,FALSE),VLOOKUP($AN46,連盟使用!$AL$3:$AM$100,2,FALSE))))))))))</f>
        <v/>
      </c>
      <c r="BZ46" s="62"/>
      <c r="CA46" s="25" t="str">
        <f>IF(BZ46="","",IF(AND(BZ46="○",CA$3="国体"),VLOOKUP($AM46,連盟使用!$AN$3:$AO$100,2,FALSE),IF(AND(BZ46="○",CA$3="通常",CA$1="通常・OPEN"),VLOOKUP($AM46,連盟使用!$AF$3:$AG$100,2,FALSE),IF(AND(BZ46="○",CA$3="通常"),VLOOKUP($AM46,連盟使用!$AD$3:$AE$100,2,FALSE),IF(BZ46="△",10000,IF(AND(BZ46="○",CA$3="OPEN"),VLOOKUP($AM46,連盟使用!$AF$3:$AG$100,2,FALSE),IF(AND(BZ46="○",CA$3="Jr",CA$1="Jrふじてん"),VLOOKUP($AM46,連盟使用!$AP$3:$AQ$100,2,FALSE),IF(AND(BZ46="○",CA$3="Jr"),VLOOKUP($AM46,連盟使用!$AH$3:$AI$100,2,FALSE),IF(AND(BZ46="○",CA$3="MS",$AE46=1),VLOOKUP($AN46,連盟使用!$AJ$3:$AK$100,2,FALSE),VLOOKUP($AN46,連盟使用!$AL$3:$AM$100,2,FALSE))))))))))</f>
        <v/>
      </c>
      <c r="CB46" s="62"/>
      <c r="CC46" s="25" t="str">
        <f>IF(CB46="","",IF(AND(CB46="○",CC$3="国体"),VLOOKUP($AM46,連盟使用!$AN$3:$AO$100,2,FALSE),IF(AND(CB46="○",CC$3="通常",CC$1="通常・OPEN"),VLOOKUP($AM46,連盟使用!$AF$3:$AG$100,2,FALSE),IF(AND(CB46="○",CC$3="通常"),VLOOKUP($AM46,連盟使用!$AD$3:$AE$100,2,FALSE),IF(CB46="△",10000,IF(AND(CB46="○",CC$3="OPEN"),VLOOKUP($AM46,連盟使用!$AF$3:$AG$100,2,FALSE),IF(AND(CB46="○",CC$3="Jr",CC$1="Jrふじてん"),VLOOKUP($AM46,連盟使用!$AP$3:$AQ$100,2,FALSE),IF(AND(CB46="○",CC$3="Jr"),VLOOKUP($AM46,連盟使用!$AH$3:$AI$100,2,FALSE),IF(AND(CB46="○",CC$3="MS",$AE46=1),VLOOKUP($AN46,連盟使用!$AJ$3:$AK$100,2,FALSE),VLOOKUP($AN46,連盟使用!$AL$3:$AM$100,2,FALSE))))))))))</f>
        <v/>
      </c>
      <c r="CD46" s="62"/>
      <c r="CE46" s="25" t="str">
        <f>IF(CD46="","",IF(AND(CD46="○",CE$3="国体"),VLOOKUP($AM46,連盟使用!$AN$3:$AO$100,2,FALSE),IF(AND(CD46="○",CE$3="通常",CE$1="通常・OPEN"),VLOOKUP($AM46,連盟使用!$AF$3:$AG$100,2,FALSE),IF(AND(CD46="○",CE$3="通常"),VLOOKUP($AM46,連盟使用!$AD$3:$AE$100,2,FALSE),IF(CD46="△",10000,IF(AND(CD46="○",CE$3="OPEN"),VLOOKUP($AM46,連盟使用!$AF$3:$AG$100,2,FALSE),IF(AND(CD46="○",CE$3="Jr",CE$1="Jrふじてん"),VLOOKUP($AM46,連盟使用!$AP$3:$AQ$100,2,FALSE),IF(AND(CD46="○",CE$3="Jr"),VLOOKUP($AM46,連盟使用!$AH$3:$AI$100,2,FALSE),IF(AND(CD46="○",CE$3="MS",$AE46=1),VLOOKUP($AN46,連盟使用!$AJ$3:$AK$100,2,FALSE),VLOOKUP($AN46,連盟使用!$AL$3:$AM$100,2,FALSE))))))))))</f>
        <v/>
      </c>
      <c r="CF46" s="62"/>
      <c r="CG46" s="120" t="str">
        <f>IF(CF46="","",IF(AND(CF46="○",CG$3="国体"),VLOOKUP($AM46,連盟使用!$AN$3:$AO$100,2,FALSE),IF(AND(CF46="○",CG$3="通常",CG$1="通常・OPEN"),VLOOKUP($AM46,連盟使用!$AF$3:$AG$100,2,FALSE),IF(AND(CF46="○",CG$3="通常"),VLOOKUP($AM46,連盟使用!$AD$3:$AE$100,2,FALSE),IF(CF46="△",10000,IF(AND(CF46="○",CG$3="OPEN"),VLOOKUP($AM46,連盟使用!$AF$3:$AG$100,2,FALSE),IF(AND(CF46="○",CG$3="Jr",CG$1="Jrふじてん"),VLOOKUP($AM46,連盟使用!$AP$3:$AQ$100,2,FALSE),IF(AND(CF46="○",CG$3="Jr"),VLOOKUP($AM46,連盟使用!$AH$3:$AI$100,2,FALSE),IF(AND(CF46="○",CG$3="MS",$AE46=1),VLOOKUP($AN46,連盟使用!$AJ$3:$AK$100,2,FALSE),VLOOKUP($AN46,連盟使用!$AL$3:$AM$100,2,FALSE))))))))))</f>
        <v/>
      </c>
      <c r="CH46" s="106">
        <f t="shared" si="0"/>
        <v>0</v>
      </c>
    </row>
    <row r="47" spans="1:86" ht="19.5" customHeight="1" x14ac:dyDescent="0.15">
      <c r="A47" s="97">
        <f>IF(個表!A45="","",個表!A45)</f>
        <v>42</v>
      </c>
      <c r="B47" s="12" t="str">
        <f>IF(個表!B45="","",個表!B45)</f>
        <v/>
      </c>
      <c r="C47" s="12"/>
      <c r="D47" s="12"/>
      <c r="E47" s="12" t="str">
        <f>IF(個表!J45="","",個表!J45)</f>
        <v xml:space="preserve"> </v>
      </c>
      <c r="F47" s="12" t="str">
        <f>IF(個表!K45="","",個表!K45)</f>
        <v/>
      </c>
      <c r="G47" s="12" t="str">
        <f>IF(個表!L45="","",個表!L45)</f>
        <v/>
      </c>
      <c r="H47" s="12"/>
      <c r="I47" s="12"/>
      <c r="J47" s="12"/>
      <c r="K47" s="12"/>
      <c r="L47" s="12" t="str">
        <f>IF(個表!M45="","",個表!M45)</f>
        <v/>
      </c>
      <c r="M47" s="12" t="str">
        <f>IF(個表!N45="","",個表!N45)</f>
        <v/>
      </c>
      <c r="N47" s="12" t="str">
        <f>IF(個表!O45="","",個表!O45)</f>
        <v/>
      </c>
      <c r="O47" s="12" t="str">
        <f>IF(個表!P45="","",個表!P45)</f>
        <v/>
      </c>
      <c r="P47" s="12" t="str">
        <f>IF(個表!Q45="","",個表!Q45)</f>
        <v/>
      </c>
      <c r="Q47" s="34" t="str">
        <f>IF(個表!G45="","",個表!G45)</f>
        <v/>
      </c>
      <c r="R47" s="12"/>
      <c r="S47" s="12" t="str">
        <f>IF(個表!R45="","",個表!R45)</f>
        <v xml:space="preserve"> </v>
      </c>
      <c r="T47" s="12" t="str">
        <f>IF(個表!S45="","",個表!S45)</f>
        <v/>
      </c>
      <c r="U47" s="12"/>
      <c r="V47" s="12" t="str">
        <f>IF(個表!C45="","",個表!C45)</f>
        <v/>
      </c>
      <c r="W47" s="12" t="str">
        <f>IF(個表!D45="","",個表!D45)</f>
        <v/>
      </c>
      <c r="X47" s="12" t="str">
        <f>IF(個表!E45="","",個表!E45)</f>
        <v/>
      </c>
      <c r="Y47" s="12" t="str">
        <f>IF(個表!F45="","",個表!F45)</f>
        <v/>
      </c>
      <c r="Z47" s="12"/>
      <c r="AA47" s="12"/>
      <c r="AB47" s="12"/>
      <c r="AC47" s="12"/>
      <c r="AD47" s="12"/>
      <c r="AE47" s="12" t="str">
        <f>IF(個表!H45="","",個表!H45)</f>
        <v/>
      </c>
      <c r="AF47" s="12"/>
      <c r="AG47" s="12"/>
      <c r="AH47" s="12"/>
      <c r="AI47" s="12" t="str">
        <f>IF(個表!T45="","",個表!T45)</f>
        <v/>
      </c>
      <c r="AJ47" s="12"/>
      <c r="AK47" s="12"/>
      <c r="AL47" s="12" t="str">
        <f>IF(個表!I45="","",個表!I45)</f>
        <v/>
      </c>
      <c r="AM47" s="12" t="str">
        <f>IF(個表!U45="","",個表!U45)</f>
        <v/>
      </c>
      <c r="AN47" s="12" t="str">
        <f>IF(個表!V45="","",個表!V45)</f>
        <v/>
      </c>
      <c r="AO47" s="12" t="str">
        <f>IF(個表!W45="","",個表!W45)</f>
        <v/>
      </c>
      <c r="AP47" s="12" t="str">
        <f>IF(個表!X45="","",個表!X45)</f>
        <v/>
      </c>
      <c r="AQ47" s="12" t="str">
        <f>IF(個表!Y45="","",個表!Y45)</f>
        <v/>
      </c>
      <c r="AR47" s="12" t="str">
        <f>IF(個表!Z45="","",個表!Z45)</f>
        <v/>
      </c>
      <c r="AS47" s="98" t="str">
        <f>IF(個表!AA45="","",個表!AA45)</f>
        <v/>
      </c>
      <c r="AT47" s="62"/>
      <c r="AU47" s="25" t="str">
        <f>IF(AT47="","",IF(AND(AT47="○",AU$3="国体"),VLOOKUP($AM47,連盟使用!$AN$3:$AO$100,2,FALSE),IF(AND(AT47="○",AU$3="通常",AU$1="通常・OPEN"),VLOOKUP($AM47,連盟使用!$AF$3:$AG$100,2,FALSE),IF(AND(AT47="○",AU$3="通常"),VLOOKUP($AM47,連盟使用!$AD$3:$AE$100,2,FALSE),IF(AT47="△",10000,IF(AND(AT47="○",AU$3="OPEN"),VLOOKUP($AM47,連盟使用!$AF$3:$AG$100,2,FALSE),IF(AND(AT47="○",AU$3="Jr",AU$1="Jrふじてん"),VLOOKUP($AM47,連盟使用!$AP$3:$AQ$100,2,FALSE),IF(AND(AT47="○",AU$3="Jr"),VLOOKUP($AM47,連盟使用!$AH$3:$AI$100,2,FALSE),IF(AND(AT47="○",AU$3="MS",$AE47=1),VLOOKUP($AN47,連盟使用!$AJ$3:$AK$100,2,FALSE),VLOOKUP($AN47,連盟使用!$AL$3:$AM$100,2,FALSE))))))))))</f>
        <v/>
      </c>
      <c r="AV47" s="62"/>
      <c r="AW47" s="25" t="str">
        <f>IF(AV47="","",IF(AND(AV47="○",AW$3="国体"),VLOOKUP($AM47,連盟使用!$AN$3:$AO$100,2,FALSE),IF(AND(AV47="○",AW$3="通常",AW$1="通常・OPEN"),VLOOKUP($AM47,連盟使用!$AF$3:$AG$100,2,FALSE),IF(AND(AV47="○",AW$3="通常"),VLOOKUP($AM47,連盟使用!$AD$3:$AE$100,2,FALSE),IF(AV47="△",10000,IF(AND(AV47="○",AW$3="OPEN"),VLOOKUP($AM47,連盟使用!$AF$3:$AG$100,2,FALSE),IF(AND(AV47="○",AW$3="Jr",AW$1="Jrふじてん"),VLOOKUP($AM47,連盟使用!$AP$3:$AQ$100,2,FALSE),IF(AND(AV47="○",AW$3="Jr"),VLOOKUP($AM47,連盟使用!$AH$3:$AI$100,2,FALSE),IF(AND(AV47="○",AW$3="MS",$AE47=1),VLOOKUP($AN47,連盟使用!$AJ$3:$AK$100,2,FALSE),VLOOKUP($AN47,連盟使用!$AL$3:$AM$100,2,FALSE))))))))))</f>
        <v/>
      </c>
      <c r="AX47" s="62"/>
      <c r="AY47" s="25" t="str">
        <f>IF(AX47="","",IF(AND(AX47="○",AY$3="国体"),VLOOKUP($AM47,連盟使用!$AN$3:$AO$100,2,FALSE),IF(AND(AX47="○",AY$3="通常",AY$1="通常・OPEN"),VLOOKUP($AM47,連盟使用!$AF$3:$AG$100,2,FALSE),IF(AND(AX47="○",AY$3="通常"),VLOOKUP($AM47,連盟使用!$AD$3:$AE$100,2,FALSE),IF(AX47="△",10000,IF(AND(AX47="○",AY$3="OPEN"),VLOOKUP($AM47,連盟使用!$AF$3:$AG$100,2,FALSE),IF(AND(AX47="○",AY$3="Jr",AY$1="Jrふじてん"),VLOOKUP($AM47,連盟使用!$AP$3:$AQ$100,2,FALSE),IF(AND(AX47="○",AY$3="Jr"),VLOOKUP($AM47,連盟使用!$AH$3:$AI$100,2,FALSE),IF(AND(AX47="○",AY$3="MS",$AE47=1),VLOOKUP($AN47,連盟使用!$AJ$3:$AK$100,2,FALSE),VLOOKUP($AN47,連盟使用!$AL$3:$AM$100,2,FALSE))))))))))</f>
        <v/>
      </c>
      <c r="AZ47" s="62"/>
      <c r="BA47" s="25" t="str">
        <f>IF(AZ47="","",IF(AND(AZ47="○",BA$3="国体"),VLOOKUP($AM47,連盟使用!$AN$3:$AO$100,2,FALSE),IF(AND(AZ47="○",BA$3="通常",BA$1="通常・OPEN"),VLOOKUP($AM47,連盟使用!$AF$3:$AG$100,2,FALSE),IF(AND(AZ47="○",BA$3="通常"),VLOOKUP($AM47,連盟使用!$AD$3:$AE$100,2,FALSE),IF(AZ47="△",10000,IF(AND(AZ47="○",BA$3="OPEN"),VLOOKUP($AM47,連盟使用!$AF$3:$AG$100,2,FALSE),IF(AND(AZ47="○",BA$3="Jr",BA$1="Jrふじてん"),VLOOKUP($AM47,連盟使用!$AP$3:$AQ$100,2,FALSE),IF(AND(AZ47="○",BA$3="Jr"),VLOOKUP($AM47,連盟使用!$AH$3:$AI$100,2,FALSE),IF(AND(AZ47="○",BA$3="MS",$AE47=1),VLOOKUP($AN47,連盟使用!$AJ$3:$AK$100,2,FALSE),VLOOKUP($AN47,連盟使用!$AL$3:$AM$100,2,FALSE))))))))))</f>
        <v/>
      </c>
      <c r="BB47" s="62"/>
      <c r="BC47" s="25" t="str">
        <f>IF(BB47="","",IF(AND(BB47="○",BC$3="国体"),VLOOKUP($AM47,連盟使用!$AN$3:$AO$100,2,FALSE),IF(AND(BB47="○",BC$3="通常",BC$1="通常・OPEN"),VLOOKUP($AM47,連盟使用!$AF$3:$AG$100,2,FALSE),IF(AND(BB47="○",BC$3="通常"),VLOOKUP($AM47,連盟使用!$AD$3:$AE$100,2,FALSE),IF(BB47="△",10000,IF(AND(BB47="○",BC$3="OPEN"),VLOOKUP($AM47,連盟使用!$AF$3:$AG$100,2,FALSE),IF(AND(BB47="○",BC$3="Jr",BC$1="Jrふじてん"),VLOOKUP($AM47,連盟使用!$AP$3:$AQ$100,2,FALSE),IF(AND(BB47="○",BC$3="Jr"),VLOOKUP($AM47,連盟使用!$AH$3:$AI$100,2,FALSE),IF(AND(BB47="○",BC$3="MS",$AE47=1),VLOOKUP($AN47,連盟使用!$AJ$3:$AK$100,2,FALSE),VLOOKUP($AN47,連盟使用!$AL$3:$AM$100,2,FALSE))))))))))</f>
        <v/>
      </c>
      <c r="BD47" s="62"/>
      <c r="BE47" s="25" t="str">
        <f>IF(BD47="","",IF(AND(BD47="○",BE$3="国体"),VLOOKUP($AM47,連盟使用!$AN$3:$AO$100,2,FALSE),IF(AND(BD47="○",BE$3="通常",BE$1="通常・OPEN"),VLOOKUP($AM47,連盟使用!$AF$3:$AG$100,2,FALSE),IF(AND(BD47="○",BE$3="通常"),VLOOKUP($AM47,連盟使用!$AD$3:$AE$100,2,FALSE),IF(BD47="△",10000,IF(AND(BD47="○",BE$3="OPEN"),VLOOKUP($AM47,連盟使用!$AF$3:$AG$100,2,FALSE),IF(AND(BD47="○",BE$3="Jr",BE$1="Jrふじてん"),VLOOKUP($AM47,連盟使用!$AP$3:$AQ$100,2,FALSE),IF(AND(BD47="○",BE$3="Jr"),VLOOKUP($AM47,連盟使用!$AH$3:$AI$100,2,FALSE),IF(AND(BD47="○",BE$3="MS",$AE47=1),VLOOKUP($AN47,連盟使用!$AJ$3:$AK$100,2,FALSE),VLOOKUP($AN47,連盟使用!$AL$3:$AM$100,2,FALSE))))))))))</f>
        <v/>
      </c>
      <c r="BF47" s="62"/>
      <c r="BG47" s="25" t="str">
        <f>IF(BF47="","",IF(AND(BF47="○",BG$3="国体"),VLOOKUP($AM47,連盟使用!$AN$3:$AO$100,2,FALSE),IF(AND(BF47="○",BG$3="通常",BG$1="通常・OPEN"),VLOOKUP($AM47,連盟使用!$AF$3:$AG$100,2,FALSE),IF(AND(BF47="○",BG$3="通常"),VLOOKUP($AM47,連盟使用!$AD$3:$AE$100,2,FALSE),IF(BF47="△",10000,IF(AND(BF47="○",BG$3="OPEN"),VLOOKUP($AM47,連盟使用!$AF$3:$AG$100,2,FALSE),IF(AND(BF47="○",BG$3="Jr",BG$1="Jrふじてん"),VLOOKUP($AM47,連盟使用!$AP$3:$AQ$100,2,FALSE),IF(AND(BF47="○",BG$3="Jr"),VLOOKUP($AM47,連盟使用!$AH$3:$AI$100,2,FALSE),IF(AND(BF47="○",BG$3="MS",$AE47=1),VLOOKUP($AN47,連盟使用!$AJ$3:$AK$100,2,FALSE),VLOOKUP($AN47,連盟使用!$AL$3:$AM$100,2,FALSE))))))))))</f>
        <v/>
      </c>
      <c r="BH47" s="62"/>
      <c r="BI47" s="25" t="str">
        <f>IF(BH47="","",IF(AND(BH47="○",BI$3="国体"),VLOOKUP($AM47,連盟使用!$AN$3:$AO$100,2,FALSE),IF(AND(BH47="○",BI$3="通常",BI$1="通常・OPEN"),VLOOKUP($AM47,連盟使用!$AF$3:$AG$100,2,FALSE),IF(AND(BH47="○",BI$3="通常"),VLOOKUP($AM47,連盟使用!$AD$3:$AE$100,2,FALSE),IF(BH47="△",10000,IF(AND(BH47="○",BI$3="OPEN"),VLOOKUP($AM47,連盟使用!$AF$3:$AG$100,2,FALSE),IF(AND(BH47="○",BI$3="Jr",BI$1="Jrふじてん"),VLOOKUP($AM47,連盟使用!$AP$3:$AQ$100,2,FALSE),IF(AND(BH47="○",BI$3="Jr"),VLOOKUP($AM47,連盟使用!$AH$3:$AI$100,2,FALSE),IF(AND(BH47="○",BI$3="MS",$AE47=1),VLOOKUP($AN47,連盟使用!$AJ$3:$AK$100,2,FALSE),VLOOKUP($AN47,連盟使用!$AL$3:$AM$100,2,FALSE))))))))))</f>
        <v/>
      </c>
      <c r="BJ47" s="62"/>
      <c r="BK47" s="25" t="str">
        <f>IF(BJ47="","",IF(AND(BJ47="○",BK$3="国体"),VLOOKUP($AM47,連盟使用!$AN$3:$AO$100,2,FALSE),IF(AND(BJ47="○",BK$3="通常",BK$1="通常・OPEN"),VLOOKUP($AM47,連盟使用!$AF$3:$AG$100,2,FALSE),IF(AND(BJ47="○",BK$3="通常"),VLOOKUP($AM47,連盟使用!$AD$3:$AE$100,2,FALSE),IF(BJ47="△",10000,IF(AND(BJ47="○",BK$3="OPEN"),VLOOKUP($AM47,連盟使用!$AF$3:$AG$100,2,FALSE),IF(AND(BJ47="○",BK$3="Jr",BK$1="Jrふじてん"),VLOOKUP($AM47,連盟使用!$AP$3:$AQ$100,2,FALSE),IF(AND(BJ47="○",BK$3="Jr"),VLOOKUP($AM47,連盟使用!$AH$3:$AI$100,2,FALSE),IF(AND(BJ47="○",BK$3="MS",$AE47=1),VLOOKUP($AN47,連盟使用!$AJ$3:$AK$100,2,FALSE),VLOOKUP($AN47,連盟使用!$AL$3:$AM$100,2,FALSE))))))))))</f>
        <v/>
      </c>
      <c r="BL47" s="62"/>
      <c r="BM47" s="25" t="str">
        <f>IF(BL47="","",IF(AND(BL47="○",BM$3="国体"),VLOOKUP($AM47,連盟使用!$AN$3:$AO$100,2,FALSE),IF(AND(BL47="○",BM$3="通常",BM$1="通常・OPEN"),VLOOKUP($AM47,連盟使用!$AF$3:$AG$100,2,FALSE),IF(AND(BL47="○",BM$3="通常"),VLOOKUP($AM47,連盟使用!$AD$3:$AE$100,2,FALSE),IF(BL47="△",10000,IF(AND(BL47="○",BM$3="OPEN"),VLOOKUP($AM47,連盟使用!$AF$3:$AG$100,2,FALSE),IF(AND(BL47="○",BM$3="Jr",BM$1="Jrふじてん"),VLOOKUP($AM47,連盟使用!$AP$3:$AQ$100,2,FALSE),IF(AND(BL47="○",BM$3="Jr"),VLOOKUP($AM47,連盟使用!$AH$3:$AI$100,2,FALSE),IF(AND(BL47="○",BM$3="MS",$AE47=1),VLOOKUP($AN47,連盟使用!$AJ$3:$AK$100,2,FALSE),VLOOKUP($AN47,連盟使用!$AL$3:$AM$100,2,FALSE))))))))))</f>
        <v/>
      </c>
      <c r="BN47" s="62"/>
      <c r="BO47" s="25" t="str">
        <f>IF(BN47="","",IF(AND(BN47="○",BO$3="国体"),VLOOKUP($AM47,連盟使用!$AN$3:$AO$100,2,FALSE),IF(AND(BN47="○",BO$3="通常",BO$1="通常・OPEN"),VLOOKUP($AM47,連盟使用!$AF$3:$AG$100,2,FALSE),IF(AND(BN47="○",BO$3="通常"),VLOOKUP($AM47,連盟使用!$AD$3:$AE$100,2,FALSE),IF(BN47="△",10000,IF(AND(BN47="○",BO$3="OPEN"),VLOOKUP($AM47,連盟使用!$AF$3:$AG$100,2,FALSE),IF(AND(BN47="○",BO$3="Jr",BO$1="Jrふじてん"),VLOOKUP($AM47,連盟使用!$AP$3:$AQ$100,2,FALSE),IF(AND(BN47="○",BO$3="Jr"),VLOOKUP($AM47,連盟使用!$AH$3:$AI$100,2,FALSE),IF(AND(BN47="○",BO$3="MS",$AE47=1),VLOOKUP($AN47,連盟使用!$AJ$3:$AK$100,2,FALSE),VLOOKUP($AN47,連盟使用!$AL$3:$AM$100,2,FALSE))))))))))</f>
        <v/>
      </c>
      <c r="BP47" s="62"/>
      <c r="BQ47" s="25" t="str">
        <f>IF(BP47="","",IF(AND(BP47="○",BQ$3="国体"),VLOOKUP($AM47,連盟使用!$AN$3:$AO$100,2,FALSE),IF(AND(BP47="○",BQ$3="通常",BQ$1="通常・OPEN"),VLOOKUP($AM47,連盟使用!$AF$3:$AG$100,2,FALSE),IF(AND(BP47="○",BQ$3="通常"),VLOOKUP($AM47,連盟使用!$AD$3:$AE$100,2,FALSE),IF(BP47="△",10000,IF(AND(BP47="○",BQ$3="OPEN"),VLOOKUP($AM47,連盟使用!$AF$3:$AG$100,2,FALSE),IF(AND(BP47="○",BQ$3="Jr",BQ$1="Jrふじてん"),VLOOKUP($AM47,連盟使用!$AP$3:$AQ$100,2,FALSE),IF(AND(BP47="○",BQ$3="Jr"),VLOOKUP($AM47,連盟使用!$AH$3:$AI$100,2,FALSE),IF(AND(BP47="○",BQ$3="MS",$AE47=1),VLOOKUP($AN47,連盟使用!$AJ$3:$AK$100,2,FALSE),VLOOKUP($AN47,連盟使用!$AL$3:$AM$100,2,FALSE))))))))))</f>
        <v/>
      </c>
      <c r="BR47" s="62"/>
      <c r="BS47" s="25" t="str">
        <f>IF(BR47="","",IF(AND(BR47="○",BS$3="国体"),VLOOKUP($AM47,連盟使用!$AN$3:$AO$100,2,FALSE),IF(AND(BR47="○",BS$3="通常",BS$1="通常・OPEN"),VLOOKUP($AM47,連盟使用!$AF$3:$AG$100,2,FALSE),IF(AND(BR47="○",BS$3="通常"),VLOOKUP($AM47,連盟使用!$AD$3:$AE$100,2,FALSE),IF(BR47="△",10000,IF(AND(BR47="○",BS$3="OPEN"),VLOOKUP($AM47,連盟使用!$AF$3:$AG$100,2,FALSE),IF(AND(BR47="○",BS$3="Jr",BS$1="Jrふじてん"),VLOOKUP($AM47,連盟使用!$AP$3:$AQ$100,2,FALSE),IF(AND(BR47="○",BS$3="Jr"),VLOOKUP($AM47,連盟使用!$AH$3:$AI$100,2,FALSE),IF(AND(BR47="○",BS$3="MS",$AE47=1),VLOOKUP($AN47,連盟使用!$AJ$3:$AK$100,2,FALSE),VLOOKUP($AN47,連盟使用!$AL$3:$AM$100,2,FALSE))))))))))</f>
        <v/>
      </c>
      <c r="BT47" s="62"/>
      <c r="BU47" s="25" t="str">
        <f>IF(BT47="","",IF(AND(BT47="○",BU$3="国体"),VLOOKUP($AM47,連盟使用!$AN$3:$AO$100,2,FALSE),IF(AND(BT47="○",BU$3="通常",BU$1="通常・OPEN"),VLOOKUP($AM47,連盟使用!$AF$3:$AG$100,2,FALSE),IF(AND(BT47="○",BU$3="通常"),VLOOKUP($AM47,連盟使用!$AD$3:$AE$100,2,FALSE),IF(BT47="△",10000,IF(AND(BT47="○",BU$3="OPEN"),VLOOKUP($AM47,連盟使用!$AF$3:$AG$100,2,FALSE),IF(AND(BT47="○",BU$3="Jr",BU$1="Jrふじてん"),VLOOKUP($AM47,連盟使用!$AP$3:$AQ$100,2,FALSE),IF(AND(BT47="○",BU$3="Jr"),VLOOKUP($AM47,連盟使用!$AH$3:$AI$100,2,FALSE),IF(AND(BT47="○",BU$3="MS",$AE47=1),VLOOKUP($AN47,連盟使用!$AJ$3:$AK$100,2,FALSE),VLOOKUP($AN47,連盟使用!$AL$3:$AM$100,2,FALSE))))))))))</f>
        <v/>
      </c>
      <c r="BV47" s="62"/>
      <c r="BW47" s="25" t="str">
        <f>IF(BV47="","",IF(AND(BV47="○",BW$3="国体"),VLOOKUP($AM47,連盟使用!$AN$3:$AO$100,2,FALSE),IF(AND(BV47="○",BW$3="通常",BW$1="通常・OPEN"),VLOOKUP($AM47,連盟使用!$AF$3:$AG$100,2,FALSE),IF(AND(BV47="○",BW$3="通常"),VLOOKUP($AM47,連盟使用!$AD$3:$AE$100,2,FALSE),IF(BV47="△",10000,IF(AND(BV47="○",BW$3="OPEN"),VLOOKUP($AM47,連盟使用!$AF$3:$AG$100,2,FALSE),IF(AND(BV47="○",BW$3="Jr",BW$1="Jrふじてん"),VLOOKUP($AM47,連盟使用!$AP$3:$AQ$100,2,FALSE),IF(AND(BV47="○",BW$3="Jr"),VLOOKUP($AM47,連盟使用!$AH$3:$AI$100,2,FALSE),IF(AND(BV47="○",BW$3="MS",$AE47=1),VLOOKUP($AN47,連盟使用!$AJ$3:$AK$100,2,FALSE),VLOOKUP($AN47,連盟使用!$AL$3:$AM$100,2,FALSE))))))))))</f>
        <v/>
      </c>
      <c r="BX47" s="62"/>
      <c r="BY47" s="25" t="str">
        <f>IF(BX47="","",IF(AND(BX47="○",BY$3="国体"),VLOOKUP($AM47,連盟使用!$AN$3:$AO$100,2,FALSE),IF(AND(BX47="○",BY$3="通常",BY$1="通常・OPEN"),VLOOKUP($AM47,連盟使用!$AF$3:$AG$100,2,FALSE),IF(AND(BX47="○",BY$3="通常"),VLOOKUP($AM47,連盟使用!$AD$3:$AE$100,2,FALSE),IF(BX47="△",10000,IF(AND(BX47="○",BY$3="OPEN"),VLOOKUP($AM47,連盟使用!$AF$3:$AG$100,2,FALSE),IF(AND(BX47="○",BY$3="Jr",BY$1="Jrふじてん"),VLOOKUP($AM47,連盟使用!$AP$3:$AQ$100,2,FALSE),IF(AND(BX47="○",BY$3="Jr"),VLOOKUP($AM47,連盟使用!$AH$3:$AI$100,2,FALSE),IF(AND(BX47="○",BY$3="MS",$AE47=1),VLOOKUP($AN47,連盟使用!$AJ$3:$AK$100,2,FALSE),VLOOKUP($AN47,連盟使用!$AL$3:$AM$100,2,FALSE))))))))))</f>
        <v/>
      </c>
      <c r="BZ47" s="62"/>
      <c r="CA47" s="25" t="str">
        <f>IF(BZ47="","",IF(AND(BZ47="○",CA$3="国体"),VLOOKUP($AM47,連盟使用!$AN$3:$AO$100,2,FALSE),IF(AND(BZ47="○",CA$3="通常",CA$1="通常・OPEN"),VLOOKUP($AM47,連盟使用!$AF$3:$AG$100,2,FALSE),IF(AND(BZ47="○",CA$3="通常"),VLOOKUP($AM47,連盟使用!$AD$3:$AE$100,2,FALSE),IF(BZ47="△",10000,IF(AND(BZ47="○",CA$3="OPEN"),VLOOKUP($AM47,連盟使用!$AF$3:$AG$100,2,FALSE),IF(AND(BZ47="○",CA$3="Jr",CA$1="Jrふじてん"),VLOOKUP($AM47,連盟使用!$AP$3:$AQ$100,2,FALSE),IF(AND(BZ47="○",CA$3="Jr"),VLOOKUP($AM47,連盟使用!$AH$3:$AI$100,2,FALSE),IF(AND(BZ47="○",CA$3="MS",$AE47=1),VLOOKUP($AN47,連盟使用!$AJ$3:$AK$100,2,FALSE),VLOOKUP($AN47,連盟使用!$AL$3:$AM$100,2,FALSE))))))))))</f>
        <v/>
      </c>
      <c r="CB47" s="62"/>
      <c r="CC47" s="25" t="str">
        <f>IF(CB47="","",IF(AND(CB47="○",CC$3="国体"),VLOOKUP($AM47,連盟使用!$AN$3:$AO$100,2,FALSE),IF(AND(CB47="○",CC$3="通常",CC$1="通常・OPEN"),VLOOKUP($AM47,連盟使用!$AF$3:$AG$100,2,FALSE),IF(AND(CB47="○",CC$3="通常"),VLOOKUP($AM47,連盟使用!$AD$3:$AE$100,2,FALSE),IF(CB47="△",10000,IF(AND(CB47="○",CC$3="OPEN"),VLOOKUP($AM47,連盟使用!$AF$3:$AG$100,2,FALSE),IF(AND(CB47="○",CC$3="Jr",CC$1="Jrふじてん"),VLOOKUP($AM47,連盟使用!$AP$3:$AQ$100,2,FALSE),IF(AND(CB47="○",CC$3="Jr"),VLOOKUP($AM47,連盟使用!$AH$3:$AI$100,2,FALSE),IF(AND(CB47="○",CC$3="MS",$AE47=1),VLOOKUP($AN47,連盟使用!$AJ$3:$AK$100,2,FALSE),VLOOKUP($AN47,連盟使用!$AL$3:$AM$100,2,FALSE))))))))))</f>
        <v/>
      </c>
      <c r="CD47" s="62"/>
      <c r="CE47" s="25" t="str">
        <f>IF(CD47="","",IF(AND(CD47="○",CE$3="国体"),VLOOKUP($AM47,連盟使用!$AN$3:$AO$100,2,FALSE),IF(AND(CD47="○",CE$3="通常",CE$1="通常・OPEN"),VLOOKUP($AM47,連盟使用!$AF$3:$AG$100,2,FALSE),IF(AND(CD47="○",CE$3="通常"),VLOOKUP($AM47,連盟使用!$AD$3:$AE$100,2,FALSE),IF(CD47="△",10000,IF(AND(CD47="○",CE$3="OPEN"),VLOOKUP($AM47,連盟使用!$AF$3:$AG$100,2,FALSE),IF(AND(CD47="○",CE$3="Jr",CE$1="Jrふじてん"),VLOOKUP($AM47,連盟使用!$AP$3:$AQ$100,2,FALSE),IF(AND(CD47="○",CE$3="Jr"),VLOOKUP($AM47,連盟使用!$AH$3:$AI$100,2,FALSE),IF(AND(CD47="○",CE$3="MS",$AE47=1),VLOOKUP($AN47,連盟使用!$AJ$3:$AK$100,2,FALSE),VLOOKUP($AN47,連盟使用!$AL$3:$AM$100,2,FALSE))))))))))</f>
        <v/>
      </c>
      <c r="CF47" s="62"/>
      <c r="CG47" s="120" t="str">
        <f>IF(CF47="","",IF(AND(CF47="○",CG$3="国体"),VLOOKUP($AM47,連盟使用!$AN$3:$AO$100,2,FALSE),IF(AND(CF47="○",CG$3="通常",CG$1="通常・OPEN"),VLOOKUP($AM47,連盟使用!$AF$3:$AG$100,2,FALSE),IF(AND(CF47="○",CG$3="通常"),VLOOKUP($AM47,連盟使用!$AD$3:$AE$100,2,FALSE),IF(CF47="△",10000,IF(AND(CF47="○",CG$3="OPEN"),VLOOKUP($AM47,連盟使用!$AF$3:$AG$100,2,FALSE),IF(AND(CF47="○",CG$3="Jr",CG$1="Jrふじてん"),VLOOKUP($AM47,連盟使用!$AP$3:$AQ$100,2,FALSE),IF(AND(CF47="○",CG$3="Jr"),VLOOKUP($AM47,連盟使用!$AH$3:$AI$100,2,FALSE),IF(AND(CF47="○",CG$3="MS",$AE47=1),VLOOKUP($AN47,連盟使用!$AJ$3:$AK$100,2,FALSE),VLOOKUP($AN47,連盟使用!$AL$3:$AM$100,2,FALSE))))))))))</f>
        <v/>
      </c>
      <c r="CH47" s="106">
        <f t="shared" si="0"/>
        <v>0</v>
      </c>
    </row>
    <row r="48" spans="1:86" ht="19.5" customHeight="1" x14ac:dyDescent="0.15">
      <c r="A48" s="97">
        <f>IF(個表!A46="","",個表!A46)</f>
        <v>43</v>
      </c>
      <c r="B48" s="12" t="str">
        <f>IF(個表!B46="","",個表!B46)</f>
        <v/>
      </c>
      <c r="C48" s="12"/>
      <c r="D48" s="12"/>
      <c r="E48" s="12" t="str">
        <f>IF(個表!J46="","",個表!J46)</f>
        <v xml:space="preserve"> </v>
      </c>
      <c r="F48" s="12" t="str">
        <f>IF(個表!K46="","",個表!K46)</f>
        <v/>
      </c>
      <c r="G48" s="12" t="str">
        <f>IF(個表!L46="","",個表!L46)</f>
        <v/>
      </c>
      <c r="H48" s="12"/>
      <c r="I48" s="12"/>
      <c r="J48" s="12"/>
      <c r="K48" s="12"/>
      <c r="L48" s="12" t="str">
        <f>IF(個表!M46="","",個表!M46)</f>
        <v/>
      </c>
      <c r="M48" s="12" t="str">
        <f>IF(個表!N46="","",個表!N46)</f>
        <v/>
      </c>
      <c r="N48" s="12" t="str">
        <f>IF(個表!O46="","",個表!O46)</f>
        <v/>
      </c>
      <c r="O48" s="12" t="str">
        <f>IF(個表!P46="","",個表!P46)</f>
        <v/>
      </c>
      <c r="P48" s="12" t="str">
        <f>IF(個表!Q46="","",個表!Q46)</f>
        <v/>
      </c>
      <c r="Q48" s="34" t="str">
        <f>IF(個表!G46="","",個表!G46)</f>
        <v/>
      </c>
      <c r="R48" s="12"/>
      <c r="S48" s="12" t="str">
        <f>IF(個表!R46="","",個表!R46)</f>
        <v xml:space="preserve"> </v>
      </c>
      <c r="T48" s="12" t="str">
        <f>IF(個表!S46="","",個表!S46)</f>
        <v/>
      </c>
      <c r="U48" s="12"/>
      <c r="V48" s="12" t="str">
        <f>IF(個表!C46="","",個表!C46)</f>
        <v/>
      </c>
      <c r="W48" s="12" t="str">
        <f>IF(個表!D46="","",個表!D46)</f>
        <v/>
      </c>
      <c r="X48" s="12" t="str">
        <f>IF(個表!E46="","",個表!E46)</f>
        <v/>
      </c>
      <c r="Y48" s="12" t="str">
        <f>IF(個表!F46="","",個表!F46)</f>
        <v/>
      </c>
      <c r="Z48" s="12"/>
      <c r="AA48" s="12"/>
      <c r="AB48" s="12"/>
      <c r="AC48" s="12"/>
      <c r="AD48" s="12"/>
      <c r="AE48" s="12" t="str">
        <f>IF(個表!H46="","",個表!H46)</f>
        <v/>
      </c>
      <c r="AF48" s="12"/>
      <c r="AG48" s="12"/>
      <c r="AH48" s="12"/>
      <c r="AI48" s="12" t="str">
        <f>IF(個表!T46="","",個表!T46)</f>
        <v/>
      </c>
      <c r="AJ48" s="12"/>
      <c r="AK48" s="12"/>
      <c r="AL48" s="12" t="str">
        <f>IF(個表!I46="","",個表!I46)</f>
        <v/>
      </c>
      <c r="AM48" s="12" t="str">
        <f>IF(個表!U46="","",個表!U46)</f>
        <v/>
      </c>
      <c r="AN48" s="12" t="str">
        <f>IF(個表!V46="","",個表!V46)</f>
        <v/>
      </c>
      <c r="AO48" s="12" t="str">
        <f>IF(個表!W46="","",個表!W46)</f>
        <v/>
      </c>
      <c r="AP48" s="12" t="str">
        <f>IF(個表!X46="","",個表!X46)</f>
        <v/>
      </c>
      <c r="AQ48" s="12" t="str">
        <f>IF(個表!Y46="","",個表!Y46)</f>
        <v/>
      </c>
      <c r="AR48" s="12" t="str">
        <f>IF(個表!Z46="","",個表!Z46)</f>
        <v/>
      </c>
      <c r="AS48" s="98" t="str">
        <f>IF(個表!AA46="","",個表!AA46)</f>
        <v/>
      </c>
      <c r="AT48" s="62"/>
      <c r="AU48" s="25" t="str">
        <f>IF(AT48="","",IF(AND(AT48="○",AU$3="国体"),VLOOKUP($AM48,連盟使用!$AN$3:$AO$100,2,FALSE),IF(AND(AT48="○",AU$3="通常",AU$1="通常・OPEN"),VLOOKUP($AM48,連盟使用!$AF$3:$AG$100,2,FALSE),IF(AND(AT48="○",AU$3="通常"),VLOOKUP($AM48,連盟使用!$AD$3:$AE$100,2,FALSE),IF(AT48="△",10000,IF(AND(AT48="○",AU$3="OPEN"),VLOOKUP($AM48,連盟使用!$AF$3:$AG$100,2,FALSE),IF(AND(AT48="○",AU$3="Jr",AU$1="Jrふじてん"),VLOOKUP($AM48,連盟使用!$AP$3:$AQ$100,2,FALSE),IF(AND(AT48="○",AU$3="Jr"),VLOOKUP($AM48,連盟使用!$AH$3:$AI$100,2,FALSE),IF(AND(AT48="○",AU$3="MS",$AE48=1),VLOOKUP($AN48,連盟使用!$AJ$3:$AK$100,2,FALSE),VLOOKUP($AN48,連盟使用!$AL$3:$AM$100,2,FALSE))))))))))</f>
        <v/>
      </c>
      <c r="AV48" s="62"/>
      <c r="AW48" s="25" t="str">
        <f>IF(AV48="","",IF(AND(AV48="○",AW$3="国体"),VLOOKUP($AM48,連盟使用!$AN$3:$AO$100,2,FALSE),IF(AND(AV48="○",AW$3="通常",AW$1="通常・OPEN"),VLOOKUP($AM48,連盟使用!$AF$3:$AG$100,2,FALSE),IF(AND(AV48="○",AW$3="通常"),VLOOKUP($AM48,連盟使用!$AD$3:$AE$100,2,FALSE),IF(AV48="△",10000,IF(AND(AV48="○",AW$3="OPEN"),VLOOKUP($AM48,連盟使用!$AF$3:$AG$100,2,FALSE),IF(AND(AV48="○",AW$3="Jr",AW$1="Jrふじてん"),VLOOKUP($AM48,連盟使用!$AP$3:$AQ$100,2,FALSE),IF(AND(AV48="○",AW$3="Jr"),VLOOKUP($AM48,連盟使用!$AH$3:$AI$100,2,FALSE),IF(AND(AV48="○",AW$3="MS",$AE48=1),VLOOKUP($AN48,連盟使用!$AJ$3:$AK$100,2,FALSE),VLOOKUP($AN48,連盟使用!$AL$3:$AM$100,2,FALSE))))))))))</f>
        <v/>
      </c>
      <c r="AX48" s="62"/>
      <c r="AY48" s="25" t="str">
        <f>IF(AX48="","",IF(AND(AX48="○",AY$3="国体"),VLOOKUP($AM48,連盟使用!$AN$3:$AO$100,2,FALSE),IF(AND(AX48="○",AY$3="通常",AY$1="通常・OPEN"),VLOOKUP($AM48,連盟使用!$AF$3:$AG$100,2,FALSE),IF(AND(AX48="○",AY$3="通常"),VLOOKUP($AM48,連盟使用!$AD$3:$AE$100,2,FALSE),IF(AX48="△",10000,IF(AND(AX48="○",AY$3="OPEN"),VLOOKUP($AM48,連盟使用!$AF$3:$AG$100,2,FALSE),IF(AND(AX48="○",AY$3="Jr",AY$1="Jrふじてん"),VLOOKUP($AM48,連盟使用!$AP$3:$AQ$100,2,FALSE),IF(AND(AX48="○",AY$3="Jr"),VLOOKUP($AM48,連盟使用!$AH$3:$AI$100,2,FALSE),IF(AND(AX48="○",AY$3="MS",$AE48=1),VLOOKUP($AN48,連盟使用!$AJ$3:$AK$100,2,FALSE),VLOOKUP($AN48,連盟使用!$AL$3:$AM$100,2,FALSE))))))))))</f>
        <v/>
      </c>
      <c r="AZ48" s="62"/>
      <c r="BA48" s="25" t="str">
        <f>IF(AZ48="","",IF(AND(AZ48="○",BA$3="国体"),VLOOKUP($AM48,連盟使用!$AN$3:$AO$100,2,FALSE),IF(AND(AZ48="○",BA$3="通常",BA$1="通常・OPEN"),VLOOKUP($AM48,連盟使用!$AF$3:$AG$100,2,FALSE),IF(AND(AZ48="○",BA$3="通常"),VLOOKUP($AM48,連盟使用!$AD$3:$AE$100,2,FALSE),IF(AZ48="△",10000,IF(AND(AZ48="○",BA$3="OPEN"),VLOOKUP($AM48,連盟使用!$AF$3:$AG$100,2,FALSE),IF(AND(AZ48="○",BA$3="Jr",BA$1="Jrふじてん"),VLOOKUP($AM48,連盟使用!$AP$3:$AQ$100,2,FALSE),IF(AND(AZ48="○",BA$3="Jr"),VLOOKUP($AM48,連盟使用!$AH$3:$AI$100,2,FALSE),IF(AND(AZ48="○",BA$3="MS",$AE48=1),VLOOKUP($AN48,連盟使用!$AJ$3:$AK$100,2,FALSE),VLOOKUP($AN48,連盟使用!$AL$3:$AM$100,2,FALSE))))))))))</f>
        <v/>
      </c>
      <c r="BB48" s="62"/>
      <c r="BC48" s="25" t="str">
        <f>IF(BB48="","",IF(AND(BB48="○",BC$3="国体"),VLOOKUP($AM48,連盟使用!$AN$3:$AO$100,2,FALSE),IF(AND(BB48="○",BC$3="通常",BC$1="通常・OPEN"),VLOOKUP($AM48,連盟使用!$AF$3:$AG$100,2,FALSE),IF(AND(BB48="○",BC$3="通常"),VLOOKUP($AM48,連盟使用!$AD$3:$AE$100,2,FALSE),IF(BB48="△",10000,IF(AND(BB48="○",BC$3="OPEN"),VLOOKUP($AM48,連盟使用!$AF$3:$AG$100,2,FALSE),IF(AND(BB48="○",BC$3="Jr",BC$1="Jrふじてん"),VLOOKUP($AM48,連盟使用!$AP$3:$AQ$100,2,FALSE),IF(AND(BB48="○",BC$3="Jr"),VLOOKUP($AM48,連盟使用!$AH$3:$AI$100,2,FALSE),IF(AND(BB48="○",BC$3="MS",$AE48=1),VLOOKUP($AN48,連盟使用!$AJ$3:$AK$100,2,FALSE),VLOOKUP($AN48,連盟使用!$AL$3:$AM$100,2,FALSE))))))))))</f>
        <v/>
      </c>
      <c r="BD48" s="62"/>
      <c r="BE48" s="25" t="str">
        <f>IF(BD48="","",IF(AND(BD48="○",BE$3="国体"),VLOOKUP($AM48,連盟使用!$AN$3:$AO$100,2,FALSE),IF(AND(BD48="○",BE$3="通常",BE$1="通常・OPEN"),VLOOKUP($AM48,連盟使用!$AF$3:$AG$100,2,FALSE),IF(AND(BD48="○",BE$3="通常"),VLOOKUP($AM48,連盟使用!$AD$3:$AE$100,2,FALSE),IF(BD48="△",10000,IF(AND(BD48="○",BE$3="OPEN"),VLOOKUP($AM48,連盟使用!$AF$3:$AG$100,2,FALSE),IF(AND(BD48="○",BE$3="Jr",BE$1="Jrふじてん"),VLOOKUP($AM48,連盟使用!$AP$3:$AQ$100,2,FALSE),IF(AND(BD48="○",BE$3="Jr"),VLOOKUP($AM48,連盟使用!$AH$3:$AI$100,2,FALSE),IF(AND(BD48="○",BE$3="MS",$AE48=1),VLOOKUP($AN48,連盟使用!$AJ$3:$AK$100,2,FALSE),VLOOKUP($AN48,連盟使用!$AL$3:$AM$100,2,FALSE))))))))))</f>
        <v/>
      </c>
      <c r="BF48" s="62"/>
      <c r="BG48" s="25" t="str">
        <f>IF(BF48="","",IF(AND(BF48="○",BG$3="国体"),VLOOKUP($AM48,連盟使用!$AN$3:$AO$100,2,FALSE),IF(AND(BF48="○",BG$3="通常",BG$1="通常・OPEN"),VLOOKUP($AM48,連盟使用!$AF$3:$AG$100,2,FALSE),IF(AND(BF48="○",BG$3="通常"),VLOOKUP($AM48,連盟使用!$AD$3:$AE$100,2,FALSE),IF(BF48="△",10000,IF(AND(BF48="○",BG$3="OPEN"),VLOOKUP($AM48,連盟使用!$AF$3:$AG$100,2,FALSE),IF(AND(BF48="○",BG$3="Jr",BG$1="Jrふじてん"),VLOOKUP($AM48,連盟使用!$AP$3:$AQ$100,2,FALSE),IF(AND(BF48="○",BG$3="Jr"),VLOOKUP($AM48,連盟使用!$AH$3:$AI$100,2,FALSE),IF(AND(BF48="○",BG$3="MS",$AE48=1),VLOOKUP($AN48,連盟使用!$AJ$3:$AK$100,2,FALSE),VLOOKUP($AN48,連盟使用!$AL$3:$AM$100,2,FALSE))))))))))</f>
        <v/>
      </c>
      <c r="BH48" s="62"/>
      <c r="BI48" s="25" t="str">
        <f>IF(BH48="","",IF(AND(BH48="○",BI$3="国体"),VLOOKUP($AM48,連盟使用!$AN$3:$AO$100,2,FALSE),IF(AND(BH48="○",BI$3="通常",BI$1="通常・OPEN"),VLOOKUP($AM48,連盟使用!$AF$3:$AG$100,2,FALSE),IF(AND(BH48="○",BI$3="通常"),VLOOKUP($AM48,連盟使用!$AD$3:$AE$100,2,FALSE),IF(BH48="△",10000,IF(AND(BH48="○",BI$3="OPEN"),VLOOKUP($AM48,連盟使用!$AF$3:$AG$100,2,FALSE),IF(AND(BH48="○",BI$3="Jr",BI$1="Jrふじてん"),VLOOKUP($AM48,連盟使用!$AP$3:$AQ$100,2,FALSE),IF(AND(BH48="○",BI$3="Jr"),VLOOKUP($AM48,連盟使用!$AH$3:$AI$100,2,FALSE),IF(AND(BH48="○",BI$3="MS",$AE48=1),VLOOKUP($AN48,連盟使用!$AJ$3:$AK$100,2,FALSE),VLOOKUP($AN48,連盟使用!$AL$3:$AM$100,2,FALSE))))))))))</f>
        <v/>
      </c>
      <c r="BJ48" s="62"/>
      <c r="BK48" s="25" t="str">
        <f>IF(BJ48="","",IF(AND(BJ48="○",BK$3="国体"),VLOOKUP($AM48,連盟使用!$AN$3:$AO$100,2,FALSE),IF(AND(BJ48="○",BK$3="通常",BK$1="通常・OPEN"),VLOOKUP($AM48,連盟使用!$AF$3:$AG$100,2,FALSE),IF(AND(BJ48="○",BK$3="通常"),VLOOKUP($AM48,連盟使用!$AD$3:$AE$100,2,FALSE),IF(BJ48="△",10000,IF(AND(BJ48="○",BK$3="OPEN"),VLOOKUP($AM48,連盟使用!$AF$3:$AG$100,2,FALSE),IF(AND(BJ48="○",BK$3="Jr",BK$1="Jrふじてん"),VLOOKUP($AM48,連盟使用!$AP$3:$AQ$100,2,FALSE),IF(AND(BJ48="○",BK$3="Jr"),VLOOKUP($AM48,連盟使用!$AH$3:$AI$100,2,FALSE),IF(AND(BJ48="○",BK$3="MS",$AE48=1),VLOOKUP($AN48,連盟使用!$AJ$3:$AK$100,2,FALSE),VLOOKUP($AN48,連盟使用!$AL$3:$AM$100,2,FALSE))))))))))</f>
        <v/>
      </c>
      <c r="BL48" s="62"/>
      <c r="BM48" s="25" t="str">
        <f>IF(BL48="","",IF(AND(BL48="○",BM$3="国体"),VLOOKUP($AM48,連盟使用!$AN$3:$AO$100,2,FALSE),IF(AND(BL48="○",BM$3="通常",BM$1="通常・OPEN"),VLOOKUP($AM48,連盟使用!$AF$3:$AG$100,2,FALSE),IF(AND(BL48="○",BM$3="通常"),VLOOKUP($AM48,連盟使用!$AD$3:$AE$100,2,FALSE),IF(BL48="△",10000,IF(AND(BL48="○",BM$3="OPEN"),VLOOKUP($AM48,連盟使用!$AF$3:$AG$100,2,FALSE),IF(AND(BL48="○",BM$3="Jr",BM$1="Jrふじてん"),VLOOKUP($AM48,連盟使用!$AP$3:$AQ$100,2,FALSE),IF(AND(BL48="○",BM$3="Jr"),VLOOKUP($AM48,連盟使用!$AH$3:$AI$100,2,FALSE),IF(AND(BL48="○",BM$3="MS",$AE48=1),VLOOKUP($AN48,連盟使用!$AJ$3:$AK$100,2,FALSE),VLOOKUP($AN48,連盟使用!$AL$3:$AM$100,2,FALSE))))))))))</f>
        <v/>
      </c>
      <c r="BN48" s="62"/>
      <c r="BO48" s="25" t="str">
        <f>IF(BN48="","",IF(AND(BN48="○",BO$3="国体"),VLOOKUP($AM48,連盟使用!$AN$3:$AO$100,2,FALSE),IF(AND(BN48="○",BO$3="通常",BO$1="通常・OPEN"),VLOOKUP($AM48,連盟使用!$AF$3:$AG$100,2,FALSE),IF(AND(BN48="○",BO$3="通常"),VLOOKUP($AM48,連盟使用!$AD$3:$AE$100,2,FALSE),IF(BN48="△",10000,IF(AND(BN48="○",BO$3="OPEN"),VLOOKUP($AM48,連盟使用!$AF$3:$AG$100,2,FALSE),IF(AND(BN48="○",BO$3="Jr",BO$1="Jrふじてん"),VLOOKUP($AM48,連盟使用!$AP$3:$AQ$100,2,FALSE),IF(AND(BN48="○",BO$3="Jr"),VLOOKUP($AM48,連盟使用!$AH$3:$AI$100,2,FALSE),IF(AND(BN48="○",BO$3="MS",$AE48=1),VLOOKUP($AN48,連盟使用!$AJ$3:$AK$100,2,FALSE),VLOOKUP($AN48,連盟使用!$AL$3:$AM$100,2,FALSE))))))))))</f>
        <v/>
      </c>
      <c r="BP48" s="62"/>
      <c r="BQ48" s="25" t="str">
        <f>IF(BP48="","",IF(AND(BP48="○",BQ$3="国体"),VLOOKUP($AM48,連盟使用!$AN$3:$AO$100,2,FALSE),IF(AND(BP48="○",BQ$3="通常",BQ$1="通常・OPEN"),VLOOKUP($AM48,連盟使用!$AF$3:$AG$100,2,FALSE),IF(AND(BP48="○",BQ$3="通常"),VLOOKUP($AM48,連盟使用!$AD$3:$AE$100,2,FALSE),IF(BP48="△",10000,IF(AND(BP48="○",BQ$3="OPEN"),VLOOKUP($AM48,連盟使用!$AF$3:$AG$100,2,FALSE),IF(AND(BP48="○",BQ$3="Jr",BQ$1="Jrふじてん"),VLOOKUP($AM48,連盟使用!$AP$3:$AQ$100,2,FALSE),IF(AND(BP48="○",BQ$3="Jr"),VLOOKUP($AM48,連盟使用!$AH$3:$AI$100,2,FALSE),IF(AND(BP48="○",BQ$3="MS",$AE48=1),VLOOKUP($AN48,連盟使用!$AJ$3:$AK$100,2,FALSE),VLOOKUP($AN48,連盟使用!$AL$3:$AM$100,2,FALSE))))))))))</f>
        <v/>
      </c>
      <c r="BR48" s="62"/>
      <c r="BS48" s="25" t="str">
        <f>IF(BR48="","",IF(AND(BR48="○",BS$3="国体"),VLOOKUP($AM48,連盟使用!$AN$3:$AO$100,2,FALSE),IF(AND(BR48="○",BS$3="通常",BS$1="通常・OPEN"),VLOOKUP($AM48,連盟使用!$AF$3:$AG$100,2,FALSE),IF(AND(BR48="○",BS$3="通常"),VLOOKUP($AM48,連盟使用!$AD$3:$AE$100,2,FALSE),IF(BR48="△",10000,IF(AND(BR48="○",BS$3="OPEN"),VLOOKUP($AM48,連盟使用!$AF$3:$AG$100,2,FALSE),IF(AND(BR48="○",BS$3="Jr",BS$1="Jrふじてん"),VLOOKUP($AM48,連盟使用!$AP$3:$AQ$100,2,FALSE),IF(AND(BR48="○",BS$3="Jr"),VLOOKUP($AM48,連盟使用!$AH$3:$AI$100,2,FALSE),IF(AND(BR48="○",BS$3="MS",$AE48=1),VLOOKUP($AN48,連盟使用!$AJ$3:$AK$100,2,FALSE),VLOOKUP($AN48,連盟使用!$AL$3:$AM$100,2,FALSE))))))))))</f>
        <v/>
      </c>
      <c r="BT48" s="62"/>
      <c r="BU48" s="25" t="str">
        <f>IF(BT48="","",IF(AND(BT48="○",BU$3="国体"),VLOOKUP($AM48,連盟使用!$AN$3:$AO$100,2,FALSE),IF(AND(BT48="○",BU$3="通常",BU$1="通常・OPEN"),VLOOKUP($AM48,連盟使用!$AF$3:$AG$100,2,FALSE),IF(AND(BT48="○",BU$3="通常"),VLOOKUP($AM48,連盟使用!$AD$3:$AE$100,2,FALSE),IF(BT48="△",10000,IF(AND(BT48="○",BU$3="OPEN"),VLOOKUP($AM48,連盟使用!$AF$3:$AG$100,2,FALSE),IF(AND(BT48="○",BU$3="Jr",BU$1="Jrふじてん"),VLOOKUP($AM48,連盟使用!$AP$3:$AQ$100,2,FALSE),IF(AND(BT48="○",BU$3="Jr"),VLOOKUP($AM48,連盟使用!$AH$3:$AI$100,2,FALSE),IF(AND(BT48="○",BU$3="MS",$AE48=1),VLOOKUP($AN48,連盟使用!$AJ$3:$AK$100,2,FALSE),VLOOKUP($AN48,連盟使用!$AL$3:$AM$100,2,FALSE))))))))))</f>
        <v/>
      </c>
      <c r="BV48" s="62"/>
      <c r="BW48" s="25" t="str">
        <f>IF(BV48="","",IF(AND(BV48="○",BW$3="国体"),VLOOKUP($AM48,連盟使用!$AN$3:$AO$100,2,FALSE),IF(AND(BV48="○",BW$3="通常",BW$1="通常・OPEN"),VLOOKUP($AM48,連盟使用!$AF$3:$AG$100,2,FALSE),IF(AND(BV48="○",BW$3="通常"),VLOOKUP($AM48,連盟使用!$AD$3:$AE$100,2,FALSE),IF(BV48="△",10000,IF(AND(BV48="○",BW$3="OPEN"),VLOOKUP($AM48,連盟使用!$AF$3:$AG$100,2,FALSE),IF(AND(BV48="○",BW$3="Jr",BW$1="Jrふじてん"),VLOOKUP($AM48,連盟使用!$AP$3:$AQ$100,2,FALSE),IF(AND(BV48="○",BW$3="Jr"),VLOOKUP($AM48,連盟使用!$AH$3:$AI$100,2,FALSE),IF(AND(BV48="○",BW$3="MS",$AE48=1),VLOOKUP($AN48,連盟使用!$AJ$3:$AK$100,2,FALSE),VLOOKUP($AN48,連盟使用!$AL$3:$AM$100,2,FALSE))))))))))</f>
        <v/>
      </c>
      <c r="BX48" s="62"/>
      <c r="BY48" s="25" t="str">
        <f>IF(BX48="","",IF(AND(BX48="○",BY$3="国体"),VLOOKUP($AM48,連盟使用!$AN$3:$AO$100,2,FALSE),IF(AND(BX48="○",BY$3="通常",BY$1="通常・OPEN"),VLOOKUP($AM48,連盟使用!$AF$3:$AG$100,2,FALSE),IF(AND(BX48="○",BY$3="通常"),VLOOKUP($AM48,連盟使用!$AD$3:$AE$100,2,FALSE),IF(BX48="△",10000,IF(AND(BX48="○",BY$3="OPEN"),VLOOKUP($AM48,連盟使用!$AF$3:$AG$100,2,FALSE),IF(AND(BX48="○",BY$3="Jr",BY$1="Jrふじてん"),VLOOKUP($AM48,連盟使用!$AP$3:$AQ$100,2,FALSE),IF(AND(BX48="○",BY$3="Jr"),VLOOKUP($AM48,連盟使用!$AH$3:$AI$100,2,FALSE),IF(AND(BX48="○",BY$3="MS",$AE48=1),VLOOKUP($AN48,連盟使用!$AJ$3:$AK$100,2,FALSE),VLOOKUP($AN48,連盟使用!$AL$3:$AM$100,2,FALSE))))))))))</f>
        <v/>
      </c>
      <c r="BZ48" s="62"/>
      <c r="CA48" s="25" t="str">
        <f>IF(BZ48="","",IF(AND(BZ48="○",CA$3="国体"),VLOOKUP($AM48,連盟使用!$AN$3:$AO$100,2,FALSE),IF(AND(BZ48="○",CA$3="通常",CA$1="通常・OPEN"),VLOOKUP($AM48,連盟使用!$AF$3:$AG$100,2,FALSE),IF(AND(BZ48="○",CA$3="通常"),VLOOKUP($AM48,連盟使用!$AD$3:$AE$100,2,FALSE),IF(BZ48="△",10000,IF(AND(BZ48="○",CA$3="OPEN"),VLOOKUP($AM48,連盟使用!$AF$3:$AG$100,2,FALSE),IF(AND(BZ48="○",CA$3="Jr",CA$1="Jrふじてん"),VLOOKUP($AM48,連盟使用!$AP$3:$AQ$100,2,FALSE),IF(AND(BZ48="○",CA$3="Jr"),VLOOKUP($AM48,連盟使用!$AH$3:$AI$100,2,FALSE),IF(AND(BZ48="○",CA$3="MS",$AE48=1),VLOOKUP($AN48,連盟使用!$AJ$3:$AK$100,2,FALSE),VLOOKUP($AN48,連盟使用!$AL$3:$AM$100,2,FALSE))))))))))</f>
        <v/>
      </c>
      <c r="CB48" s="62"/>
      <c r="CC48" s="25" t="str">
        <f>IF(CB48="","",IF(AND(CB48="○",CC$3="国体"),VLOOKUP($AM48,連盟使用!$AN$3:$AO$100,2,FALSE),IF(AND(CB48="○",CC$3="通常",CC$1="通常・OPEN"),VLOOKUP($AM48,連盟使用!$AF$3:$AG$100,2,FALSE),IF(AND(CB48="○",CC$3="通常"),VLOOKUP($AM48,連盟使用!$AD$3:$AE$100,2,FALSE),IF(CB48="△",10000,IF(AND(CB48="○",CC$3="OPEN"),VLOOKUP($AM48,連盟使用!$AF$3:$AG$100,2,FALSE),IF(AND(CB48="○",CC$3="Jr",CC$1="Jrふじてん"),VLOOKUP($AM48,連盟使用!$AP$3:$AQ$100,2,FALSE),IF(AND(CB48="○",CC$3="Jr"),VLOOKUP($AM48,連盟使用!$AH$3:$AI$100,2,FALSE),IF(AND(CB48="○",CC$3="MS",$AE48=1),VLOOKUP($AN48,連盟使用!$AJ$3:$AK$100,2,FALSE),VLOOKUP($AN48,連盟使用!$AL$3:$AM$100,2,FALSE))))))))))</f>
        <v/>
      </c>
      <c r="CD48" s="62"/>
      <c r="CE48" s="25" t="str">
        <f>IF(CD48="","",IF(AND(CD48="○",CE$3="国体"),VLOOKUP($AM48,連盟使用!$AN$3:$AO$100,2,FALSE),IF(AND(CD48="○",CE$3="通常",CE$1="通常・OPEN"),VLOOKUP($AM48,連盟使用!$AF$3:$AG$100,2,FALSE),IF(AND(CD48="○",CE$3="通常"),VLOOKUP($AM48,連盟使用!$AD$3:$AE$100,2,FALSE),IF(CD48="△",10000,IF(AND(CD48="○",CE$3="OPEN"),VLOOKUP($AM48,連盟使用!$AF$3:$AG$100,2,FALSE),IF(AND(CD48="○",CE$3="Jr",CE$1="Jrふじてん"),VLOOKUP($AM48,連盟使用!$AP$3:$AQ$100,2,FALSE),IF(AND(CD48="○",CE$3="Jr"),VLOOKUP($AM48,連盟使用!$AH$3:$AI$100,2,FALSE),IF(AND(CD48="○",CE$3="MS",$AE48=1),VLOOKUP($AN48,連盟使用!$AJ$3:$AK$100,2,FALSE),VLOOKUP($AN48,連盟使用!$AL$3:$AM$100,2,FALSE))))))))))</f>
        <v/>
      </c>
      <c r="CF48" s="62"/>
      <c r="CG48" s="120" t="str">
        <f>IF(CF48="","",IF(AND(CF48="○",CG$3="国体"),VLOOKUP($AM48,連盟使用!$AN$3:$AO$100,2,FALSE),IF(AND(CF48="○",CG$3="通常",CG$1="通常・OPEN"),VLOOKUP($AM48,連盟使用!$AF$3:$AG$100,2,FALSE),IF(AND(CF48="○",CG$3="通常"),VLOOKUP($AM48,連盟使用!$AD$3:$AE$100,2,FALSE),IF(CF48="△",10000,IF(AND(CF48="○",CG$3="OPEN"),VLOOKUP($AM48,連盟使用!$AF$3:$AG$100,2,FALSE),IF(AND(CF48="○",CG$3="Jr",CG$1="Jrふじてん"),VLOOKUP($AM48,連盟使用!$AP$3:$AQ$100,2,FALSE),IF(AND(CF48="○",CG$3="Jr"),VLOOKUP($AM48,連盟使用!$AH$3:$AI$100,2,FALSE),IF(AND(CF48="○",CG$3="MS",$AE48=1),VLOOKUP($AN48,連盟使用!$AJ$3:$AK$100,2,FALSE),VLOOKUP($AN48,連盟使用!$AL$3:$AM$100,2,FALSE))))))))))</f>
        <v/>
      </c>
      <c r="CH48" s="106">
        <f t="shared" si="0"/>
        <v>0</v>
      </c>
    </row>
    <row r="49" spans="1:86" ht="19.5" customHeight="1" x14ac:dyDescent="0.15">
      <c r="A49" s="97">
        <f>IF(個表!A47="","",個表!A47)</f>
        <v>44</v>
      </c>
      <c r="B49" s="12" t="str">
        <f>IF(個表!B47="","",個表!B47)</f>
        <v/>
      </c>
      <c r="C49" s="12"/>
      <c r="D49" s="12"/>
      <c r="E49" s="12" t="str">
        <f>IF(個表!J47="","",個表!J47)</f>
        <v xml:space="preserve"> </v>
      </c>
      <c r="F49" s="12" t="str">
        <f>IF(個表!K47="","",個表!K47)</f>
        <v/>
      </c>
      <c r="G49" s="12" t="str">
        <f>IF(個表!L47="","",個表!L47)</f>
        <v/>
      </c>
      <c r="H49" s="12"/>
      <c r="I49" s="12"/>
      <c r="J49" s="12"/>
      <c r="K49" s="12"/>
      <c r="L49" s="12" t="str">
        <f>IF(個表!M47="","",個表!M47)</f>
        <v/>
      </c>
      <c r="M49" s="12" t="str">
        <f>IF(個表!N47="","",個表!N47)</f>
        <v/>
      </c>
      <c r="N49" s="12" t="str">
        <f>IF(個表!O47="","",個表!O47)</f>
        <v/>
      </c>
      <c r="O49" s="12" t="str">
        <f>IF(個表!P47="","",個表!P47)</f>
        <v/>
      </c>
      <c r="P49" s="12" t="str">
        <f>IF(個表!Q47="","",個表!Q47)</f>
        <v/>
      </c>
      <c r="Q49" s="34" t="str">
        <f>IF(個表!G47="","",個表!G47)</f>
        <v/>
      </c>
      <c r="R49" s="12"/>
      <c r="S49" s="12" t="str">
        <f>IF(個表!R47="","",個表!R47)</f>
        <v xml:space="preserve"> </v>
      </c>
      <c r="T49" s="12" t="str">
        <f>IF(個表!S47="","",個表!S47)</f>
        <v/>
      </c>
      <c r="U49" s="12"/>
      <c r="V49" s="12" t="str">
        <f>IF(個表!C47="","",個表!C47)</f>
        <v/>
      </c>
      <c r="W49" s="12" t="str">
        <f>IF(個表!D47="","",個表!D47)</f>
        <v/>
      </c>
      <c r="X49" s="12" t="str">
        <f>IF(個表!E47="","",個表!E47)</f>
        <v/>
      </c>
      <c r="Y49" s="12" t="str">
        <f>IF(個表!F47="","",個表!F47)</f>
        <v/>
      </c>
      <c r="Z49" s="12"/>
      <c r="AA49" s="12"/>
      <c r="AB49" s="12"/>
      <c r="AC49" s="12"/>
      <c r="AD49" s="12"/>
      <c r="AE49" s="12" t="str">
        <f>IF(個表!H47="","",個表!H47)</f>
        <v/>
      </c>
      <c r="AF49" s="12"/>
      <c r="AG49" s="12"/>
      <c r="AH49" s="12"/>
      <c r="AI49" s="12" t="str">
        <f>IF(個表!T47="","",個表!T47)</f>
        <v/>
      </c>
      <c r="AJ49" s="12"/>
      <c r="AK49" s="12"/>
      <c r="AL49" s="12" t="str">
        <f>IF(個表!I47="","",個表!I47)</f>
        <v/>
      </c>
      <c r="AM49" s="12" t="str">
        <f>IF(個表!U47="","",個表!U47)</f>
        <v/>
      </c>
      <c r="AN49" s="12" t="str">
        <f>IF(個表!V47="","",個表!V47)</f>
        <v/>
      </c>
      <c r="AO49" s="12" t="str">
        <f>IF(個表!W47="","",個表!W47)</f>
        <v/>
      </c>
      <c r="AP49" s="12" t="str">
        <f>IF(個表!X47="","",個表!X47)</f>
        <v/>
      </c>
      <c r="AQ49" s="12" t="str">
        <f>IF(個表!Y47="","",個表!Y47)</f>
        <v/>
      </c>
      <c r="AR49" s="12" t="str">
        <f>IF(個表!Z47="","",個表!Z47)</f>
        <v/>
      </c>
      <c r="AS49" s="98" t="str">
        <f>IF(個表!AA47="","",個表!AA47)</f>
        <v/>
      </c>
      <c r="AT49" s="62"/>
      <c r="AU49" s="25" t="str">
        <f>IF(AT49="","",IF(AND(AT49="○",AU$3="国体"),VLOOKUP($AM49,連盟使用!$AN$3:$AO$100,2,FALSE),IF(AND(AT49="○",AU$3="通常",AU$1="通常・OPEN"),VLOOKUP($AM49,連盟使用!$AF$3:$AG$100,2,FALSE),IF(AND(AT49="○",AU$3="通常"),VLOOKUP($AM49,連盟使用!$AD$3:$AE$100,2,FALSE),IF(AT49="△",10000,IF(AND(AT49="○",AU$3="OPEN"),VLOOKUP($AM49,連盟使用!$AF$3:$AG$100,2,FALSE),IF(AND(AT49="○",AU$3="Jr",AU$1="Jrふじてん"),VLOOKUP($AM49,連盟使用!$AP$3:$AQ$100,2,FALSE),IF(AND(AT49="○",AU$3="Jr"),VLOOKUP($AM49,連盟使用!$AH$3:$AI$100,2,FALSE),IF(AND(AT49="○",AU$3="MS",$AE49=1),VLOOKUP($AN49,連盟使用!$AJ$3:$AK$100,2,FALSE),VLOOKUP($AN49,連盟使用!$AL$3:$AM$100,2,FALSE))))))))))</f>
        <v/>
      </c>
      <c r="AV49" s="62"/>
      <c r="AW49" s="25" t="str">
        <f>IF(AV49="","",IF(AND(AV49="○",AW$3="国体"),VLOOKUP($AM49,連盟使用!$AN$3:$AO$100,2,FALSE),IF(AND(AV49="○",AW$3="通常",AW$1="通常・OPEN"),VLOOKUP($AM49,連盟使用!$AF$3:$AG$100,2,FALSE),IF(AND(AV49="○",AW$3="通常"),VLOOKUP($AM49,連盟使用!$AD$3:$AE$100,2,FALSE),IF(AV49="△",10000,IF(AND(AV49="○",AW$3="OPEN"),VLOOKUP($AM49,連盟使用!$AF$3:$AG$100,2,FALSE),IF(AND(AV49="○",AW$3="Jr",AW$1="Jrふじてん"),VLOOKUP($AM49,連盟使用!$AP$3:$AQ$100,2,FALSE),IF(AND(AV49="○",AW$3="Jr"),VLOOKUP($AM49,連盟使用!$AH$3:$AI$100,2,FALSE),IF(AND(AV49="○",AW$3="MS",$AE49=1),VLOOKUP($AN49,連盟使用!$AJ$3:$AK$100,2,FALSE),VLOOKUP($AN49,連盟使用!$AL$3:$AM$100,2,FALSE))))))))))</f>
        <v/>
      </c>
      <c r="AX49" s="62"/>
      <c r="AY49" s="25" t="str">
        <f>IF(AX49="","",IF(AND(AX49="○",AY$3="国体"),VLOOKUP($AM49,連盟使用!$AN$3:$AO$100,2,FALSE),IF(AND(AX49="○",AY$3="通常",AY$1="通常・OPEN"),VLOOKUP($AM49,連盟使用!$AF$3:$AG$100,2,FALSE),IF(AND(AX49="○",AY$3="通常"),VLOOKUP($AM49,連盟使用!$AD$3:$AE$100,2,FALSE),IF(AX49="△",10000,IF(AND(AX49="○",AY$3="OPEN"),VLOOKUP($AM49,連盟使用!$AF$3:$AG$100,2,FALSE),IF(AND(AX49="○",AY$3="Jr",AY$1="Jrふじてん"),VLOOKUP($AM49,連盟使用!$AP$3:$AQ$100,2,FALSE),IF(AND(AX49="○",AY$3="Jr"),VLOOKUP($AM49,連盟使用!$AH$3:$AI$100,2,FALSE),IF(AND(AX49="○",AY$3="MS",$AE49=1),VLOOKUP($AN49,連盟使用!$AJ$3:$AK$100,2,FALSE),VLOOKUP($AN49,連盟使用!$AL$3:$AM$100,2,FALSE))))))))))</f>
        <v/>
      </c>
      <c r="AZ49" s="62"/>
      <c r="BA49" s="25" t="str">
        <f>IF(AZ49="","",IF(AND(AZ49="○",BA$3="国体"),VLOOKUP($AM49,連盟使用!$AN$3:$AO$100,2,FALSE),IF(AND(AZ49="○",BA$3="通常",BA$1="通常・OPEN"),VLOOKUP($AM49,連盟使用!$AF$3:$AG$100,2,FALSE),IF(AND(AZ49="○",BA$3="通常"),VLOOKUP($AM49,連盟使用!$AD$3:$AE$100,2,FALSE),IF(AZ49="△",10000,IF(AND(AZ49="○",BA$3="OPEN"),VLOOKUP($AM49,連盟使用!$AF$3:$AG$100,2,FALSE),IF(AND(AZ49="○",BA$3="Jr",BA$1="Jrふじてん"),VLOOKUP($AM49,連盟使用!$AP$3:$AQ$100,2,FALSE),IF(AND(AZ49="○",BA$3="Jr"),VLOOKUP($AM49,連盟使用!$AH$3:$AI$100,2,FALSE),IF(AND(AZ49="○",BA$3="MS",$AE49=1),VLOOKUP($AN49,連盟使用!$AJ$3:$AK$100,2,FALSE),VLOOKUP($AN49,連盟使用!$AL$3:$AM$100,2,FALSE))))))))))</f>
        <v/>
      </c>
      <c r="BB49" s="62"/>
      <c r="BC49" s="25" t="str">
        <f>IF(BB49="","",IF(AND(BB49="○",BC$3="国体"),VLOOKUP($AM49,連盟使用!$AN$3:$AO$100,2,FALSE),IF(AND(BB49="○",BC$3="通常",BC$1="通常・OPEN"),VLOOKUP($AM49,連盟使用!$AF$3:$AG$100,2,FALSE),IF(AND(BB49="○",BC$3="通常"),VLOOKUP($AM49,連盟使用!$AD$3:$AE$100,2,FALSE),IF(BB49="△",10000,IF(AND(BB49="○",BC$3="OPEN"),VLOOKUP($AM49,連盟使用!$AF$3:$AG$100,2,FALSE),IF(AND(BB49="○",BC$3="Jr",BC$1="Jrふじてん"),VLOOKUP($AM49,連盟使用!$AP$3:$AQ$100,2,FALSE),IF(AND(BB49="○",BC$3="Jr"),VLOOKUP($AM49,連盟使用!$AH$3:$AI$100,2,FALSE),IF(AND(BB49="○",BC$3="MS",$AE49=1),VLOOKUP($AN49,連盟使用!$AJ$3:$AK$100,2,FALSE),VLOOKUP($AN49,連盟使用!$AL$3:$AM$100,2,FALSE))))))))))</f>
        <v/>
      </c>
      <c r="BD49" s="62"/>
      <c r="BE49" s="25" t="str">
        <f>IF(BD49="","",IF(AND(BD49="○",BE$3="国体"),VLOOKUP($AM49,連盟使用!$AN$3:$AO$100,2,FALSE),IF(AND(BD49="○",BE$3="通常",BE$1="通常・OPEN"),VLOOKUP($AM49,連盟使用!$AF$3:$AG$100,2,FALSE),IF(AND(BD49="○",BE$3="通常"),VLOOKUP($AM49,連盟使用!$AD$3:$AE$100,2,FALSE),IF(BD49="△",10000,IF(AND(BD49="○",BE$3="OPEN"),VLOOKUP($AM49,連盟使用!$AF$3:$AG$100,2,FALSE),IF(AND(BD49="○",BE$3="Jr",BE$1="Jrふじてん"),VLOOKUP($AM49,連盟使用!$AP$3:$AQ$100,2,FALSE),IF(AND(BD49="○",BE$3="Jr"),VLOOKUP($AM49,連盟使用!$AH$3:$AI$100,2,FALSE),IF(AND(BD49="○",BE$3="MS",$AE49=1),VLOOKUP($AN49,連盟使用!$AJ$3:$AK$100,2,FALSE),VLOOKUP($AN49,連盟使用!$AL$3:$AM$100,2,FALSE))))))))))</f>
        <v/>
      </c>
      <c r="BF49" s="62"/>
      <c r="BG49" s="25" t="str">
        <f>IF(BF49="","",IF(AND(BF49="○",BG$3="国体"),VLOOKUP($AM49,連盟使用!$AN$3:$AO$100,2,FALSE),IF(AND(BF49="○",BG$3="通常",BG$1="通常・OPEN"),VLOOKUP($AM49,連盟使用!$AF$3:$AG$100,2,FALSE),IF(AND(BF49="○",BG$3="通常"),VLOOKUP($AM49,連盟使用!$AD$3:$AE$100,2,FALSE),IF(BF49="△",10000,IF(AND(BF49="○",BG$3="OPEN"),VLOOKUP($AM49,連盟使用!$AF$3:$AG$100,2,FALSE),IF(AND(BF49="○",BG$3="Jr",BG$1="Jrふじてん"),VLOOKUP($AM49,連盟使用!$AP$3:$AQ$100,2,FALSE),IF(AND(BF49="○",BG$3="Jr"),VLOOKUP($AM49,連盟使用!$AH$3:$AI$100,2,FALSE),IF(AND(BF49="○",BG$3="MS",$AE49=1),VLOOKUP($AN49,連盟使用!$AJ$3:$AK$100,2,FALSE),VLOOKUP($AN49,連盟使用!$AL$3:$AM$100,2,FALSE))))))))))</f>
        <v/>
      </c>
      <c r="BH49" s="62"/>
      <c r="BI49" s="25" t="str">
        <f>IF(BH49="","",IF(AND(BH49="○",BI$3="国体"),VLOOKUP($AM49,連盟使用!$AN$3:$AO$100,2,FALSE),IF(AND(BH49="○",BI$3="通常",BI$1="通常・OPEN"),VLOOKUP($AM49,連盟使用!$AF$3:$AG$100,2,FALSE),IF(AND(BH49="○",BI$3="通常"),VLOOKUP($AM49,連盟使用!$AD$3:$AE$100,2,FALSE),IF(BH49="△",10000,IF(AND(BH49="○",BI$3="OPEN"),VLOOKUP($AM49,連盟使用!$AF$3:$AG$100,2,FALSE),IF(AND(BH49="○",BI$3="Jr",BI$1="Jrふじてん"),VLOOKUP($AM49,連盟使用!$AP$3:$AQ$100,2,FALSE),IF(AND(BH49="○",BI$3="Jr"),VLOOKUP($AM49,連盟使用!$AH$3:$AI$100,2,FALSE),IF(AND(BH49="○",BI$3="MS",$AE49=1),VLOOKUP($AN49,連盟使用!$AJ$3:$AK$100,2,FALSE),VLOOKUP($AN49,連盟使用!$AL$3:$AM$100,2,FALSE))))))))))</f>
        <v/>
      </c>
      <c r="BJ49" s="62"/>
      <c r="BK49" s="25" t="str">
        <f>IF(BJ49="","",IF(AND(BJ49="○",BK$3="国体"),VLOOKUP($AM49,連盟使用!$AN$3:$AO$100,2,FALSE),IF(AND(BJ49="○",BK$3="通常",BK$1="通常・OPEN"),VLOOKUP($AM49,連盟使用!$AF$3:$AG$100,2,FALSE),IF(AND(BJ49="○",BK$3="通常"),VLOOKUP($AM49,連盟使用!$AD$3:$AE$100,2,FALSE),IF(BJ49="△",10000,IF(AND(BJ49="○",BK$3="OPEN"),VLOOKUP($AM49,連盟使用!$AF$3:$AG$100,2,FALSE),IF(AND(BJ49="○",BK$3="Jr",BK$1="Jrふじてん"),VLOOKUP($AM49,連盟使用!$AP$3:$AQ$100,2,FALSE),IF(AND(BJ49="○",BK$3="Jr"),VLOOKUP($AM49,連盟使用!$AH$3:$AI$100,2,FALSE),IF(AND(BJ49="○",BK$3="MS",$AE49=1),VLOOKUP($AN49,連盟使用!$AJ$3:$AK$100,2,FALSE),VLOOKUP($AN49,連盟使用!$AL$3:$AM$100,2,FALSE))))))))))</f>
        <v/>
      </c>
      <c r="BL49" s="62"/>
      <c r="BM49" s="25" t="str">
        <f>IF(BL49="","",IF(AND(BL49="○",BM$3="国体"),VLOOKUP($AM49,連盟使用!$AN$3:$AO$100,2,FALSE),IF(AND(BL49="○",BM$3="通常",BM$1="通常・OPEN"),VLOOKUP($AM49,連盟使用!$AF$3:$AG$100,2,FALSE),IF(AND(BL49="○",BM$3="通常"),VLOOKUP($AM49,連盟使用!$AD$3:$AE$100,2,FALSE),IF(BL49="△",10000,IF(AND(BL49="○",BM$3="OPEN"),VLOOKUP($AM49,連盟使用!$AF$3:$AG$100,2,FALSE),IF(AND(BL49="○",BM$3="Jr",BM$1="Jrふじてん"),VLOOKUP($AM49,連盟使用!$AP$3:$AQ$100,2,FALSE),IF(AND(BL49="○",BM$3="Jr"),VLOOKUP($AM49,連盟使用!$AH$3:$AI$100,2,FALSE),IF(AND(BL49="○",BM$3="MS",$AE49=1),VLOOKUP($AN49,連盟使用!$AJ$3:$AK$100,2,FALSE),VLOOKUP($AN49,連盟使用!$AL$3:$AM$100,2,FALSE))))))))))</f>
        <v/>
      </c>
      <c r="BN49" s="62"/>
      <c r="BO49" s="25" t="str">
        <f>IF(BN49="","",IF(AND(BN49="○",BO$3="国体"),VLOOKUP($AM49,連盟使用!$AN$3:$AO$100,2,FALSE),IF(AND(BN49="○",BO$3="通常",BO$1="通常・OPEN"),VLOOKUP($AM49,連盟使用!$AF$3:$AG$100,2,FALSE),IF(AND(BN49="○",BO$3="通常"),VLOOKUP($AM49,連盟使用!$AD$3:$AE$100,2,FALSE),IF(BN49="△",10000,IF(AND(BN49="○",BO$3="OPEN"),VLOOKUP($AM49,連盟使用!$AF$3:$AG$100,2,FALSE),IF(AND(BN49="○",BO$3="Jr",BO$1="Jrふじてん"),VLOOKUP($AM49,連盟使用!$AP$3:$AQ$100,2,FALSE),IF(AND(BN49="○",BO$3="Jr"),VLOOKUP($AM49,連盟使用!$AH$3:$AI$100,2,FALSE),IF(AND(BN49="○",BO$3="MS",$AE49=1),VLOOKUP($AN49,連盟使用!$AJ$3:$AK$100,2,FALSE),VLOOKUP($AN49,連盟使用!$AL$3:$AM$100,2,FALSE))))))))))</f>
        <v/>
      </c>
      <c r="BP49" s="62"/>
      <c r="BQ49" s="25" t="str">
        <f>IF(BP49="","",IF(AND(BP49="○",BQ$3="国体"),VLOOKUP($AM49,連盟使用!$AN$3:$AO$100,2,FALSE),IF(AND(BP49="○",BQ$3="通常",BQ$1="通常・OPEN"),VLOOKUP($AM49,連盟使用!$AF$3:$AG$100,2,FALSE),IF(AND(BP49="○",BQ$3="通常"),VLOOKUP($AM49,連盟使用!$AD$3:$AE$100,2,FALSE),IF(BP49="△",10000,IF(AND(BP49="○",BQ$3="OPEN"),VLOOKUP($AM49,連盟使用!$AF$3:$AG$100,2,FALSE),IF(AND(BP49="○",BQ$3="Jr",BQ$1="Jrふじてん"),VLOOKUP($AM49,連盟使用!$AP$3:$AQ$100,2,FALSE),IF(AND(BP49="○",BQ$3="Jr"),VLOOKUP($AM49,連盟使用!$AH$3:$AI$100,2,FALSE),IF(AND(BP49="○",BQ$3="MS",$AE49=1),VLOOKUP($AN49,連盟使用!$AJ$3:$AK$100,2,FALSE),VLOOKUP($AN49,連盟使用!$AL$3:$AM$100,2,FALSE))))))))))</f>
        <v/>
      </c>
      <c r="BR49" s="62"/>
      <c r="BS49" s="25" t="str">
        <f>IF(BR49="","",IF(AND(BR49="○",BS$3="国体"),VLOOKUP($AM49,連盟使用!$AN$3:$AO$100,2,FALSE),IF(AND(BR49="○",BS$3="通常",BS$1="通常・OPEN"),VLOOKUP($AM49,連盟使用!$AF$3:$AG$100,2,FALSE),IF(AND(BR49="○",BS$3="通常"),VLOOKUP($AM49,連盟使用!$AD$3:$AE$100,2,FALSE),IF(BR49="△",10000,IF(AND(BR49="○",BS$3="OPEN"),VLOOKUP($AM49,連盟使用!$AF$3:$AG$100,2,FALSE),IF(AND(BR49="○",BS$3="Jr",BS$1="Jrふじてん"),VLOOKUP($AM49,連盟使用!$AP$3:$AQ$100,2,FALSE),IF(AND(BR49="○",BS$3="Jr"),VLOOKUP($AM49,連盟使用!$AH$3:$AI$100,2,FALSE),IF(AND(BR49="○",BS$3="MS",$AE49=1),VLOOKUP($AN49,連盟使用!$AJ$3:$AK$100,2,FALSE),VLOOKUP($AN49,連盟使用!$AL$3:$AM$100,2,FALSE))))))))))</f>
        <v/>
      </c>
      <c r="BT49" s="62"/>
      <c r="BU49" s="25" t="str">
        <f>IF(BT49="","",IF(AND(BT49="○",BU$3="国体"),VLOOKUP($AM49,連盟使用!$AN$3:$AO$100,2,FALSE),IF(AND(BT49="○",BU$3="通常",BU$1="通常・OPEN"),VLOOKUP($AM49,連盟使用!$AF$3:$AG$100,2,FALSE),IF(AND(BT49="○",BU$3="通常"),VLOOKUP($AM49,連盟使用!$AD$3:$AE$100,2,FALSE),IF(BT49="△",10000,IF(AND(BT49="○",BU$3="OPEN"),VLOOKUP($AM49,連盟使用!$AF$3:$AG$100,2,FALSE),IF(AND(BT49="○",BU$3="Jr",BU$1="Jrふじてん"),VLOOKUP($AM49,連盟使用!$AP$3:$AQ$100,2,FALSE),IF(AND(BT49="○",BU$3="Jr"),VLOOKUP($AM49,連盟使用!$AH$3:$AI$100,2,FALSE),IF(AND(BT49="○",BU$3="MS",$AE49=1),VLOOKUP($AN49,連盟使用!$AJ$3:$AK$100,2,FALSE),VLOOKUP($AN49,連盟使用!$AL$3:$AM$100,2,FALSE))))))))))</f>
        <v/>
      </c>
      <c r="BV49" s="62"/>
      <c r="BW49" s="25" t="str">
        <f>IF(BV49="","",IF(AND(BV49="○",BW$3="国体"),VLOOKUP($AM49,連盟使用!$AN$3:$AO$100,2,FALSE),IF(AND(BV49="○",BW$3="通常",BW$1="通常・OPEN"),VLOOKUP($AM49,連盟使用!$AF$3:$AG$100,2,FALSE),IF(AND(BV49="○",BW$3="通常"),VLOOKUP($AM49,連盟使用!$AD$3:$AE$100,2,FALSE),IF(BV49="△",10000,IF(AND(BV49="○",BW$3="OPEN"),VLOOKUP($AM49,連盟使用!$AF$3:$AG$100,2,FALSE),IF(AND(BV49="○",BW$3="Jr",BW$1="Jrふじてん"),VLOOKUP($AM49,連盟使用!$AP$3:$AQ$100,2,FALSE),IF(AND(BV49="○",BW$3="Jr"),VLOOKUP($AM49,連盟使用!$AH$3:$AI$100,2,FALSE),IF(AND(BV49="○",BW$3="MS",$AE49=1),VLOOKUP($AN49,連盟使用!$AJ$3:$AK$100,2,FALSE),VLOOKUP($AN49,連盟使用!$AL$3:$AM$100,2,FALSE))))))))))</f>
        <v/>
      </c>
      <c r="BX49" s="62"/>
      <c r="BY49" s="25" t="str">
        <f>IF(BX49="","",IF(AND(BX49="○",BY$3="国体"),VLOOKUP($AM49,連盟使用!$AN$3:$AO$100,2,FALSE),IF(AND(BX49="○",BY$3="通常",BY$1="通常・OPEN"),VLOOKUP($AM49,連盟使用!$AF$3:$AG$100,2,FALSE),IF(AND(BX49="○",BY$3="通常"),VLOOKUP($AM49,連盟使用!$AD$3:$AE$100,2,FALSE),IF(BX49="△",10000,IF(AND(BX49="○",BY$3="OPEN"),VLOOKUP($AM49,連盟使用!$AF$3:$AG$100,2,FALSE),IF(AND(BX49="○",BY$3="Jr",BY$1="Jrふじてん"),VLOOKUP($AM49,連盟使用!$AP$3:$AQ$100,2,FALSE),IF(AND(BX49="○",BY$3="Jr"),VLOOKUP($AM49,連盟使用!$AH$3:$AI$100,2,FALSE),IF(AND(BX49="○",BY$3="MS",$AE49=1),VLOOKUP($AN49,連盟使用!$AJ$3:$AK$100,2,FALSE),VLOOKUP($AN49,連盟使用!$AL$3:$AM$100,2,FALSE))))))))))</f>
        <v/>
      </c>
      <c r="BZ49" s="62"/>
      <c r="CA49" s="25" t="str">
        <f>IF(BZ49="","",IF(AND(BZ49="○",CA$3="国体"),VLOOKUP($AM49,連盟使用!$AN$3:$AO$100,2,FALSE),IF(AND(BZ49="○",CA$3="通常",CA$1="通常・OPEN"),VLOOKUP($AM49,連盟使用!$AF$3:$AG$100,2,FALSE),IF(AND(BZ49="○",CA$3="通常"),VLOOKUP($AM49,連盟使用!$AD$3:$AE$100,2,FALSE),IF(BZ49="△",10000,IF(AND(BZ49="○",CA$3="OPEN"),VLOOKUP($AM49,連盟使用!$AF$3:$AG$100,2,FALSE),IF(AND(BZ49="○",CA$3="Jr",CA$1="Jrふじてん"),VLOOKUP($AM49,連盟使用!$AP$3:$AQ$100,2,FALSE),IF(AND(BZ49="○",CA$3="Jr"),VLOOKUP($AM49,連盟使用!$AH$3:$AI$100,2,FALSE),IF(AND(BZ49="○",CA$3="MS",$AE49=1),VLOOKUP($AN49,連盟使用!$AJ$3:$AK$100,2,FALSE),VLOOKUP($AN49,連盟使用!$AL$3:$AM$100,2,FALSE))))))))))</f>
        <v/>
      </c>
      <c r="CB49" s="62"/>
      <c r="CC49" s="25" t="str">
        <f>IF(CB49="","",IF(AND(CB49="○",CC$3="国体"),VLOOKUP($AM49,連盟使用!$AN$3:$AO$100,2,FALSE),IF(AND(CB49="○",CC$3="通常",CC$1="通常・OPEN"),VLOOKUP($AM49,連盟使用!$AF$3:$AG$100,2,FALSE),IF(AND(CB49="○",CC$3="通常"),VLOOKUP($AM49,連盟使用!$AD$3:$AE$100,2,FALSE),IF(CB49="△",10000,IF(AND(CB49="○",CC$3="OPEN"),VLOOKUP($AM49,連盟使用!$AF$3:$AG$100,2,FALSE),IF(AND(CB49="○",CC$3="Jr",CC$1="Jrふじてん"),VLOOKUP($AM49,連盟使用!$AP$3:$AQ$100,2,FALSE),IF(AND(CB49="○",CC$3="Jr"),VLOOKUP($AM49,連盟使用!$AH$3:$AI$100,2,FALSE),IF(AND(CB49="○",CC$3="MS",$AE49=1),VLOOKUP($AN49,連盟使用!$AJ$3:$AK$100,2,FALSE),VLOOKUP($AN49,連盟使用!$AL$3:$AM$100,2,FALSE))))))))))</f>
        <v/>
      </c>
      <c r="CD49" s="62"/>
      <c r="CE49" s="25" t="str">
        <f>IF(CD49="","",IF(AND(CD49="○",CE$3="国体"),VLOOKUP($AM49,連盟使用!$AN$3:$AO$100,2,FALSE),IF(AND(CD49="○",CE$3="通常",CE$1="通常・OPEN"),VLOOKUP($AM49,連盟使用!$AF$3:$AG$100,2,FALSE),IF(AND(CD49="○",CE$3="通常"),VLOOKUP($AM49,連盟使用!$AD$3:$AE$100,2,FALSE),IF(CD49="△",10000,IF(AND(CD49="○",CE$3="OPEN"),VLOOKUP($AM49,連盟使用!$AF$3:$AG$100,2,FALSE),IF(AND(CD49="○",CE$3="Jr",CE$1="Jrふじてん"),VLOOKUP($AM49,連盟使用!$AP$3:$AQ$100,2,FALSE),IF(AND(CD49="○",CE$3="Jr"),VLOOKUP($AM49,連盟使用!$AH$3:$AI$100,2,FALSE),IF(AND(CD49="○",CE$3="MS",$AE49=1),VLOOKUP($AN49,連盟使用!$AJ$3:$AK$100,2,FALSE),VLOOKUP($AN49,連盟使用!$AL$3:$AM$100,2,FALSE))))))))))</f>
        <v/>
      </c>
      <c r="CF49" s="62"/>
      <c r="CG49" s="120" t="str">
        <f>IF(CF49="","",IF(AND(CF49="○",CG$3="国体"),VLOOKUP($AM49,連盟使用!$AN$3:$AO$100,2,FALSE),IF(AND(CF49="○",CG$3="通常",CG$1="通常・OPEN"),VLOOKUP($AM49,連盟使用!$AF$3:$AG$100,2,FALSE),IF(AND(CF49="○",CG$3="通常"),VLOOKUP($AM49,連盟使用!$AD$3:$AE$100,2,FALSE),IF(CF49="△",10000,IF(AND(CF49="○",CG$3="OPEN"),VLOOKUP($AM49,連盟使用!$AF$3:$AG$100,2,FALSE),IF(AND(CF49="○",CG$3="Jr",CG$1="Jrふじてん"),VLOOKUP($AM49,連盟使用!$AP$3:$AQ$100,2,FALSE),IF(AND(CF49="○",CG$3="Jr"),VLOOKUP($AM49,連盟使用!$AH$3:$AI$100,2,FALSE),IF(AND(CF49="○",CG$3="MS",$AE49=1),VLOOKUP($AN49,連盟使用!$AJ$3:$AK$100,2,FALSE),VLOOKUP($AN49,連盟使用!$AL$3:$AM$100,2,FALSE))))))))))</f>
        <v/>
      </c>
      <c r="CH49" s="106">
        <f t="shared" si="0"/>
        <v>0</v>
      </c>
    </row>
    <row r="50" spans="1:86" ht="19.5" customHeight="1" x14ac:dyDescent="0.15">
      <c r="A50" s="97">
        <f>IF(個表!A48="","",個表!A48)</f>
        <v>45</v>
      </c>
      <c r="B50" s="12" t="str">
        <f>IF(個表!B48="","",個表!B48)</f>
        <v/>
      </c>
      <c r="C50" s="12"/>
      <c r="D50" s="12"/>
      <c r="E50" s="12" t="str">
        <f>IF(個表!J48="","",個表!J48)</f>
        <v xml:space="preserve"> </v>
      </c>
      <c r="F50" s="12" t="str">
        <f>IF(個表!K48="","",個表!K48)</f>
        <v/>
      </c>
      <c r="G50" s="12" t="str">
        <f>IF(個表!L48="","",個表!L48)</f>
        <v/>
      </c>
      <c r="H50" s="12"/>
      <c r="I50" s="12"/>
      <c r="J50" s="12"/>
      <c r="K50" s="12"/>
      <c r="L50" s="12" t="str">
        <f>IF(個表!M48="","",個表!M48)</f>
        <v/>
      </c>
      <c r="M50" s="12" t="str">
        <f>IF(個表!N48="","",個表!N48)</f>
        <v/>
      </c>
      <c r="N50" s="12" t="str">
        <f>IF(個表!O48="","",個表!O48)</f>
        <v/>
      </c>
      <c r="O50" s="12" t="str">
        <f>IF(個表!P48="","",個表!P48)</f>
        <v/>
      </c>
      <c r="P50" s="12" t="str">
        <f>IF(個表!Q48="","",個表!Q48)</f>
        <v/>
      </c>
      <c r="Q50" s="34" t="str">
        <f>IF(個表!G48="","",個表!G48)</f>
        <v/>
      </c>
      <c r="R50" s="12"/>
      <c r="S50" s="12" t="str">
        <f>IF(個表!R48="","",個表!R48)</f>
        <v xml:space="preserve"> </v>
      </c>
      <c r="T50" s="12" t="str">
        <f>IF(個表!S48="","",個表!S48)</f>
        <v/>
      </c>
      <c r="U50" s="12"/>
      <c r="V50" s="12" t="str">
        <f>IF(個表!C48="","",個表!C48)</f>
        <v/>
      </c>
      <c r="W50" s="12" t="str">
        <f>IF(個表!D48="","",個表!D48)</f>
        <v/>
      </c>
      <c r="X50" s="12" t="str">
        <f>IF(個表!E48="","",個表!E48)</f>
        <v/>
      </c>
      <c r="Y50" s="12" t="str">
        <f>IF(個表!F48="","",個表!F48)</f>
        <v/>
      </c>
      <c r="Z50" s="12"/>
      <c r="AA50" s="12"/>
      <c r="AB50" s="12"/>
      <c r="AC50" s="12"/>
      <c r="AD50" s="12"/>
      <c r="AE50" s="12" t="str">
        <f>IF(個表!H48="","",個表!H48)</f>
        <v/>
      </c>
      <c r="AF50" s="12"/>
      <c r="AG50" s="12"/>
      <c r="AH50" s="12"/>
      <c r="AI50" s="12" t="str">
        <f>IF(個表!T48="","",個表!T48)</f>
        <v/>
      </c>
      <c r="AJ50" s="12"/>
      <c r="AK50" s="12"/>
      <c r="AL50" s="12" t="str">
        <f>IF(個表!I48="","",個表!I48)</f>
        <v/>
      </c>
      <c r="AM50" s="12" t="str">
        <f>IF(個表!U48="","",個表!U48)</f>
        <v/>
      </c>
      <c r="AN50" s="12" t="str">
        <f>IF(個表!V48="","",個表!V48)</f>
        <v/>
      </c>
      <c r="AO50" s="12" t="str">
        <f>IF(個表!W48="","",個表!W48)</f>
        <v/>
      </c>
      <c r="AP50" s="12" t="str">
        <f>IF(個表!X48="","",個表!X48)</f>
        <v/>
      </c>
      <c r="AQ50" s="12" t="str">
        <f>IF(個表!Y48="","",個表!Y48)</f>
        <v/>
      </c>
      <c r="AR50" s="12" t="str">
        <f>IF(個表!Z48="","",個表!Z48)</f>
        <v/>
      </c>
      <c r="AS50" s="98" t="str">
        <f>IF(個表!AA48="","",個表!AA48)</f>
        <v/>
      </c>
      <c r="AT50" s="62"/>
      <c r="AU50" s="25" t="str">
        <f>IF(AT50="","",IF(AND(AT50="○",AU$3="国体"),VLOOKUP($AM50,連盟使用!$AN$3:$AO$100,2,FALSE),IF(AND(AT50="○",AU$3="通常",AU$1="通常・OPEN"),VLOOKUP($AM50,連盟使用!$AF$3:$AG$100,2,FALSE),IF(AND(AT50="○",AU$3="通常"),VLOOKUP($AM50,連盟使用!$AD$3:$AE$100,2,FALSE),IF(AT50="△",10000,IF(AND(AT50="○",AU$3="OPEN"),VLOOKUP($AM50,連盟使用!$AF$3:$AG$100,2,FALSE),IF(AND(AT50="○",AU$3="Jr",AU$1="Jrふじてん"),VLOOKUP($AM50,連盟使用!$AP$3:$AQ$100,2,FALSE),IF(AND(AT50="○",AU$3="Jr"),VLOOKUP($AM50,連盟使用!$AH$3:$AI$100,2,FALSE),IF(AND(AT50="○",AU$3="MS",$AE50=1),VLOOKUP($AN50,連盟使用!$AJ$3:$AK$100,2,FALSE),VLOOKUP($AN50,連盟使用!$AL$3:$AM$100,2,FALSE))))))))))</f>
        <v/>
      </c>
      <c r="AV50" s="62"/>
      <c r="AW50" s="25" t="str">
        <f>IF(AV50="","",IF(AND(AV50="○",AW$3="国体"),VLOOKUP($AM50,連盟使用!$AN$3:$AO$100,2,FALSE),IF(AND(AV50="○",AW$3="通常",AW$1="通常・OPEN"),VLOOKUP($AM50,連盟使用!$AF$3:$AG$100,2,FALSE),IF(AND(AV50="○",AW$3="通常"),VLOOKUP($AM50,連盟使用!$AD$3:$AE$100,2,FALSE),IF(AV50="△",10000,IF(AND(AV50="○",AW$3="OPEN"),VLOOKUP($AM50,連盟使用!$AF$3:$AG$100,2,FALSE),IF(AND(AV50="○",AW$3="Jr",AW$1="Jrふじてん"),VLOOKUP($AM50,連盟使用!$AP$3:$AQ$100,2,FALSE),IF(AND(AV50="○",AW$3="Jr"),VLOOKUP($AM50,連盟使用!$AH$3:$AI$100,2,FALSE),IF(AND(AV50="○",AW$3="MS",$AE50=1),VLOOKUP($AN50,連盟使用!$AJ$3:$AK$100,2,FALSE),VLOOKUP($AN50,連盟使用!$AL$3:$AM$100,2,FALSE))))))))))</f>
        <v/>
      </c>
      <c r="AX50" s="62"/>
      <c r="AY50" s="25" t="str">
        <f>IF(AX50="","",IF(AND(AX50="○",AY$3="国体"),VLOOKUP($AM50,連盟使用!$AN$3:$AO$100,2,FALSE),IF(AND(AX50="○",AY$3="通常",AY$1="通常・OPEN"),VLOOKUP($AM50,連盟使用!$AF$3:$AG$100,2,FALSE),IF(AND(AX50="○",AY$3="通常"),VLOOKUP($AM50,連盟使用!$AD$3:$AE$100,2,FALSE),IF(AX50="△",10000,IF(AND(AX50="○",AY$3="OPEN"),VLOOKUP($AM50,連盟使用!$AF$3:$AG$100,2,FALSE),IF(AND(AX50="○",AY$3="Jr",AY$1="Jrふじてん"),VLOOKUP($AM50,連盟使用!$AP$3:$AQ$100,2,FALSE),IF(AND(AX50="○",AY$3="Jr"),VLOOKUP($AM50,連盟使用!$AH$3:$AI$100,2,FALSE),IF(AND(AX50="○",AY$3="MS",$AE50=1),VLOOKUP($AN50,連盟使用!$AJ$3:$AK$100,2,FALSE),VLOOKUP($AN50,連盟使用!$AL$3:$AM$100,2,FALSE))))))))))</f>
        <v/>
      </c>
      <c r="AZ50" s="62"/>
      <c r="BA50" s="25" t="str">
        <f>IF(AZ50="","",IF(AND(AZ50="○",BA$3="国体"),VLOOKUP($AM50,連盟使用!$AN$3:$AO$100,2,FALSE),IF(AND(AZ50="○",BA$3="通常",BA$1="通常・OPEN"),VLOOKUP($AM50,連盟使用!$AF$3:$AG$100,2,FALSE),IF(AND(AZ50="○",BA$3="通常"),VLOOKUP($AM50,連盟使用!$AD$3:$AE$100,2,FALSE),IF(AZ50="△",10000,IF(AND(AZ50="○",BA$3="OPEN"),VLOOKUP($AM50,連盟使用!$AF$3:$AG$100,2,FALSE),IF(AND(AZ50="○",BA$3="Jr",BA$1="Jrふじてん"),VLOOKUP($AM50,連盟使用!$AP$3:$AQ$100,2,FALSE),IF(AND(AZ50="○",BA$3="Jr"),VLOOKUP($AM50,連盟使用!$AH$3:$AI$100,2,FALSE),IF(AND(AZ50="○",BA$3="MS",$AE50=1),VLOOKUP($AN50,連盟使用!$AJ$3:$AK$100,2,FALSE),VLOOKUP($AN50,連盟使用!$AL$3:$AM$100,2,FALSE))))))))))</f>
        <v/>
      </c>
      <c r="BB50" s="62"/>
      <c r="BC50" s="25" t="str">
        <f>IF(BB50="","",IF(AND(BB50="○",BC$3="国体"),VLOOKUP($AM50,連盟使用!$AN$3:$AO$100,2,FALSE),IF(AND(BB50="○",BC$3="通常",BC$1="通常・OPEN"),VLOOKUP($AM50,連盟使用!$AF$3:$AG$100,2,FALSE),IF(AND(BB50="○",BC$3="通常"),VLOOKUP($AM50,連盟使用!$AD$3:$AE$100,2,FALSE),IF(BB50="△",10000,IF(AND(BB50="○",BC$3="OPEN"),VLOOKUP($AM50,連盟使用!$AF$3:$AG$100,2,FALSE),IF(AND(BB50="○",BC$3="Jr",BC$1="Jrふじてん"),VLOOKUP($AM50,連盟使用!$AP$3:$AQ$100,2,FALSE),IF(AND(BB50="○",BC$3="Jr"),VLOOKUP($AM50,連盟使用!$AH$3:$AI$100,2,FALSE),IF(AND(BB50="○",BC$3="MS",$AE50=1),VLOOKUP($AN50,連盟使用!$AJ$3:$AK$100,2,FALSE),VLOOKUP($AN50,連盟使用!$AL$3:$AM$100,2,FALSE))))))))))</f>
        <v/>
      </c>
      <c r="BD50" s="62"/>
      <c r="BE50" s="25" t="str">
        <f>IF(BD50="","",IF(AND(BD50="○",BE$3="国体"),VLOOKUP($AM50,連盟使用!$AN$3:$AO$100,2,FALSE),IF(AND(BD50="○",BE$3="通常",BE$1="通常・OPEN"),VLOOKUP($AM50,連盟使用!$AF$3:$AG$100,2,FALSE),IF(AND(BD50="○",BE$3="通常"),VLOOKUP($AM50,連盟使用!$AD$3:$AE$100,2,FALSE),IF(BD50="△",10000,IF(AND(BD50="○",BE$3="OPEN"),VLOOKUP($AM50,連盟使用!$AF$3:$AG$100,2,FALSE),IF(AND(BD50="○",BE$3="Jr",BE$1="Jrふじてん"),VLOOKUP($AM50,連盟使用!$AP$3:$AQ$100,2,FALSE),IF(AND(BD50="○",BE$3="Jr"),VLOOKUP($AM50,連盟使用!$AH$3:$AI$100,2,FALSE),IF(AND(BD50="○",BE$3="MS",$AE50=1),VLOOKUP($AN50,連盟使用!$AJ$3:$AK$100,2,FALSE),VLOOKUP($AN50,連盟使用!$AL$3:$AM$100,2,FALSE))))))))))</f>
        <v/>
      </c>
      <c r="BF50" s="62"/>
      <c r="BG50" s="25" t="str">
        <f>IF(BF50="","",IF(AND(BF50="○",BG$3="国体"),VLOOKUP($AM50,連盟使用!$AN$3:$AO$100,2,FALSE),IF(AND(BF50="○",BG$3="通常",BG$1="通常・OPEN"),VLOOKUP($AM50,連盟使用!$AF$3:$AG$100,2,FALSE),IF(AND(BF50="○",BG$3="通常"),VLOOKUP($AM50,連盟使用!$AD$3:$AE$100,2,FALSE),IF(BF50="△",10000,IF(AND(BF50="○",BG$3="OPEN"),VLOOKUP($AM50,連盟使用!$AF$3:$AG$100,2,FALSE),IF(AND(BF50="○",BG$3="Jr",BG$1="Jrふじてん"),VLOOKUP($AM50,連盟使用!$AP$3:$AQ$100,2,FALSE),IF(AND(BF50="○",BG$3="Jr"),VLOOKUP($AM50,連盟使用!$AH$3:$AI$100,2,FALSE),IF(AND(BF50="○",BG$3="MS",$AE50=1),VLOOKUP($AN50,連盟使用!$AJ$3:$AK$100,2,FALSE),VLOOKUP($AN50,連盟使用!$AL$3:$AM$100,2,FALSE))))))))))</f>
        <v/>
      </c>
      <c r="BH50" s="62"/>
      <c r="BI50" s="25" t="str">
        <f>IF(BH50="","",IF(AND(BH50="○",BI$3="国体"),VLOOKUP($AM50,連盟使用!$AN$3:$AO$100,2,FALSE),IF(AND(BH50="○",BI$3="通常",BI$1="通常・OPEN"),VLOOKUP($AM50,連盟使用!$AF$3:$AG$100,2,FALSE),IF(AND(BH50="○",BI$3="通常"),VLOOKUP($AM50,連盟使用!$AD$3:$AE$100,2,FALSE),IF(BH50="△",10000,IF(AND(BH50="○",BI$3="OPEN"),VLOOKUP($AM50,連盟使用!$AF$3:$AG$100,2,FALSE),IF(AND(BH50="○",BI$3="Jr",BI$1="Jrふじてん"),VLOOKUP($AM50,連盟使用!$AP$3:$AQ$100,2,FALSE),IF(AND(BH50="○",BI$3="Jr"),VLOOKUP($AM50,連盟使用!$AH$3:$AI$100,2,FALSE),IF(AND(BH50="○",BI$3="MS",$AE50=1),VLOOKUP($AN50,連盟使用!$AJ$3:$AK$100,2,FALSE),VLOOKUP($AN50,連盟使用!$AL$3:$AM$100,2,FALSE))))))))))</f>
        <v/>
      </c>
      <c r="BJ50" s="62"/>
      <c r="BK50" s="25" t="str">
        <f>IF(BJ50="","",IF(AND(BJ50="○",BK$3="国体"),VLOOKUP($AM50,連盟使用!$AN$3:$AO$100,2,FALSE),IF(AND(BJ50="○",BK$3="通常",BK$1="通常・OPEN"),VLOOKUP($AM50,連盟使用!$AF$3:$AG$100,2,FALSE),IF(AND(BJ50="○",BK$3="通常"),VLOOKUP($AM50,連盟使用!$AD$3:$AE$100,2,FALSE),IF(BJ50="△",10000,IF(AND(BJ50="○",BK$3="OPEN"),VLOOKUP($AM50,連盟使用!$AF$3:$AG$100,2,FALSE),IF(AND(BJ50="○",BK$3="Jr",BK$1="Jrふじてん"),VLOOKUP($AM50,連盟使用!$AP$3:$AQ$100,2,FALSE),IF(AND(BJ50="○",BK$3="Jr"),VLOOKUP($AM50,連盟使用!$AH$3:$AI$100,2,FALSE),IF(AND(BJ50="○",BK$3="MS",$AE50=1),VLOOKUP($AN50,連盟使用!$AJ$3:$AK$100,2,FALSE),VLOOKUP($AN50,連盟使用!$AL$3:$AM$100,2,FALSE))))))))))</f>
        <v/>
      </c>
      <c r="BL50" s="62"/>
      <c r="BM50" s="25" t="str">
        <f>IF(BL50="","",IF(AND(BL50="○",BM$3="国体"),VLOOKUP($AM50,連盟使用!$AN$3:$AO$100,2,FALSE),IF(AND(BL50="○",BM$3="通常",BM$1="通常・OPEN"),VLOOKUP($AM50,連盟使用!$AF$3:$AG$100,2,FALSE),IF(AND(BL50="○",BM$3="通常"),VLOOKUP($AM50,連盟使用!$AD$3:$AE$100,2,FALSE),IF(BL50="△",10000,IF(AND(BL50="○",BM$3="OPEN"),VLOOKUP($AM50,連盟使用!$AF$3:$AG$100,2,FALSE),IF(AND(BL50="○",BM$3="Jr",BM$1="Jrふじてん"),VLOOKUP($AM50,連盟使用!$AP$3:$AQ$100,2,FALSE),IF(AND(BL50="○",BM$3="Jr"),VLOOKUP($AM50,連盟使用!$AH$3:$AI$100,2,FALSE),IF(AND(BL50="○",BM$3="MS",$AE50=1),VLOOKUP($AN50,連盟使用!$AJ$3:$AK$100,2,FALSE),VLOOKUP($AN50,連盟使用!$AL$3:$AM$100,2,FALSE))))))))))</f>
        <v/>
      </c>
      <c r="BN50" s="62"/>
      <c r="BO50" s="25" t="str">
        <f>IF(BN50="","",IF(AND(BN50="○",BO$3="国体"),VLOOKUP($AM50,連盟使用!$AN$3:$AO$100,2,FALSE),IF(AND(BN50="○",BO$3="通常",BO$1="通常・OPEN"),VLOOKUP($AM50,連盟使用!$AF$3:$AG$100,2,FALSE),IF(AND(BN50="○",BO$3="通常"),VLOOKUP($AM50,連盟使用!$AD$3:$AE$100,2,FALSE),IF(BN50="△",10000,IF(AND(BN50="○",BO$3="OPEN"),VLOOKUP($AM50,連盟使用!$AF$3:$AG$100,2,FALSE),IF(AND(BN50="○",BO$3="Jr",BO$1="Jrふじてん"),VLOOKUP($AM50,連盟使用!$AP$3:$AQ$100,2,FALSE),IF(AND(BN50="○",BO$3="Jr"),VLOOKUP($AM50,連盟使用!$AH$3:$AI$100,2,FALSE),IF(AND(BN50="○",BO$3="MS",$AE50=1),VLOOKUP($AN50,連盟使用!$AJ$3:$AK$100,2,FALSE),VLOOKUP($AN50,連盟使用!$AL$3:$AM$100,2,FALSE))))))))))</f>
        <v/>
      </c>
      <c r="BP50" s="62"/>
      <c r="BQ50" s="25" t="str">
        <f>IF(BP50="","",IF(AND(BP50="○",BQ$3="国体"),VLOOKUP($AM50,連盟使用!$AN$3:$AO$100,2,FALSE),IF(AND(BP50="○",BQ$3="通常",BQ$1="通常・OPEN"),VLOOKUP($AM50,連盟使用!$AF$3:$AG$100,2,FALSE),IF(AND(BP50="○",BQ$3="通常"),VLOOKUP($AM50,連盟使用!$AD$3:$AE$100,2,FALSE),IF(BP50="△",10000,IF(AND(BP50="○",BQ$3="OPEN"),VLOOKUP($AM50,連盟使用!$AF$3:$AG$100,2,FALSE),IF(AND(BP50="○",BQ$3="Jr",BQ$1="Jrふじてん"),VLOOKUP($AM50,連盟使用!$AP$3:$AQ$100,2,FALSE),IF(AND(BP50="○",BQ$3="Jr"),VLOOKUP($AM50,連盟使用!$AH$3:$AI$100,2,FALSE),IF(AND(BP50="○",BQ$3="MS",$AE50=1),VLOOKUP($AN50,連盟使用!$AJ$3:$AK$100,2,FALSE),VLOOKUP($AN50,連盟使用!$AL$3:$AM$100,2,FALSE))))))))))</f>
        <v/>
      </c>
      <c r="BR50" s="62"/>
      <c r="BS50" s="25" t="str">
        <f>IF(BR50="","",IF(AND(BR50="○",BS$3="国体"),VLOOKUP($AM50,連盟使用!$AN$3:$AO$100,2,FALSE),IF(AND(BR50="○",BS$3="通常",BS$1="通常・OPEN"),VLOOKUP($AM50,連盟使用!$AF$3:$AG$100,2,FALSE),IF(AND(BR50="○",BS$3="通常"),VLOOKUP($AM50,連盟使用!$AD$3:$AE$100,2,FALSE),IF(BR50="△",10000,IF(AND(BR50="○",BS$3="OPEN"),VLOOKUP($AM50,連盟使用!$AF$3:$AG$100,2,FALSE),IF(AND(BR50="○",BS$3="Jr",BS$1="Jrふじてん"),VLOOKUP($AM50,連盟使用!$AP$3:$AQ$100,2,FALSE),IF(AND(BR50="○",BS$3="Jr"),VLOOKUP($AM50,連盟使用!$AH$3:$AI$100,2,FALSE),IF(AND(BR50="○",BS$3="MS",$AE50=1),VLOOKUP($AN50,連盟使用!$AJ$3:$AK$100,2,FALSE),VLOOKUP($AN50,連盟使用!$AL$3:$AM$100,2,FALSE))))))))))</f>
        <v/>
      </c>
      <c r="BT50" s="62"/>
      <c r="BU50" s="25" t="str">
        <f>IF(BT50="","",IF(AND(BT50="○",BU$3="国体"),VLOOKUP($AM50,連盟使用!$AN$3:$AO$100,2,FALSE),IF(AND(BT50="○",BU$3="通常",BU$1="通常・OPEN"),VLOOKUP($AM50,連盟使用!$AF$3:$AG$100,2,FALSE),IF(AND(BT50="○",BU$3="通常"),VLOOKUP($AM50,連盟使用!$AD$3:$AE$100,2,FALSE),IF(BT50="△",10000,IF(AND(BT50="○",BU$3="OPEN"),VLOOKUP($AM50,連盟使用!$AF$3:$AG$100,2,FALSE),IF(AND(BT50="○",BU$3="Jr",BU$1="Jrふじてん"),VLOOKUP($AM50,連盟使用!$AP$3:$AQ$100,2,FALSE),IF(AND(BT50="○",BU$3="Jr"),VLOOKUP($AM50,連盟使用!$AH$3:$AI$100,2,FALSE),IF(AND(BT50="○",BU$3="MS",$AE50=1),VLOOKUP($AN50,連盟使用!$AJ$3:$AK$100,2,FALSE),VLOOKUP($AN50,連盟使用!$AL$3:$AM$100,2,FALSE))))))))))</f>
        <v/>
      </c>
      <c r="BV50" s="62"/>
      <c r="BW50" s="25" t="str">
        <f>IF(BV50="","",IF(AND(BV50="○",BW$3="国体"),VLOOKUP($AM50,連盟使用!$AN$3:$AO$100,2,FALSE),IF(AND(BV50="○",BW$3="通常",BW$1="通常・OPEN"),VLOOKUP($AM50,連盟使用!$AF$3:$AG$100,2,FALSE),IF(AND(BV50="○",BW$3="通常"),VLOOKUP($AM50,連盟使用!$AD$3:$AE$100,2,FALSE),IF(BV50="△",10000,IF(AND(BV50="○",BW$3="OPEN"),VLOOKUP($AM50,連盟使用!$AF$3:$AG$100,2,FALSE),IF(AND(BV50="○",BW$3="Jr",BW$1="Jrふじてん"),VLOOKUP($AM50,連盟使用!$AP$3:$AQ$100,2,FALSE),IF(AND(BV50="○",BW$3="Jr"),VLOOKUP($AM50,連盟使用!$AH$3:$AI$100,2,FALSE),IF(AND(BV50="○",BW$3="MS",$AE50=1),VLOOKUP($AN50,連盟使用!$AJ$3:$AK$100,2,FALSE),VLOOKUP($AN50,連盟使用!$AL$3:$AM$100,2,FALSE))))))))))</f>
        <v/>
      </c>
      <c r="BX50" s="62"/>
      <c r="BY50" s="25" t="str">
        <f>IF(BX50="","",IF(AND(BX50="○",BY$3="国体"),VLOOKUP($AM50,連盟使用!$AN$3:$AO$100,2,FALSE),IF(AND(BX50="○",BY$3="通常",BY$1="通常・OPEN"),VLOOKUP($AM50,連盟使用!$AF$3:$AG$100,2,FALSE),IF(AND(BX50="○",BY$3="通常"),VLOOKUP($AM50,連盟使用!$AD$3:$AE$100,2,FALSE),IF(BX50="△",10000,IF(AND(BX50="○",BY$3="OPEN"),VLOOKUP($AM50,連盟使用!$AF$3:$AG$100,2,FALSE),IF(AND(BX50="○",BY$3="Jr",BY$1="Jrふじてん"),VLOOKUP($AM50,連盟使用!$AP$3:$AQ$100,2,FALSE),IF(AND(BX50="○",BY$3="Jr"),VLOOKUP($AM50,連盟使用!$AH$3:$AI$100,2,FALSE),IF(AND(BX50="○",BY$3="MS",$AE50=1),VLOOKUP($AN50,連盟使用!$AJ$3:$AK$100,2,FALSE),VLOOKUP($AN50,連盟使用!$AL$3:$AM$100,2,FALSE))))))))))</f>
        <v/>
      </c>
      <c r="BZ50" s="62"/>
      <c r="CA50" s="25" t="str">
        <f>IF(BZ50="","",IF(AND(BZ50="○",CA$3="国体"),VLOOKUP($AM50,連盟使用!$AN$3:$AO$100,2,FALSE),IF(AND(BZ50="○",CA$3="通常",CA$1="通常・OPEN"),VLOOKUP($AM50,連盟使用!$AF$3:$AG$100,2,FALSE),IF(AND(BZ50="○",CA$3="通常"),VLOOKUP($AM50,連盟使用!$AD$3:$AE$100,2,FALSE),IF(BZ50="△",10000,IF(AND(BZ50="○",CA$3="OPEN"),VLOOKUP($AM50,連盟使用!$AF$3:$AG$100,2,FALSE),IF(AND(BZ50="○",CA$3="Jr",CA$1="Jrふじてん"),VLOOKUP($AM50,連盟使用!$AP$3:$AQ$100,2,FALSE),IF(AND(BZ50="○",CA$3="Jr"),VLOOKUP($AM50,連盟使用!$AH$3:$AI$100,2,FALSE),IF(AND(BZ50="○",CA$3="MS",$AE50=1),VLOOKUP($AN50,連盟使用!$AJ$3:$AK$100,2,FALSE),VLOOKUP($AN50,連盟使用!$AL$3:$AM$100,2,FALSE))))))))))</f>
        <v/>
      </c>
      <c r="CB50" s="62"/>
      <c r="CC50" s="25" t="str">
        <f>IF(CB50="","",IF(AND(CB50="○",CC$3="国体"),VLOOKUP($AM50,連盟使用!$AN$3:$AO$100,2,FALSE),IF(AND(CB50="○",CC$3="通常",CC$1="通常・OPEN"),VLOOKUP($AM50,連盟使用!$AF$3:$AG$100,2,FALSE),IF(AND(CB50="○",CC$3="通常"),VLOOKUP($AM50,連盟使用!$AD$3:$AE$100,2,FALSE),IF(CB50="△",10000,IF(AND(CB50="○",CC$3="OPEN"),VLOOKUP($AM50,連盟使用!$AF$3:$AG$100,2,FALSE),IF(AND(CB50="○",CC$3="Jr",CC$1="Jrふじてん"),VLOOKUP($AM50,連盟使用!$AP$3:$AQ$100,2,FALSE),IF(AND(CB50="○",CC$3="Jr"),VLOOKUP($AM50,連盟使用!$AH$3:$AI$100,2,FALSE),IF(AND(CB50="○",CC$3="MS",$AE50=1),VLOOKUP($AN50,連盟使用!$AJ$3:$AK$100,2,FALSE),VLOOKUP($AN50,連盟使用!$AL$3:$AM$100,2,FALSE))))))))))</f>
        <v/>
      </c>
      <c r="CD50" s="62"/>
      <c r="CE50" s="25" t="str">
        <f>IF(CD50="","",IF(AND(CD50="○",CE$3="国体"),VLOOKUP($AM50,連盟使用!$AN$3:$AO$100,2,FALSE),IF(AND(CD50="○",CE$3="通常",CE$1="通常・OPEN"),VLOOKUP($AM50,連盟使用!$AF$3:$AG$100,2,FALSE),IF(AND(CD50="○",CE$3="通常"),VLOOKUP($AM50,連盟使用!$AD$3:$AE$100,2,FALSE),IF(CD50="△",10000,IF(AND(CD50="○",CE$3="OPEN"),VLOOKUP($AM50,連盟使用!$AF$3:$AG$100,2,FALSE),IF(AND(CD50="○",CE$3="Jr",CE$1="Jrふじてん"),VLOOKUP($AM50,連盟使用!$AP$3:$AQ$100,2,FALSE),IF(AND(CD50="○",CE$3="Jr"),VLOOKUP($AM50,連盟使用!$AH$3:$AI$100,2,FALSE),IF(AND(CD50="○",CE$3="MS",$AE50=1),VLOOKUP($AN50,連盟使用!$AJ$3:$AK$100,2,FALSE),VLOOKUP($AN50,連盟使用!$AL$3:$AM$100,2,FALSE))))))))))</f>
        <v/>
      </c>
      <c r="CF50" s="62"/>
      <c r="CG50" s="120" t="str">
        <f>IF(CF50="","",IF(AND(CF50="○",CG$3="国体"),VLOOKUP($AM50,連盟使用!$AN$3:$AO$100,2,FALSE),IF(AND(CF50="○",CG$3="通常",CG$1="通常・OPEN"),VLOOKUP($AM50,連盟使用!$AF$3:$AG$100,2,FALSE),IF(AND(CF50="○",CG$3="通常"),VLOOKUP($AM50,連盟使用!$AD$3:$AE$100,2,FALSE),IF(CF50="△",10000,IF(AND(CF50="○",CG$3="OPEN"),VLOOKUP($AM50,連盟使用!$AF$3:$AG$100,2,FALSE),IF(AND(CF50="○",CG$3="Jr",CG$1="Jrふじてん"),VLOOKUP($AM50,連盟使用!$AP$3:$AQ$100,2,FALSE),IF(AND(CF50="○",CG$3="Jr"),VLOOKUP($AM50,連盟使用!$AH$3:$AI$100,2,FALSE),IF(AND(CF50="○",CG$3="MS",$AE50=1),VLOOKUP($AN50,連盟使用!$AJ$3:$AK$100,2,FALSE),VLOOKUP($AN50,連盟使用!$AL$3:$AM$100,2,FALSE))))))))))</f>
        <v/>
      </c>
      <c r="CH50" s="106">
        <f t="shared" si="0"/>
        <v>0</v>
      </c>
    </row>
    <row r="51" spans="1:86" ht="19.5" customHeight="1" x14ac:dyDescent="0.15">
      <c r="A51" s="97">
        <f>IF(個表!A49="","",個表!A49)</f>
        <v>46</v>
      </c>
      <c r="B51" s="12" t="str">
        <f>IF(個表!B49="","",個表!B49)</f>
        <v/>
      </c>
      <c r="C51" s="12"/>
      <c r="D51" s="12"/>
      <c r="E51" s="12" t="str">
        <f>IF(個表!J49="","",個表!J49)</f>
        <v xml:space="preserve"> </v>
      </c>
      <c r="F51" s="12" t="str">
        <f>IF(個表!K49="","",個表!K49)</f>
        <v/>
      </c>
      <c r="G51" s="12" t="str">
        <f>IF(個表!L49="","",個表!L49)</f>
        <v/>
      </c>
      <c r="H51" s="12"/>
      <c r="I51" s="12"/>
      <c r="J51" s="12"/>
      <c r="K51" s="12"/>
      <c r="L51" s="12" t="str">
        <f>IF(個表!M49="","",個表!M49)</f>
        <v/>
      </c>
      <c r="M51" s="12" t="str">
        <f>IF(個表!N49="","",個表!N49)</f>
        <v/>
      </c>
      <c r="N51" s="12" t="str">
        <f>IF(個表!O49="","",個表!O49)</f>
        <v/>
      </c>
      <c r="O51" s="12" t="str">
        <f>IF(個表!P49="","",個表!P49)</f>
        <v/>
      </c>
      <c r="P51" s="12" t="str">
        <f>IF(個表!Q49="","",個表!Q49)</f>
        <v/>
      </c>
      <c r="Q51" s="34" t="str">
        <f>IF(個表!G49="","",個表!G49)</f>
        <v/>
      </c>
      <c r="R51" s="12"/>
      <c r="S51" s="12" t="str">
        <f>IF(個表!R49="","",個表!R49)</f>
        <v xml:space="preserve"> </v>
      </c>
      <c r="T51" s="12" t="str">
        <f>IF(個表!S49="","",個表!S49)</f>
        <v/>
      </c>
      <c r="U51" s="12"/>
      <c r="V51" s="12" t="str">
        <f>IF(個表!C49="","",個表!C49)</f>
        <v/>
      </c>
      <c r="W51" s="12" t="str">
        <f>IF(個表!D49="","",個表!D49)</f>
        <v/>
      </c>
      <c r="X51" s="12" t="str">
        <f>IF(個表!E49="","",個表!E49)</f>
        <v/>
      </c>
      <c r="Y51" s="12" t="str">
        <f>IF(個表!F49="","",個表!F49)</f>
        <v/>
      </c>
      <c r="Z51" s="12"/>
      <c r="AA51" s="12"/>
      <c r="AB51" s="12"/>
      <c r="AC51" s="12"/>
      <c r="AD51" s="12"/>
      <c r="AE51" s="12" t="str">
        <f>IF(個表!H49="","",個表!H49)</f>
        <v/>
      </c>
      <c r="AF51" s="12"/>
      <c r="AG51" s="12"/>
      <c r="AH51" s="12"/>
      <c r="AI51" s="12" t="str">
        <f>IF(個表!T49="","",個表!T49)</f>
        <v/>
      </c>
      <c r="AJ51" s="12"/>
      <c r="AK51" s="12"/>
      <c r="AL51" s="12" t="str">
        <f>IF(個表!I49="","",個表!I49)</f>
        <v/>
      </c>
      <c r="AM51" s="12" t="str">
        <f>IF(個表!U49="","",個表!U49)</f>
        <v/>
      </c>
      <c r="AN51" s="12" t="str">
        <f>IF(個表!V49="","",個表!V49)</f>
        <v/>
      </c>
      <c r="AO51" s="12" t="str">
        <f>IF(個表!W49="","",個表!W49)</f>
        <v/>
      </c>
      <c r="AP51" s="12" t="str">
        <f>IF(個表!X49="","",個表!X49)</f>
        <v/>
      </c>
      <c r="AQ51" s="12" t="str">
        <f>IF(個表!Y49="","",個表!Y49)</f>
        <v/>
      </c>
      <c r="AR51" s="12" t="str">
        <f>IF(個表!Z49="","",個表!Z49)</f>
        <v/>
      </c>
      <c r="AS51" s="98" t="str">
        <f>IF(個表!AA49="","",個表!AA49)</f>
        <v/>
      </c>
      <c r="AT51" s="62"/>
      <c r="AU51" s="25" t="str">
        <f>IF(AT51="","",IF(AND(AT51="○",AU$3="国体"),VLOOKUP($AM51,連盟使用!$AN$3:$AO$100,2,FALSE),IF(AND(AT51="○",AU$3="通常",AU$1="通常・OPEN"),VLOOKUP($AM51,連盟使用!$AF$3:$AG$100,2,FALSE),IF(AND(AT51="○",AU$3="通常"),VLOOKUP($AM51,連盟使用!$AD$3:$AE$100,2,FALSE),IF(AT51="△",10000,IF(AND(AT51="○",AU$3="OPEN"),VLOOKUP($AM51,連盟使用!$AF$3:$AG$100,2,FALSE),IF(AND(AT51="○",AU$3="Jr",AU$1="Jrふじてん"),VLOOKUP($AM51,連盟使用!$AP$3:$AQ$100,2,FALSE),IF(AND(AT51="○",AU$3="Jr"),VLOOKUP($AM51,連盟使用!$AH$3:$AI$100,2,FALSE),IF(AND(AT51="○",AU$3="MS",$AE51=1),VLOOKUP($AN51,連盟使用!$AJ$3:$AK$100,2,FALSE),VLOOKUP($AN51,連盟使用!$AL$3:$AM$100,2,FALSE))))))))))</f>
        <v/>
      </c>
      <c r="AV51" s="62"/>
      <c r="AW51" s="25" t="str">
        <f>IF(AV51="","",IF(AND(AV51="○",AW$3="国体"),VLOOKUP($AM51,連盟使用!$AN$3:$AO$100,2,FALSE),IF(AND(AV51="○",AW$3="通常",AW$1="通常・OPEN"),VLOOKUP($AM51,連盟使用!$AF$3:$AG$100,2,FALSE),IF(AND(AV51="○",AW$3="通常"),VLOOKUP($AM51,連盟使用!$AD$3:$AE$100,2,FALSE),IF(AV51="△",10000,IF(AND(AV51="○",AW$3="OPEN"),VLOOKUP($AM51,連盟使用!$AF$3:$AG$100,2,FALSE),IF(AND(AV51="○",AW$3="Jr",AW$1="Jrふじてん"),VLOOKUP($AM51,連盟使用!$AP$3:$AQ$100,2,FALSE),IF(AND(AV51="○",AW$3="Jr"),VLOOKUP($AM51,連盟使用!$AH$3:$AI$100,2,FALSE),IF(AND(AV51="○",AW$3="MS",$AE51=1),VLOOKUP($AN51,連盟使用!$AJ$3:$AK$100,2,FALSE),VLOOKUP($AN51,連盟使用!$AL$3:$AM$100,2,FALSE))))))))))</f>
        <v/>
      </c>
      <c r="AX51" s="62"/>
      <c r="AY51" s="25" t="str">
        <f>IF(AX51="","",IF(AND(AX51="○",AY$3="国体"),VLOOKUP($AM51,連盟使用!$AN$3:$AO$100,2,FALSE),IF(AND(AX51="○",AY$3="通常",AY$1="通常・OPEN"),VLOOKUP($AM51,連盟使用!$AF$3:$AG$100,2,FALSE),IF(AND(AX51="○",AY$3="通常"),VLOOKUP($AM51,連盟使用!$AD$3:$AE$100,2,FALSE),IF(AX51="△",10000,IF(AND(AX51="○",AY$3="OPEN"),VLOOKUP($AM51,連盟使用!$AF$3:$AG$100,2,FALSE),IF(AND(AX51="○",AY$3="Jr",AY$1="Jrふじてん"),VLOOKUP($AM51,連盟使用!$AP$3:$AQ$100,2,FALSE),IF(AND(AX51="○",AY$3="Jr"),VLOOKUP($AM51,連盟使用!$AH$3:$AI$100,2,FALSE),IF(AND(AX51="○",AY$3="MS",$AE51=1),VLOOKUP($AN51,連盟使用!$AJ$3:$AK$100,2,FALSE),VLOOKUP($AN51,連盟使用!$AL$3:$AM$100,2,FALSE))))))))))</f>
        <v/>
      </c>
      <c r="AZ51" s="62"/>
      <c r="BA51" s="25" t="str">
        <f>IF(AZ51="","",IF(AND(AZ51="○",BA$3="国体"),VLOOKUP($AM51,連盟使用!$AN$3:$AO$100,2,FALSE),IF(AND(AZ51="○",BA$3="通常",BA$1="通常・OPEN"),VLOOKUP($AM51,連盟使用!$AF$3:$AG$100,2,FALSE),IF(AND(AZ51="○",BA$3="通常"),VLOOKUP($AM51,連盟使用!$AD$3:$AE$100,2,FALSE),IF(AZ51="△",10000,IF(AND(AZ51="○",BA$3="OPEN"),VLOOKUP($AM51,連盟使用!$AF$3:$AG$100,2,FALSE),IF(AND(AZ51="○",BA$3="Jr",BA$1="Jrふじてん"),VLOOKUP($AM51,連盟使用!$AP$3:$AQ$100,2,FALSE),IF(AND(AZ51="○",BA$3="Jr"),VLOOKUP($AM51,連盟使用!$AH$3:$AI$100,2,FALSE),IF(AND(AZ51="○",BA$3="MS",$AE51=1),VLOOKUP($AN51,連盟使用!$AJ$3:$AK$100,2,FALSE),VLOOKUP($AN51,連盟使用!$AL$3:$AM$100,2,FALSE))))))))))</f>
        <v/>
      </c>
      <c r="BB51" s="62"/>
      <c r="BC51" s="25" t="str">
        <f>IF(BB51="","",IF(AND(BB51="○",BC$3="国体"),VLOOKUP($AM51,連盟使用!$AN$3:$AO$100,2,FALSE),IF(AND(BB51="○",BC$3="通常",BC$1="通常・OPEN"),VLOOKUP($AM51,連盟使用!$AF$3:$AG$100,2,FALSE),IF(AND(BB51="○",BC$3="通常"),VLOOKUP($AM51,連盟使用!$AD$3:$AE$100,2,FALSE),IF(BB51="△",10000,IF(AND(BB51="○",BC$3="OPEN"),VLOOKUP($AM51,連盟使用!$AF$3:$AG$100,2,FALSE),IF(AND(BB51="○",BC$3="Jr",BC$1="Jrふじてん"),VLOOKUP($AM51,連盟使用!$AP$3:$AQ$100,2,FALSE),IF(AND(BB51="○",BC$3="Jr"),VLOOKUP($AM51,連盟使用!$AH$3:$AI$100,2,FALSE),IF(AND(BB51="○",BC$3="MS",$AE51=1),VLOOKUP($AN51,連盟使用!$AJ$3:$AK$100,2,FALSE),VLOOKUP($AN51,連盟使用!$AL$3:$AM$100,2,FALSE))))))))))</f>
        <v/>
      </c>
      <c r="BD51" s="62"/>
      <c r="BE51" s="25" t="str">
        <f>IF(BD51="","",IF(AND(BD51="○",BE$3="国体"),VLOOKUP($AM51,連盟使用!$AN$3:$AO$100,2,FALSE),IF(AND(BD51="○",BE$3="通常",BE$1="通常・OPEN"),VLOOKUP($AM51,連盟使用!$AF$3:$AG$100,2,FALSE),IF(AND(BD51="○",BE$3="通常"),VLOOKUP($AM51,連盟使用!$AD$3:$AE$100,2,FALSE),IF(BD51="△",10000,IF(AND(BD51="○",BE$3="OPEN"),VLOOKUP($AM51,連盟使用!$AF$3:$AG$100,2,FALSE),IF(AND(BD51="○",BE$3="Jr",BE$1="Jrふじてん"),VLOOKUP($AM51,連盟使用!$AP$3:$AQ$100,2,FALSE),IF(AND(BD51="○",BE$3="Jr"),VLOOKUP($AM51,連盟使用!$AH$3:$AI$100,2,FALSE),IF(AND(BD51="○",BE$3="MS",$AE51=1),VLOOKUP($AN51,連盟使用!$AJ$3:$AK$100,2,FALSE),VLOOKUP($AN51,連盟使用!$AL$3:$AM$100,2,FALSE))))))))))</f>
        <v/>
      </c>
      <c r="BF51" s="62"/>
      <c r="BG51" s="25" t="str">
        <f>IF(BF51="","",IF(AND(BF51="○",BG$3="国体"),VLOOKUP($AM51,連盟使用!$AN$3:$AO$100,2,FALSE),IF(AND(BF51="○",BG$3="通常",BG$1="通常・OPEN"),VLOOKUP($AM51,連盟使用!$AF$3:$AG$100,2,FALSE),IF(AND(BF51="○",BG$3="通常"),VLOOKUP($AM51,連盟使用!$AD$3:$AE$100,2,FALSE),IF(BF51="△",10000,IF(AND(BF51="○",BG$3="OPEN"),VLOOKUP($AM51,連盟使用!$AF$3:$AG$100,2,FALSE),IF(AND(BF51="○",BG$3="Jr",BG$1="Jrふじてん"),VLOOKUP($AM51,連盟使用!$AP$3:$AQ$100,2,FALSE),IF(AND(BF51="○",BG$3="Jr"),VLOOKUP($AM51,連盟使用!$AH$3:$AI$100,2,FALSE),IF(AND(BF51="○",BG$3="MS",$AE51=1),VLOOKUP($AN51,連盟使用!$AJ$3:$AK$100,2,FALSE),VLOOKUP($AN51,連盟使用!$AL$3:$AM$100,2,FALSE))))))))))</f>
        <v/>
      </c>
      <c r="BH51" s="62"/>
      <c r="BI51" s="25" t="str">
        <f>IF(BH51="","",IF(AND(BH51="○",BI$3="国体"),VLOOKUP($AM51,連盟使用!$AN$3:$AO$100,2,FALSE),IF(AND(BH51="○",BI$3="通常",BI$1="通常・OPEN"),VLOOKUP($AM51,連盟使用!$AF$3:$AG$100,2,FALSE),IF(AND(BH51="○",BI$3="通常"),VLOOKUP($AM51,連盟使用!$AD$3:$AE$100,2,FALSE),IF(BH51="△",10000,IF(AND(BH51="○",BI$3="OPEN"),VLOOKUP($AM51,連盟使用!$AF$3:$AG$100,2,FALSE),IF(AND(BH51="○",BI$3="Jr",BI$1="Jrふじてん"),VLOOKUP($AM51,連盟使用!$AP$3:$AQ$100,2,FALSE),IF(AND(BH51="○",BI$3="Jr"),VLOOKUP($AM51,連盟使用!$AH$3:$AI$100,2,FALSE),IF(AND(BH51="○",BI$3="MS",$AE51=1),VLOOKUP($AN51,連盟使用!$AJ$3:$AK$100,2,FALSE),VLOOKUP($AN51,連盟使用!$AL$3:$AM$100,2,FALSE))))))))))</f>
        <v/>
      </c>
      <c r="BJ51" s="62"/>
      <c r="BK51" s="25" t="str">
        <f>IF(BJ51="","",IF(AND(BJ51="○",BK$3="国体"),VLOOKUP($AM51,連盟使用!$AN$3:$AO$100,2,FALSE),IF(AND(BJ51="○",BK$3="通常",BK$1="通常・OPEN"),VLOOKUP($AM51,連盟使用!$AF$3:$AG$100,2,FALSE),IF(AND(BJ51="○",BK$3="通常"),VLOOKUP($AM51,連盟使用!$AD$3:$AE$100,2,FALSE),IF(BJ51="△",10000,IF(AND(BJ51="○",BK$3="OPEN"),VLOOKUP($AM51,連盟使用!$AF$3:$AG$100,2,FALSE),IF(AND(BJ51="○",BK$3="Jr",BK$1="Jrふじてん"),VLOOKUP($AM51,連盟使用!$AP$3:$AQ$100,2,FALSE),IF(AND(BJ51="○",BK$3="Jr"),VLOOKUP($AM51,連盟使用!$AH$3:$AI$100,2,FALSE),IF(AND(BJ51="○",BK$3="MS",$AE51=1),VLOOKUP($AN51,連盟使用!$AJ$3:$AK$100,2,FALSE),VLOOKUP($AN51,連盟使用!$AL$3:$AM$100,2,FALSE))))))))))</f>
        <v/>
      </c>
      <c r="BL51" s="62"/>
      <c r="BM51" s="25" t="str">
        <f>IF(BL51="","",IF(AND(BL51="○",BM$3="国体"),VLOOKUP($AM51,連盟使用!$AN$3:$AO$100,2,FALSE),IF(AND(BL51="○",BM$3="通常",BM$1="通常・OPEN"),VLOOKUP($AM51,連盟使用!$AF$3:$AG$100,2,FALSE),IF(AND(BL51="○",BM$3="通常"),VLOOKUP($AM51,連盟使用!$AD$3:$AE$100,2,FALSE),IF(BL51="△",10000,IF(AND(BL51="○",BM$3="OPEN"),VLOOKUP($AM51,連盟使用!$AF$3:$AG$100,2,FALSE),IF(AND(BL51="○",BM$3="Jr",BM$1="Jrふじてん"),VLOOKUP($AM51,連盟使用!$AP$3:$AQ$100,2,FALSE),IF(AND(BL51="○",BM$3="Jr"),VLOOKUP($AM51,連盟使用!$AH$3:$AI$100,2,FALSE),IF(AND(BL51="○",BM$3="MS",$AE51=1),VLOOKUP($AN51,連盟使用!$AJ$3:$AK$100,2,FALSE),VLOOKUP($AN51,連盟使用!$AL$3:$AM$100,2,FALSE))))))))))</f>
        <v/>
      </c>
      <c r="BN51" s="62"/>
      <c r="BO51" s="25" t="str">
        <f>IF(BN51="","",IF(AND(BN51="○",BO$3="国体"),VLOOKUP($AM51,連盟使用!$AN$3:$AO$100,2,FALSE),IF(AND(BN51="○",BO$3="通常",BO$1="通常・OPEN"),VLOOKUP($AM51,連盟使用!$AF$3:$AG$100,2,FALSE),IF(AND(BN51="○",BO$3="通常"),VLOOKUP($AM51,連盟使用!$AD$3:$AE$100,2,FALSE),IF(BN51="△",10000,IF(AND(BN51="○",BO$3="OPEN"),VLOOKUP($AM51,連盟使用!$AF$3:$AG$100,2,FALSE),IF(AND(BN51="○",BO$3="Jr",BO$1="Jrふじてん"),VLOOKUP($AM51,連盟使用!$AP$3:$AQ$100,2,FALSE),IF(AND(BN51="○",BO$3="Jr"),VLOOKUP($AM51,連盟使用!$AH$3:$AI$100,2,FALSE),IF(AND(BN51="○",BO$3="MS",$AE51=1),VLOOKUP($AN51,連盟使用!$AJ$3:$AK$100,2,FALSE),VLOOKUP($AN51,連盟使用!$AL$3:$AM$100,2,FALSE))))))))))</f>
        <v/>
      </c>
      <c r="BP51" s="62"/>
      <c r="BQ51" s="25" t="str">
        <f>IF(BP51="","",IF(AND(BP51="○",BQ$3="国体"),VLOOKUP($AM51,連盟使用!$AN$3:$AO$100,2,FALSE),IF(AND(BP51="○",BQ$3="通常",BQ$1="通常・OPEN"),VLOOKUP($AM51,連盟使用!$AF$3:$AG$100,2,FALSE),IF(AND(BP51="○",BQ$3="通常"),VLOOKUP($AM51,連盟使用!$AD$3:$AE$100,2,FALSE),IF(BP51="△",10000,IF(AND(BP51="○",BQ$3="OPEN"),VLOOKUP($AM51,連盟使用!$AF$3:$AG$100,2,FALSE),IF(AND(BP51="○",BQ$3="Jr",BQ$1="Jrふじてん"),VLOOKUP($AM51,連盟使用!$AP$3:$AQ$100,2,FALSE),IF(AND(BP51="○",BQ$3="Jr"),VLOOKUP($AM51,連盟使用!$AH$3:$AI$100,2,FALSE),IF(AND(BP51="○",BQ$3="MS",$AE51=1),VLOOKUP($AN51,連盟使用!$AJ$3:$AK$100,2,FALSE),VLOOKUP($AN51,連盟使用!$AL$3:$AM$100,2,FALSE))))))))))</f>
        <v/>
      </c>
      <c r="BR51" s="62"/>
      <c r="BS51" s="25" t="str">
        <f>IF(BR51="","",IF(AND(BR51="○",BS$3="国体"),VLOOKUP($AM51,連盟使用!$AN$3:$AO$100,2,FALSE),IF(AND(BR51="○",BS$3="通常",BS$1="通常・OPEN"),VLOOKUP($AM51,連盟使用!$AF$3:$AG$100,2,FALSE),IF(AND(BR51="○",BS$3="通常"),VLOOKUP($AM51,連盟使用!$AD$3:$AE$100,2,FALSE),IF(BR51="△",10000,IF(AND(BR51="○",BS$3="OPEN"),VLOOKUP($AM51,連盟使用!$AF$3:$AG$100,2,FALSE),IF(AND(BR51="○",BS$3="Jr",BS$1="Jrふじてん"),VLOOKUP($AM51,連盟使用!$AP$3:$AQ$100,2,FALSE),IF(AND(BR51="○",BS$3="Jr"),VLOOKUP($AM51,連盟使用!$AH$3:$AI$100,2,FALSE),IF(AND(BR51="○",BS$3="MS",$AE51=1),VLOOKUP($AN51,連盟使用!$AJ$3:$AK$100,2,FALSE),VLOOKUP($AN51,連盟使用!$AL$3:$AM$100,2,FALSE))))))))))</f>
        <v/>
      </c>
      <c r="BT51" s="62"/>
      <c r="BU51" s="25" t="str">
        <f>IF(BT51="","",IF(AND(BT51="○",BU$3="国体"),VLOOKUP($AM51,連盟使用!$AN$3:$AO$100,2,FALSE),IF(AND(BT51="○",BU$3="通常",BU$1="通常・OPEN"),VLOOKUP($AM51,連盟使用!$AF$3:$AG$100,2,FALSE),IF(AND(BT51="○",BU$3="通常"),VLOOKUP($AM51,連盟使用!$AD$3:$AE$100,2,FALSE),IF(BT51="△",10000,IF(AND(BT51="○",BU$3="OPEN"),VLOOKUP($AM51,連盟使用!$AF$3:$AG$100,2,FALSE),IF(AND(BT51="○",BU$3="Jr",BU$1="Jrふじてん"),VLOOKUP($AM51,連盟使用!$AP$3:$AQ$100,2,FALSE),IF(AND(BT51="○",BU$3="Jr"),VLOOKUP($AM51,連盟使用!$AH$3:$AI$100,2,FALSE),IF(AND(BT51="○",BU$3="MS",$AE51=1),VLOOKUP($AN51,連盟使用!$AJ$3:$AK$100,2,FALSE),VLOOKUP($AN51,連盟使用!$AL$3:$AM$100,2,FALSE))))))))))</f>
        <v/>
      </c>
      <c r="BV51" s="62"/>
      <c r="BW51" s="25" t="str">
        <f>IF(BV51="","",IF(AND(BV51="○",BW$3="国体"),VLOOKUP($AM51,連盟使用!$AN$3:$AO$100,2,FALSE),IF(AND(BV51="○",BW$3="通常",BW$1="通常・OPEN"),VLOOKUP($AM51,連盟使用!$AF$3:$AG$100,2,FALSE),IF(AND(BV51="○",BW$3="通常"),VLOOKUP($AM51,連盟使用!$AD$3:$AE$100,2,FALSE),IF(BV51="△",10000,IF(AND(BV51="○",BW$3="OPEN"),VLOOKUP($AM51,連盟使用!$AF$3:$AG$100,2,FALSE),IF(AND(BV51="○",BW$3="Jr",BW$1="Jrふじてん"),VLOOKUP($AM51,連盟使用!$AP$3:$AQ$100,2,FALSE),IF(AND(BV51="○",BW$3="Jr"),VLOOKUP($AM51,連盟使用!$AH$3:$AI$100,2,FALSE),IF(AND(BV51="○",BW$3="MS",$AE51=1),VLOOKUP($AN51,連盟使用!$AJ$3:$AK$100,2,FALSE),VLOOKUP($AN51,連盟使用!$AL$3:$AM$100,2,FALSE))))))))))</f>
        <v/>
      </c>
      <c r="BX51" s="62"/>
      <c r="BY51" s="25" t="str">
        <f>IF(BX51="","",IF(AND(BX51="○",BY$3="国体"),VLOOKUP($AM51,連盟使用!$AN$3:$AO$100,2,FALSE),IF(AND(BX51="○",BY$3="通常",BY$1="通常・OPEN"),VLOOKUP($AM51,連盟使用!$AF$3:$AG$100,2,FALSE),IF(AND(BX51="○",BY$3="通常"),VLOOKUP($AM51,連盟使用!$AD$3:$AE$100,2,FALSE),IF(BX51="△",10000,IF(AND(BX51="○",BY$3="OPEN"),VLOOKUP($AM51,連盟使用!$AF$3:$AG$100,2,FALSE),IF(AND(BX51="○",BY$3="Jr",BY$1="Jrふじてん"),VLOOKUP($AM51,連盟使用!$AP$3:$AQ$100,2,FALSE),IF(AND(BX51="○",BY$3="Jr"),VLOOKUP($AM51,連盟使用!$AH$3:$AI$100,2,FALSE),IF(AND(BX51="○",BY$3="MS",$AE51=1),VLOOKUP($AN51,連盟使用!$AJ$3:$AK$100,2,FALSE),VLOOKUP($AN51,連盟使用!$AL$3:$AM$100,2,FALSE))))))))))</f>
        <v/>
      </c>
      <c r="BZ51" s="62"/>
      <c r="CA51" s="25" t="str">
        <f>IF(BZ51="","",IF(AND(BZ51="○",CA$3="国体"),VLOOKUP($AM51,連盟使用!$AN$3:$AO$100,2,FALSE),IF(AND(BZ51="○",CA$3="通常",CA$1="通常・OPEN"),VLOOKUP($AM51,連盟使用!$AF$3:$AG$100,2,FALSE),IF(AND(BZ51="○",CA$3="通常"),VLOOKUP($AM51,連盟使用!$AD$3:$AE$100,2,FALSE),IF(BZ51="△",10000,IF(AND(BZ51="○",CA$3="OPEN"),VLOOKUP($AM51,連盟使用!$AF$3:$AG$100,2,FALSE),IF(AND(BZ51="○",CA$3="Jr",CA$1="Jrふじてん"),VLOOKUP($AM51,連盟使用!$AP$3:$AQ$100,2,FALSE),IF(AND(BZ51="○",CA$3="Jr"),VLOOKUP($AM51,連盟使用!$AH$3:$AI$100,2,FALSE),IF(AND(BZ51="○",CA$3="MS",$AE51=1),VLOOKUP($AN51,連盟使用!$AJ$3:$AK$100,2,FALSE),VLOOKUP($AN51,連盟使用!$AL$3:$AM$100,2,FALSE))))))))))</f>
        <v/>
      </c>
      <c r="CB51" s="62"/>
      <c r="CC51" s="25" t="str">
        <f>IF(CB51="","",IF(AND(CB51="○",CC$3="国体"),VLOOKUP($AM51,連盟使用!$AN$3:$AO$100,2,FALSE),IF(AND(CB51="○",CC$3="通常",CC$1="通常・OPEN"),VLOOKUP($AM51,連盟使用!$AF$3:$AG$100,2,FALSE),IF(AND(CB51="○",CC$3="通常"),VLOOKUP($AM51,連盟使用!$AD$3:$AE$100,2,FALSE),IF(CB51="△",10000,IF(AND(CB51="○",CC$3="OPEN"),VLOOKUP($AM51,連盟使用!$AF$3:$AG$100,2,FALSE),IF(AND(CB51="○",CC$3="Jr",CC$1="Jrふじてん"),VLOOKUP($AM51,連盟使用!$AP$3:$AQ$100,2,FALSE),IF(AND(CB51="○",CC$3="Jr"),VLOOKUP($AM51,連盟使用!$AH$3:$AI$100,2,FALSE),IF(AND(CB51="○",CC$3="MS",$AE51=1),VLOOKUP($AN51,連盟使用!$AJ$3:$AK$100,2,FALSE),VLOOKUP($AN51,連盟使用!$AL$3:$AM$100,2,FALSE))))))))))</f>
        <v/>
      </c>
      <c r="CD51" s="62"/>
      <c r="CE51" s="25" t="str">
        <f>IF(CD51="","",IF(AND(CD51="○",CE$3="国体"),VLOOKUP($AM51,連盟使用!$AN$3:$AO$100,2,FALSE),IF(AND(CD51="○",CE$3="通常",CE$1="通常・OPEN"),VLOOKUP($AM51,連盟使用!$AF$3:$AG$100,2,FALSE),IF(AND(CD51="○",CE$3="通常"),VLOOKUP($AM51,連盟使用!$AD$3:$AE$100,2,FALSE),IF(CD51="△",10000,IF(AND(CD51="○",CE$3="OPEN"),VLOOKUP($AM51,連盟使用!$AF$3:$AG$100,2,FALSE),IF(AND(CD51="○",CE$3="Jr",CE$1="Jrふじてん"),VLOOKUP($AM51,連盟使用!$AP$3:$AQ$100,2,FALSE),IF(AND(CD51="○",CE$3="Jr"),VLOOKUP($AM51,連盟使用!$AH$3:$AI$100,2,FALSE),IF(AND(CD51="○",CE$3="MS",$AE51=1),VLOOKUP($AN51,連盟使用!$AJ$3:$AK$100,2,FALSE),VLOOKUP($AN51,連盟使用!$AL$3:$AM$100,2,FALSE))))))))))</f>
        <v/>
      </c>
      <c r="CF51" s="62"/>
      <c r="CG51" s="120" t="str">
        <f>IF(CF51="","",IF(AND(CF51="○",CG$3="国体"),VLOOKUP($AM51,連盟使用!$AN$3:$AO$100,2,FALSE),IF(AND(CF51="○",CG$3="通常",CG$1="通常・OPEN"),VLOOKUP($AM51,連盟使用!$AF$3:$AG$100,2,FALSE),IF(AND(CF51="○",CG$3="通常"),VLOOKUP($AM51,連盟使用!$AD$3:$AE$100,2,FALSE),IF(CF51="△",10000,IF(AND(CF51="○",CG$3="OPEN"),VLOOKUP($AM51,連盟使用!$AF$3:$AG$100,2,FALSE),IF(AND(CF51="○",CG$3="Jr",CG$1="Jrふじてん"),VLOOKUP($AM51,連盟使用!$AP$3:$AQ$100,2,FALSE),IF(AND(CF51="○",CG$3="Jr"),VLOOKUP($AM51,連盟使用!$AH$3:$AI$100,2,FALSE),IF(AND(CF51="○",CG$3="MS",$AE51=1),VLOOKUP($AN51,連盟使用!$AJ$3:$AK$100,2,FALSE),VLOOKUP($AN51,連盟使用!$AL$3:$AM$100,2,FALSE))))))))))</f>
        <v/>
      </c>
      <c r="CH51" s="106">
        <f t="shared" si="0"/>
        <v>0</v>
      </c>
    </row>
    <row r="52" spans="1:86" ht="19.5" customHeight="1" x14ac:dyDescent="0.15">
      <c r="A52" s="97">
        <f>IF(個表!A50="","",個表!A50)</f>
        <v>47</v>
      </c>
      <c r="B52" s="12" t="str">
        <f>IF(個表!B50="","",個表!B50)</f>
        <v/>
      </c>
      <c r="C52" s="12"/>
      <c r="D52" s="12"/>
      <c r="E52" s="12" t="str">
        <f>IF(個表!J50="","",個表!J50)</f>
        <v xml:space="preserve"> </v>
      </c>
      <c r="F52" s="12" t="str">
        <f>IF(個表!K50="","",個表!K50)</f>
        <v/>
      </c>
      <c r="G52" s="12" t="str">
        <f>IF(個表!L50="","",個表!L50)</f>
        <v/>
      </c>
      <c r="H52" s="12"/>
      <c r="I52" s="12"/>
      <c r="J52" s="12"/>
      <c r="K52" s="12"/>
      <c r="L52" s="12" t="str">
        <f>IF(個表!M50="","",個表!M50)</f>
        <v/>
      </c>
      <c r="M52" s="12" t="str">
        <f>IF(個表!N50="","",個表!N50)</f>
        <v/>
      </c>
      <c r="N52" s="12" t="str">
        <f>IF(個表!O50="","",個表!O50)</f>
        <v/>
      </c>
      <c r="O52" s="12" t="str">
        <f>IF(個表!P50="","",個表!P50)</f>
        <v/>
      </c>
      <c r="P52" s="12" t="str">
        <f>IF(個表!Q50="","",個表!Q50)</f>
        <v/>
      </c>
      <c r="Q52" s="34" t="str">
        <f>IF(個表!G50="","",個表!G50)</f>
        <v/>
      </c>
      <c r="R52" s="12"/>
      <c r="S52" s="12" t="str">
        <f>IF(個表!R50="","",個表!R50)</f>
        <v xml:space="preserve"> </v>
      </c>
      <c r="T52" s="12" t="str">
        <f>IF(個表!S50="","",個表!S50)</f>
        <v/>
      </c>
      <c r="U52" s="12"/>
      <c r="V52" s="12" t="str">
        <f>IF(個表!C50="","",個表!C50)</f>
        <v/>
      </c>
      <c r="W52" s="12" t="str">
        <f>IF(個表!D50="","",個表!D50)</f>
        <v/>
      </c>
      <c r="X52" s="12" t="str">
        <f>IF(個表!E50="","",個表!E50)</f>
        <v/>
      </c>
      <c r="Y52" s="12" t="str">
        <f>IF(個表!F50="","",個表!F50)</f>
        <v/>
      </c>
      <c r="Z52" s="12"/>
      <c r="AA52" s="12"/>
      <c r="AB52" s="12"/>
      <c r="AC52" s="12"/>
      <c r="AD52" s="12"/>
      <c r="AE52" s="12" t="str">
        <f>IF(個表!H50="","",個表!H50)</f>
        <v/>
      </c>
      <c r="AF52" s="12"/>
      <c r="AG52" s="12"/>
      <c r="AH52" s="12"/>
      <c r="AI52" s="12" t="str">
        <f>IF(個表!T50="","",個表!T50)</f>
        <v/>
      </c>
      <c r="AJ52" s="12"/>
      <c r="AK52" s="12"/>
      <c r="AL52" s="12" t="str">
        <f>IF(個表!I50="","",個表!I50)</f>
        <v/>
      </c>
      <c r="AM52" s="12" t="str">
        <f>IF(個表!U50="","",個表!U50)</f>
        <v/>
      </c>
      <c r="AN52" s="12" t="str">
        <f>IF(個表!V50="","",個表!V50)</f>
        <v/>
      </c>
      <c r="AO52" s="12" t="str">
        <f>IF(個表!W50="","",個表!W50)</f>
        <v/>
      </c>
      <c r="AP52" s="12" t="str">
        <f>IF(個表!X50="","",個表!X50)</f>
        <v/>
      </c>
      <c r="AQ52" s="12" t="str">
        <f>IF(個表!Y50="","",個表!Y50)</f>
        <v/>
      </c>
      <c r="AR52" s="12" t="str">
        <f>IF(個表!Z50="","",個表!Z50)</f>
        <v/>
      </c>
      <c r="AS52" s="98" t="str">
        <f>IF(個表!AA50="","",個表!AA50)</f>
        <v/>
      </c>
      <c r="AT52" s="62"/>
      <c r="AU52" s="25" t="str">
        <f>IF(AT52="","",IF(AND(AT52="○",AU$3="国体"),VLOOKUP($AM52,連盟使用!$AN$3:$AO$100,2,FALSE),IF(AND(AT52="○",AU$3="通常",AU$1="通常・OPEN"),VLOOKUP($AM52,連盟使用!$AF$3:$AG$100,2,FALSE),IF(AND(AT52="○",AU$3="通常"),VLOOKUP($AM52,連盟使用!$AD$3:$AE$100,2,FALSE),IF(AT52="△",10000,IF(AND(AT52="○",AU$3="OPEN"),VLOOKUP($AM52,連盟使用!$AF$3:$AG$100,2,FALSE),IF(AND(AT52="○",AU$3="Jr",AU$1="Jrふじてん"),VLOOKUP($AM52,連盟使用!$AP$3:$AQ$100,2,FALSE),IF(AND(AT52="○",AU$3="Jr"),VLOOKUP($AM52,連盟使用!$AH$3:$AI$100,2,FALSE),IF(AND(AT52="○",AU$3="MS",$AE52=1),VLOOKUP($AN52,連盟使用!$AJ$3:$AK$100,2,FALSE),VLOOKUP($AN52,連盟使用!$AL$3:$AM$100,2,FALSE))))))))))</f>
        <v/>
      </c>
      <c r="AV52" s="62"/>
      <c r="AW52" s="25" t="str">
        <f>IF(AV52="","",IF(AND(AV52="○",AW$3="国体"),VLOOKUP($AM52,連盟使用!$AN$3:$AO$100,2,FALSE),IF(AND(AV52="○",AW$3="通常",AW$1="通常・OPEN"),VLOOKUP($AM52,連盟使用!$AF$3:$AG$100,2,FALSE),IF(AND(AV52="○",AW$3="通常"),VLOOKUP($AM52,連盟使用!$AD$3:$AE$100,2,FALSE),IF(AV52="△",10000,IF(AND(AV52="○",AW$3="OPEN"),VLOOKUP($AM52,連盟使用!$AF$3:$AG$100,2,FALSE),IF(AND(AV52="○",AW$3="Jr",AW$1="Jrふじてん"),VLOOKUP($AM52,連盟使用!$AP$3:$AQ$100,2,FALSE),IF(AND(AV52="○",AW$3="Jr"),VLOOKUP($AM52,連盟使用!$AH$3:$AI$100,2,FALSE),IF(AND(AV52="○",AW$3="MS",$AE52=1),VLOOKUP($AN52,連盟使用!$AJ$3:$AK$100,2,FALSE),VLOOKUP($AN52,連盟使用!$AL$3:$AM$100,2,FALSE))))))))))</f>
        <v/>
      </c>
      <c r="AX52" s="62"/>
      <c r="AY52" s="25" t="str">
        <f>IF(AX52="","",IF(AND(AX52="○",AY$3="国体"),VLOOKUP($AM52,連盟使用!$AN$3:$AO$100,2,FALSE),IF(AND(AX52="○",AY$3="通常",AY$1="通常・OPEN"),VLOOKUP($AM52,連盟使用!$AF$3:$AG$100,2,FALSE),IF(AND(AX52="○",AY$3="通常"),VLOOKUP($AM52,連盟使用!$AD$3:$AE$100,2,FALSE),IF(AX52="△",10000,IF(AND(AX52="○",AY$3="OPEN"),VLOOKUP($AM52,連盟使用!$AF$3:$AG$100,2,FALSE),IF(AND(AX52="○",AY$3="Jr",AY$1="Jrふじてん"),VLOOKUP($AM52,連盟使用!$AP$3:$AQ$100,2,FALSE),IF(AND(AX52="○",AY$3="Jr"),VLOOKUP($AM52,連盟使用!$AH$3:$AI$100,2,FALSE),IF(AND(AX52="○",AY$3="MS",$AE52=1),VLOOKUP($AN52,連盟使用!$AJ$3:$AK$100,2,FALSE),VLOOKUP($AN52,連盟使用!$AL$3:$AM$100,2,FALSE))))))))))</f>
        <v/>
      </c>
      <c r="AZ52" s="62"/>
      <c r="BA52" s="25" t="str">
        <f>IF(AZ52="","",IF(AND(AZ52="○",BA$3="国体"),VLOOKUP($AM52,連盟使用!$AN$3:$AO$100,2,FALSE),IF(AND(AZ52="○",BA$3="通常",BA$1="通常・OPEN"),VLOOKUP($AM52,連盟使用!$AF$3:$AG$100,2,FALSE),IF(AND(AZ52="○",BA$3="通常"),VLOOKUP($AM52,連盟使用!$AD$3:$AE$100,2,FALSE),IF(AZ52="△",10000,IF(AND(AZ52="○",BA$3="OPEN"),VLOOKUP($AM52,連盟使用!$AF$3:$AG$100,2,FALSE),IF(AND(AZ52="○",BA$3="Jr",BA$1="Jrふじてん"),VLOOKUP($AM52,連盟使用!$AP$3:$AQ$100,2,FALSE),IF(AND(AZ52="○",BA$3="Jr"),VLOOKUP($AM52,連盟使用!$AH$3:$AI$100,2,FALSE),IF(AND(AZ52="○",BA$3="MS",$AE52=1),VLOOKUP($AN52,連盟使用!$AJ$3:$AK$100,2,FALSE),VLOOKUP($AN52,連盟使用!$AL$3:$AM$100,2,FALSE))))))))))</f>
        <v/>
      </c>
      <c r="BB52" s="62"/>
      <c r="BC52" s="25" t="str">
        <f>IF(BB52="","",IF(AND(BB52="○",BC$3="国体"),VLOOKUP($AM52,連盟使用!$AN$3:$AO$100,2,FALSE),IF(AND(BB52="○",BC$3="通常",BC$1="通常・OPEN"),VLOOKUP($AM52,連盟使用!$AF$3:$AG$100,2,FALSE),IF(AND(BB52="○",BC$3="通常"),VLOOKUP($AM52,連盟使用!$AD$3:$AE$100,2,FALSE),IF(BB52="△",10000,IF(AND(BB52="○",BC$3="OPEN"),VLOOKUP($AM52,連盟使用!$AF$3:$AG$100,2,FALSE),IF(AND(BB52="○",BC$3="Jr",BC$1="Jrふじてん"),VLOOKUP($AM52,連盟使用!$AP$3:$AQ$100,2,FALSE),IF(AND(BB52="○",BC$3="Jr"),VLOOKUP($AM52,連盟使用!$AH$3:$AI$100,2,FALSE),IF(AND(BB52="○",BC$3="MS",$AE52=1),VLOOKUP($AN52,連盟使用!$AJ$3:$AK$100,2,FALSE),VLOOKUP($AN52,連盟使用!$AL$3:$AM$100,2,FALSE))))))))))</f>
        <v/>
      </c>
      <c r="BD52" s="62"/>
      <c r="BE52" s="25" t="str">
        <f>IF(BD52="","",IF(AND(BD52="○",BE$3="国体"),VLOOKUP($AM52,連盟使用!$AN$3:$AO$100,2,FALSE),IF(AND(BD52="○",BE$3="通常",BE$1="通常・OPEN"),VLOOKUP($AM52,連盟使用!$AF$3:$AG$100,2,FALSE),IF(AND(BD52="○",BE$3="通常"),VLOOKUP($AM52,連盟使用!$AD$3:$AE$100,2,FALSE),IF(BD52="△",10000,IF(AND(BD52="○",BE$3="OPEN"),VLOOKUP($AM52,連盟使用!$AF$3:$AG$100,2,FALSE),IF(AND(BD52="○",BE$3="Jr",BE$1="Jrふじてん"),VLOOKUP($AM52,連盟使用!$AP$3:$AQ$100,2,FALSE),IF(AND(BD52="○",BE$3="Jr"),VLOOKUP($AM52,連盟使用!$AH$3:$AI$100,2,FALSE),IF(AND(BD52="○",BE$3="MS",$AE52=1),VLOOKUP($AN52,連盟使用!$AJ$3:$AK$100,2,FALSE),VLOOKUP($AN52,連盟使用!$AL$3:$AM$100,2,FALSE))))))))))</f>
        <v/>
      </c>
      <c r="BF52" s="62"/>
      <c r="BG52" s="25" t="str">
        <f>IF(BF52="","",IF(AND(BF52="○",BG$3="国体"),VLOOKUP($AM52,連盟使用!$AN$3:$AO$100,2,FALSE),IF(AND(BF52="○",BG$3="通常",BG$1="通常・OPEN"),VLOOKUP($AM52,連盟使用!$AF$3:$AG$100,2,FALSE),IF(AND(BF52="○",BG$3="通常"),VLOOKUP($AM52,連盟使用!$AD$3:$AE$100,2,FALSE),IF(BF52="△",10000,IF(AND(BF52="○",BG$3="OPEN"),VLOOKUP($AM52,連盟使用!$AF$3:$AG$100,2,FALSE),IF(AND(BF52="○",BG$3="Jr",BG$1="Jrふじてん"),VLOOKUP($AM52,連盟使用!$AP$3:$AQ$100,2,FALSE),IF(AND(BF52="○",BG$3="Jr"),VLOOKUP($AM52,連盟使用!$AH$3:$AI$100,2,FALSE),IF(AND(BF52="○",BG$3="MS",$AE52=1),VLOOKUP($AN52,連盟使用!$AJ$3:$AK$100,2,FALSE),VLOOKUP($AN52,連盟使用!$AL$3:$AM$100,2,FALSE))))))))))</f>
        <v/>
      </c>
      <c r="BH52" s="62"/>
      <c r="BI52" s="25" t="str">
        <f>IF(BH52="","",IF(AND(BH52="○",BI$3="国体"),VLOOKUP($AM52,連盟使用!$AN$3:$AO$100,2,FALSE),IF(AND(BH52="○",BI$3="通常",BI$1="通常・OPEN"),VLOOKUP($AM52,連盟使用!$AF$3:$AG$100,2,FALSE),IF(AND(BH52="○",BI$3="通常"),VLOOKUP($AM52,連盟使用!$AD$3:$AE$100,2,FALSE),IF(BH52="△",10000,IF(AND(BH52="○",BI$3="OPEN"),VLOOKUP($AM52,連盟使用!$AF$3:$AG$100,2,FALSE),IF(AND(BH52="○",BI$3="Jr",BI$1="Jrふじてん"),VLOOKUP($AM52,連盟使用!$AP$3:$AQ$100,2,FALSE),IF(AND(BH52="○",BI$3="Jr"),VLOOKUP($AM52,連盟使用!$AH$3:$AI$100,2,FALSE),IF(AND(BH52="○",BI$3="MS",$AE52=1),VLOOKUP($AN52,連盟使用!$AJ$3:$AK$100,2,FALSE),VLOOKUP($AN52,連盟使用!$AL$3:$AM$100,2,FALSE))))))))))</f>
        <v/>
      </c>
      <c r="BJ52" s="62"/>
      <c r="BK52" s="25" t="str">
        <f>IF(BJ52="","",IF(AND(BJ52="○",BK$3="国体"),VLOOKUP($AM52,連盟使用!$AN$3:$AO$100,2,FALSE),IF(AND(BJ52="○",BK$3="通常",BK$1="通常・OPEN"),VLOOKUP($AM52,連盟使用!$AF$3:$AG$100,2,FALSE),IF(AND(BJ52="○",BK$3="通常"),VLOOKUP($AM52,連盟使用!$AD$3:$AE$100,2,FALSE),IF(BJ52="△",10000,IF(AND(BJ52="○",BK$3="OPEN"),VLOOKUP($AM52,連盟使用!$AF$3:$AG$100,2,FALSE),IF(AND(BJ52="○",BK$3="Jr",BK$1="Jrふじてん"),VLOOKUP($AM52,連盟使用!$AP$3:$AQ$100,2,FALSE),IF(AND(BJ52="○",BK$3="Jr"),VLOOKUP($AM52,連盟使用!$AH$3:$AI$100,2,FALSE),IF(AND(BJ52="○",BK$3="MS",$AE52=1),VLOOKUP($AN52,連盟使用!$AJ$3:$AK$100,2,FALSE),VLOOKUP($AN52,連盟使用!$AL$3:$AM$100,2,FALSE))))))))))</f>
        <v/>
      </c>
      <c r="BL52" s="62"/>
      <c r="BM52" s="25" t="str">
        <f>IF(BL52="","",IF(AND(BL52="○",BM$3="国体"),VLOOKUP($AM52,連盟使用!$AN$3:$AO$100,2,FALSE),IF(AND(BL52="○",BM$3="通常",BM$1="通常・OPEN"),VLOOKUP($AM52,連盟使用!$AF$3:$AG$100,2,FALSE),IF(AND(BL52="○",BM$3="通常"),VLOOKUP($AM52,連盟使用!$AD$3:$AE$100,2,FALSE),IF(BL52="△",10000,IF(AND(BL52="○",BM$3="OPEN"),VLOOKUP($AM52,連盟使用!$AF$3:$AG$100,2,FALSE),IF(AND(BL52="○",BM$3="Jr",BM$1="Jrふじてん"),VLOOKUP($AM52,連盟使用!$AP$3:$AQ$100,2,FALSE),IF(AND(BL52="○",BM$3="Jr"),VLOOKUP($AM52,連盟使用!$AH$3:$AI$100,2,FALSE),IF(AND(BL52="○",BM$3="MS",$AE52=1),VLOOKUP($AN52,連盟使用!$AJ$3:$AK$100,2,FALSE),VLOOKUP($AN52,連盟使用!$AL$3:$AM$100,2,FALSE))))))))))</f>
        <v/>
      </c>
      <c r="BN52" s="62"/>
      <c r="BO52" s="25" t="str">
        <f>IF(BN52="","",IF(AND(BN52="○",BO$3="国体"),VLOOKUP($AM52,連盟使用!$AN$3:$AO$100,2,FALSE),IF(AND(BN52="○",BO$3="通常",BO$1="通常・OPEN"),VLOOKUP($AM52,連盟使用!$AF$3:$AG$100,2,FALSE),IF(AND(BN52="○",BO$3="通常"),VLOOKUP($AM52,連盟使用!$AD$3:$AE$100,2,FALSE),IF(BN52="△",10000,IF(AND(BN52="○",BO$3="OPEN"),VLOOKUP($AM52,連盟使用!$AF$3:$AG$100,2,FALSE),IF(AND(BN52="○",BO$3="Jr",BO$1="Jrふじてん"),VLOOKUP($AM52,連盟使用!$AP$3:$AQ$100,2,FALSE),IF(AND(BN52="○",BO$3="Jr"),VLOOKUP($AM52,連盟使用!$AH$3:$AI$100,2,FALSE),IF(AND(BN52="○",BO$3="MS",$AE52=1),VLOOKUP($AN52,連盟使用!$AJ$3:$AK$100,2,FALSE),VLOOKUP($AN52,連盟使用!$AL$3:$AM$100,2,FALSE))))))))))</f>
        <v/>
      </c>
      <c r="BP52" s="62"/>
      <c r="BQ52" s="25" t="str">
        <f>IF(BP52="","",IF(AND(BP52="○",BQ$3="国体"),VLOOKUP($AM52,連盟使用!$AN$3:$AO$100,2,FALSE),IF(AND(BP52="○",BQ$3="通常",BQ$1="通常・OPEN"),VLOOKUP($AM52,連盟使用!$AF$3:$AG$100,2,FALSE),IF(AND(BP52="○",BQ$3="通常"),VLOOKUP($AM52,連盟使用!$AD$3:$AE$100,2,FALSE),IF(BP52="△",10000,IF(AND(BP52="○",BQ$3="OPEN"),VLOOKUP($AM52,連盟使用!$AF$3:$AG$100,2,FALSE),IF(AND(BP52="○",BQ$3="Jr",BQ$1="Jrふじてん"),VLOOKUP($AM52,連盟使用!$AP$3:$AQ$100,2,FALSE),IF(AND(BP52="○",BQ$3="Jr"),VLOOKUP($AM52,連盟使用!$AH$3:$AI$100,2,FALSE),IF(AND(BP52="○",BQ$3="MS",$AE52=1),VLOOKUP($AN52,連盟使用!$AJ$3:$AK$100,2,FALSE),VLOOKUP($AN52,連盟使用!$AL$3:$AM$100,2,FALSE))))))))))</f>
        <v/>
      </c>
      <c r="BR52" s="62"/>
      <c r="BS52" s="25" t="str">
        <f>IF(BR52="","",IF(AND(BR52="○",BS$3="国体"),VLOOKUP($AM52,連盟使用!$AN$3:$AO$100,2,FALSE),IF(AND(BR52="○",BS$3="通常",BS$1="通常・OPEN"),VLOOKUP($AM52,連盟使用!$AF$3:$AG$100,2,FALSE),IF(AND(BR52="○",BS$3="通常"),VLOOKUP($AM52,連盟使用!$AD$3:$AE$100,2,FALSE),IF(BR52="△",10000,IF(AND(BR52="○",BS$3="OPEN"),VLOOKUP($AM52,連盟使用!$AF$3:$AG$100,2,FALSE),IF(AND(BR52="○",BS$3="Jr",BS$1="Jrふじてん"),VLOOKUP($AM52,連盟使用!$AP$3:$AQ$100,2,FALSE),IF(AND(BR52="○",BS$3="Jr"),VLOOKUP($AM52,連盟使用!$AH$3:$AI$100,2,FALSE),IF(AND(BR52="○",BS$3="MS",$AE52=1),VLOOKUP($AN52,連盟使用!$AJ$3:$AK$100,2,FALSE),VLOOKUP($AN52,連盟使用!$AL$3:$AM$100,2,FALSE))))))))))</f>
        <v/>
      </c>
      <c r="BT52" s="62"/>
      <c r="BU52" s="25" t="str">
        <f>IF(BT52="","",IF(AND(BT52="○",BU$3="国体"),VLOOKUP($AM52,連盟使用!$AN$3:$AO$100,2,FALSE),IF(AND(BT52="○",BU$3="通常",BU$1="通常・OPEN"),VLOOKUP($AM52,連盟使用!$AF$3:$AG$100,2,FALSE),IF(AND(BT52="○",BU$3="通常"),VLOOKUP($AM52,連盟使用!$AD$3:$AE$100,2,FALSE),IF(BT52="△",10000,IF(AND(BT52="○",BU$3="OPEN"),VLOOKUP($AM52,連盟使用!$AF$3:$AG$100,2,FALSE),IF(AND(BT52="○",BU$3="Jr",BU$1="Jrふじてん"),VLOOKUP($AM52,連盟使用!$AP$3:$AQ$100,2,FALSE),IF(AND(BT52="○",BU$3="Jr"),VLOOKUP($AM52,連盟使用!$AH$3:$AI$100,2,FALSE),IF(AND(BT52="○",BU$3="MS",$AE52=1),VLOOKUP($AN52,連盟使用!$AJ$3:$AK$100,2,FALSE),VLOOKUP($AN52,連盟使用!$AL$3:$AM$100,2,FALSE))))))))))</f>
        <v/>
      </c>
      <c r="BV52" s="62"/>
      <c r="BW52" s="25" t="str">
        <f>IF(BV52="","",IF(AND(BV52="○",BW$3="国体"),VLOOKUP($AM52,連盟使用!$AN$3:$AO$100,2,FALSE),IF(AND(BV52="○",BW$3="通常",BW$1="通常・OPEN"),VLOOKUP($AM52,連盟使用!$AF$3:$AG$100,2,FALSE),IF(AND(BV52="○",BW$3="通常"),VLOOKUP($AM52,連盟使用!$AD$3:$AE$100,2,FALSE),IF(BV52="△",10000,IF(AND(BV52="○",BW$3="OPEN"),VLOOKUP($AM52,連盟使用!$AF$3:$AG$100,2,FALSE),IF(AND(BV52="○",BW$3="Jr",BW$1="Jrふじてん"),VLOOKUP($AM52,連盟使用!$AP$3:$AQ$100,2,FALSE),IF(AND(BV52="○",BW$3="Jr"),VLOOKUP($AM52,連盟使用!$AH$3:$AI$100,2,FALSE),IF(AND(BV52="○",BW$3="MS",$AE52=1),VLOOKUP($AN52,連盟使用!$AJ$3:$AK$100,2,FALSE),VLOOKUP($AN52,連盟使用!$AL$3:$AM$100,2,FALSE))))))))))</f>
        <v/>
      </c>
      <c r="BX52" s="62"/>
      <c r="BY52" s="25" t="str">
        <f>IF(BX52="","",IF(AND(BX52="○",BY$3="国体"),VLOOKUP($AM52,連盟使用!$AN$3:$AO$100,2,FALSE),IF(AND(BX52="○",BY$3="通常",BY$1="通常・OPEN"),VLOOKUP($AM52,連盟使用!$AF$3:$AG$100,2,FALSE),IF(AND(BX52="○",BY$3="通常"),VLOOKUP($AM52,連盟使用!$AD$3:$AE$100,2,FALSE),IF(BX52="△",10000,IF(AND(BX52="○",BY$3="OPEN"),VLOOKUP($AM52,連盟使用!$AF$3:$AG$100,2,FALSE),IF(AND(BX52="○",BY$3="Jr",BY$1="Jrふじてん"),VLOOKUP($AM52,連盟使用!$AP$3:$AQ$100,2,FALSE),IF(AND(BX52="○",BY$3="Jr"),VLOOKUP($AM52,連盟使用!$AH$3:$AI$100,2,FALSE),IF(AND(BX52="○",BY$3="MS",$AE52=1),VLOOKUP($AN52,連盟使用!$AJ$3:$AK$100,2,FALSE),VLOOKUP($AN52,連盟使用!$AL$3:$AM$100,2,FALSE))))))))))</f>
        <v/>
      </c>
      <c r="BZ52" s="62"/>
      <c r="CA52" s="25" t="str">
        <f>IF(BZ52="","",IF(AND(BZ52="○",CA$3="国体"),VLOOKUP($AM52,連盟使用!$AN$3:$AO$100,2,FALSE),IF(AND(BZ52="○",CA$3="通常",CA$1="通常・OPEN"),VLOOKUP($AM52,連盟使用!$AF$3:$AG$100,2,FALSE),IF(AND(BZ52="○",CA$3="通常"),VLOOKUP($AM52,連盟使用!$AD$3:$AE$100,2,FALSE),IF(BZ52="△",10000,IF(AND(BZ52="○",CA$3="OPEN"),VLOOKUP($AM52,連盟使用!$AF$3:$AG$100,2,FALSE),IF(AND(BZ52="○",CA$3="Jr",CA$1="Jrふじてん"),VLOOKUP($AM52,連盟使用!$AP$3:$AQ$100,2,FALSE),IF(AND(BZ52="○",CA$3="Jr"),VLOOKUP($AM52,連盟使用!$AH$3:$AI$100,2,FALSE),IF(AND(BZ52="○",CA$3="MS",$AE52=1),VLOOKUP($AN52,連盟使用!$AJ$3:$AK$100,2,FALSE),VLOOKUP($AN52,連盟使用!$AL$3:$AM$100,2,FALSE))))))))))</f>
        <v/>
      </c>
      <c r="CB52" s="62"/>
      <c r="CC52" s="25" t="str">
        <f>IF(CB52="","",IF(AND(CB52="○",CC$3="国体"),VLOOKUP($AM52,連盟使用!$AN$3:$AO$100,2,FALSE),IF(AND(CB52="○",CC$3="通常",CC$1="通常・OPEN"),VLOOKUP($AM52,連盟使用!$AF$3:$AG$100,2,FALSE),IF(AND(CB52="○",CC$3="通常"),VLOOKUP($AM52,連盟使用!$AD$3:$AE$100,2,FALSE),IF(CB52="△",10000,IF(AND(CB52="○",CC$3="OPEN"),VLOOKUP($AM52,連盟使用!$AF$3:$AG$100,2,FALSE),IF(AND(CB52="○",CC$3="Jr",CC$1="Jrふじてん"),VLOOKUP($AM52,連盟使用!$AP$3:$AQ$100,2,FALSE),IF(AND(CB52="○",CC$3="Jr"),VLOOKUP($AM52,連盟使用!$AH$3:$AI$100,2,FALSE),IF(AND(CB52="○",CC$3="MS",$AE52=1),VLOOKUP($AN52,連盟使用!$AJ$3:$AK$100,2,FALSE),VLOOKUP($AN52,連盟使用!$AL$3:$AM$100,2,FALSE))))))))))</f>
        <v/>
      </c>
      <c r="CD52" s="62"/>
      <c r="CE52" s="25" t="str">
        <f>IF(CD52="","",IF(AND(CD52="○",CE$3="国体"),VLOOKUP($AM52,連盟使用!$AN$3:$AO$100,2,FALSE),IF(AND(CD52="○",CE$3="通常",CE$1="通常・OPEN"),VLOOKUP($AM52,連盟使用!$AF$3:$AG$100,2,FALSE),IF(AND(CD52="○",CE$3="通常"),VLOOKUP($AM52,連盟使用!$AD$3:$AE$100,2,FALSE),IF(CD52="△",10000,IF(AND(CD52="○",CE$3="OPEN"),VLOOKUP($AM52,連盟使用!$AF$3:$AG$100,2,FALSE),IF(AND(CD52="○",CE$3="Jr",CE$1="Jrふじてん"),VLOOKUP($AM52,連盟使用!$AP$3:$AQ$100,2,FALSE),IF(AND(CD52="○",CE$3="Jr"),VLOOKUP($AM52,連盟使用!$AH$3:$AI$100,2,FALSE),IF(AND(CD52="○",CE$3="MS",$AE52=1),VLOOKUP($AN52,連盟使用!$AJ$3:$AK$100,2,FALSE),VLOOKUP($AN52,連盟使用!$AL$3:$AM$100,2,FALSE))))))))))</f>
        <v/>
      </c>
      <c r="CF52" s="62"/>
      <c r="CG52" s="120" t="str">
        <f>IF(CF52="","",IF(AND(CF52="○",CG$3="国体"),VLOOKUP($AM52,連盟使用!$AN$3:$AO$100,2,FALSE),IF(AND(CF52="○",CG$3="通常",CG$1="通常・OPEN"),VLOOKUP($AM52,連盟使用!$AF$3:$AG$100,2,FALSE),IF(AND(CF52="○",CG$3="通常"),VLOOKUP($AM52,連盟使用!$AD$3:$AE$100,2,FALSE),IF(CF52="△",10000,IF(AND(CF52="○",CG$3="OPEN"),VLOOKUP($AM52,連盟使用!$AF$3:$AG$100,2,FALSE),IF(AND(CF52="○",CG$3="Jr",CG$1="Jrふじてん"),VLOOKUP($AM52,連盟使用!$AP$3:$AQ$100,2,FALSE),IF(AND(CF52="○",CG$3="Jr"),VLOOKUP($AM52,連盟使用!$AH$3:$AI$100,2,FALSE),IF(AND(CF52="○",CG$3="MS",$AE52=1),VLOOKUP($AN52,連盟使用!$AJ$3:$AK$100,2,FALSE),VLOOKUP($AN52,連盟使用!$AL$3:$AM$100,2,FALSE))))))))))</f>
        <v/>
      </c>
      <c r="CH52" s="106">
        <f t="shared" si="0"/>
        <v>0</v>
      </c>
    </row>
    <row r="53" spans="1:86" ht="19.5" customHeight="1" x14ac:dyDescent="0.15">
      <c r="A53" s="97">
        <f>IF(個表!A51="","",個表!A51)</f>
        <v>48</v>
      </c>
      <c r="B53" s="12" t="str">
        <f>IF(個表!B51="","",個表!B51)</f>
        <v/>
      </c>
      <c r="C53" s="12"/>
      <c r="D53" s="12"/>
      <c r="E53" s="12" t="str">
        <f>IF(個表!J51="","",個表!J51)</f>
        <v xml:space="preserve"> </v>
      </c>
      <c r="F53" s="12" t="str">
        <f>IF(個表!K51="","",個表!K51)</f>
        <v/>
      </c>
      <c r="G53" s="12" t="str">
        <f>IF(個表!L51="","",個表!L51)</f>
        <v/>
      </c>
      <c r="H53" s="12"/>
      <c r="I53" s="12"/>
      <c r="J53" s="12"/>
      <c r="K53" s="12"/>
      <c r="L53" s="12" t="str">
        <f>IF(個表!M51="","",個表!M51)</f>
        <v/>
      </c>
      <c r="M53" s="12" t="str">
        <f>IF(個表!N51="","",個表!N51)</f>
        <v/>
      </c>
      <c r="N53" s="12" t="str">
        <f>IF(個表!O51="","",個表!O51)</f>
        <v/>
      </c>
      <c r="O53" s="12" t="str">
        <f>IF(個表!P51="","",個表!P51)</f>
        <v/>
      </c>
      <c r="P53" s="12" t="str">
        <f>IF(個表!Q51="","",個表!Q51)</f>
        <v/>
      </c>
      <c r="Q53" s="34" t="str">
        <f>IF(個表!G51="","",個表!G51)</f>
        <v/>
      </c>
      <c r="R53" s="12"/>
      <c r="S53" s="12" t="str">
        <f>IF(個表!R51="","",個表!R51)</f>
        <v xml:space="preserve"> </v>
      </c>
      <c r="T53" s="12" t="str">
        <f>IF(個表!S51="","",個表!S51)</f>
        <v/>
      </c>
      <c r="U53" s="12"/>
      <c r="V53" s="12" t="str">
        <f>IF(個表!C51="","",個表!C51)</f>
        <v/>
      </c>
      <c r="W53" s="12" t="str">
        <f>IF(個表!D51="","",個表!D51)</f>
        <v/>
      </c>
      <c r="X53" s="12" t="str">
        <f>IF(個表!E51="","",個表!E51)</f>
        <v/>
      </c>
      <c r="Y53" s="12" t="str">
        <f>IF(個表!F51="","",個表!F51)</f>
        <v/>
      </c>
      <c r="Z53" s="12"/>
      <c r="AA53" s="12"/>
      <c r="AB53" s="12"/>
      <c r="AC53" s="12"/>
      <c r="AD53" s="12"/>
      <c r="AE53" s="12" t="str">
        <f>IF(個表!H51="","",個表!H51)</f>
        <v/>
      </c>
      <c r="AF53" s="12"/>
      <c r="AG53" s="12"/>
      <c r="AH53" s="12"/>
      <c r="AI53" s="12" t="str">
        <f>IF(個表!T51="","",個表!T51)</f>
        <v/>
      </c>
      <c r="AJ53" s="12"/>
      <c r="AK53" s="12"/>
      <c r="AL53" s="12" t="str">
        <f>IF(個表!I51="","",個表!I51)</f>
        <v/>
      </c>
      <c r="AM53" s="12" t="str">
        <f>IF(個表!U51="","",個表!U51)</f>
        <v/>
      </c>
      <c r="AN53" s="12" t="str">
        <f>IF(個表!V51="","",個表!V51)</f>
        <v/>
      </c>
      <c r="AO53" s="12" t="str">
        <f>IF(個表!W51="","",個表!W51)</f>
        <v/>
      </c>
      <c r="AP53" s="12" t="str">
        <f>IF(個表!X51="","",個表!X51)</f>
        <v/>
      </c>
      <c r="AQ53" s="12" t="str">
        <f>IF(個表!Y51="","",個表!Y51)</f>
        <v/>
      </c>
      <c r="AR53" s="12" t="str">
        <f>IF(個表!Z51="","",個表!Z51)</f>
        <v/>
      </c>
      <c r="AS53" s="98" t="str">
        <f>IF(個表!AA51="","",個表!AA51)</f>
        <v/>
      </c>
      <c r="AT53" s="62"/>
      <c r="AU53" s="25" t="str">
        <f>IF(AT53="","",IF(AND(AT53="○",AU$3="国体"),VLOOKUP($AM53,連盟使用!$AN$3:$AO$100,2,FALSE),IF(AND(AT53="○",AU$3="通常",AU$1="通常・OPEN"),VLOOKUP($AM53,連盟使用!$AF$3:$AG$100,2,FALSE),IF(AND(AT53="○",AU$3="通常"),VLOOKUP($AM53,連盟使用!$AD$3:$AE$100,2,FALSE),IF(AT53="△",10000,IF(AND(AT53="○",AU$3="OPEN"),VLOOKUP($AM53,連盟使用!$AF$3:$AG$100,2,FALSE),IF(AND(AT53="○",AU$3="Jr",AU$1="Jrふじてん"),VLOOKUP($AM53,連盟使用!$AP$3:$AQ$100,2,FALSE),IF(AND(AT53="○",AU$3="Jr"),VLOOKUP($AM53,連盟使用!$AH$3:$AI$100,2,FALSE),IF(AND(AT53="○",AU$3="MS",$AE53=1),VLOOKUP($AN53,連盟使用!$AJ$3:$AK$100,2,FALSE),VLOOKUP($AN53,連盟使用!$AL$3:$AM$100,2,FALSE))))))))))</f>
        <v/>
      </c>
      <c r="AV53" s="62"/>
      <c r="AW53" s="25" t="str">
        <f>IF(AV53="","",IF(AND(AV53="○",AW$3="国体"),VLOOKUP($AM53,連盟使用!$AN$3:$AO$100,2,FALSE),IF(AND(AV53="○",AW$3="通常",AW$1="通常・OPEN"),VLOOKUP($AM53,連盟使用!$AF$3:$AG$100,2,FALSE),IF(AND(AV53="○",AW$3="通常"),VLOOKUP($AM53,連盟使用!$AD$3:$AE$100,2,FALSE),IF(AV53="△",10000,IF(AND(AV53="○",AW$3="OPEN"),VLOOKUP($AM53,連盟使用!$AF$3:$AG$100,2,FALSE),IF(AND(AV53="○",AW$3="Jr",AW$1="Jrふじてん"),VLOOKUP($AM53,連盟使用!$AP$3:$AQ$100,2,FALSE),IF(AND(AV53="○",AW$3="Jr"),VLOOKUP($AM53,連盟使用!$AH$3:$AI$100,2,FALSE),IF(AND(AV53="○",AW$3="MS",$AE53=1),VLOOKUP($AN53,連盟使用!$AJ$3:$AK$100,2,FALSE),VLOOKUP($AN53,連盟使用!$AL$3:$AM$100,2,FALSE))))))))))</f>
        <v/>
      </c>
      <c r="AX53" s="62"/>
      <c r="AY53" s="25" t="str">
        <f>IF(AX53="","",IF(AND(AX53="○",AY$3="国体"),VLOOKUP($AM53,連盟使用!$AN$3:$AO$100,2,FALSE),IF(AND(AX53="○",AY$3="通常",AY$1="通常・OPEN"),VLOOKUP($AM53,連盟使用!$AF$3:$AG$100,2,FALSE),IF(AND(AX53="○",AY$3="通常"),VLOOKUP($AM53,連盟使用!$AD$3:$AE$100,2,FALSE),IF(AX53="△",10000,IF(AND(AX53="○",AY$3="OPEN"),VLOOKUP($AM53,連盟使用!$AF$3:$AG$100,2,FALSE),IF(AND(AX53="○",AY$3="Jr",AY$1="Jrふじてん"),VLOOKUP($AM53,連盟使用!$AP$3:$AQ$100,2,FALSE),IF(AND(AX53="○",AY$3="Jr"),VLOOKUP($AM53,連盟使用!$AH$3:$AI$100,2,FALSE),IF(AND(AX53="○",AY$3="MS",$AE53=1),VLOOKUP($AN53,連盟使用!$AJ$3:$AK$100,2,FALSE),VLOOKUP($AN53,連盟使用!$AL$3:$AM$100,2,FALSE))))))))))</f>
        <v/>
      </c>
      <c r="AZ53" s="62"/>
      <c r="BA53" s="25" t="str">
        <f>IF(AZ53="","",IF(AND(AZ53="○",BA$3="国体"),VLOOKUP($AM53,連盟使用!$AN$3:$AO$100,2,FALSE),IF(AND(AZ53="○",BA$3="通常",BA$1="通常・OPEN"),VLOOKUP($AM53,連盟使用!$AF$3:$AG$100,2,FALSE),IF(AND(AZ53="○",BA$3="通常"),VLOOKUP($AM53,連盟使用!$AD$3:$AE$100,2,FALSE),IF(AZ53="△",10000,IF(AND(AZ53="○",BA$3="OPEN"),VLOOKUP($AM53,連盟使用!$AF$3:$AG$100,2,FALSE),IF(AND(AZ53="○",BA$3="Jr",BA$1="Jrふじてん"),VLOOKUP($AM53,連盟使用!$AP$3:$AQ$100,2,FALSE),IF(AND(AZ53="○",BA$3="Jr"),VLOOKUP($AM53,連盟使用!$AH$3:$AI$100,2,FALSE),IF(AND(AZ53="○",BA$3="MS",$AE53=1),VLOOKUP($AN53,連盟使用!$AJ$3:$AK$100,2,FALSE),VLOOKUP($AN53,連盟使用!$AL$3:$AM$100,2,FALSE))))))))))</f>
        <v/>
      </c>
      <c r="BB53" s="62"/>
      <c r="BC53" s="25" t="str">
        <f>IF(BB53="","",IF(AND(BB53="○",BC$3="国体"),VLOOKUP($AM53,連盟使用!$AN$3:$AO$100,2,FALSE),IF(AND(BB53="○",BC$3="通常",BC$1="通常・OPEN"),VLOOKUP($AM53,連盟使用!$AF$3:$AG$100,2,FALSE),IF(AND(BB53="○",BC$3="通常"),VLOOKUP($AM53,連盟使用!$AD$3:$AE$100,2,FALSE),IF(BB53="△",10000,IF(AND(BB53="○",BC$3="OPEN"),VLOOKUP($AM53,連盟使用!$AF$3:$AG$100,2,FALSE),IF(AND(BB53="○",BC$3="Jr",BC$1="Jrふじてん"),VLOOKUP($AM53,連盟使用!$AP$3:$AQ$100,2,FALSE),IF(AND(BB53="○",BC$3="Jr"),VLOOKUP($AM53,連盟使用!$AH$3:$AI$100,2,FALSE),IF(AND(BB53="○",BC$3="MS",$AE53=1),VLOOKUP($AN53,連盟使用!$AJ$3:$AK$100,2,FALSE),VLOOKUP($AN53,連盟使用!$AL$3:$AM$100,2,FALSE))))))))))</f>
        <v/>
      </c>
      <c r="BD53" s="62"/>
      <c r="BE53" s="25" t="str">
        <f>IF(BD53="","",IF(AND(BD53="○",BE$3="国体"),VLOOKUP($AM53,連盟使用!$AN$3:$AO$100,2,FALSE),IF(AND(BD53="○",BE$3="通常",BE$1="通常・OPEN"),VLOOKUP($AM53,連盟使用!$AF$3:$AG$100,2,FALSE),IF(AND(BD53="○",BE$3="通常"),VLOOKUP($AM53,連盟使用!$AD$3:$AE$100,2,FALSE),IF(BD53="△",10000,IF(AND(BD53="○",BE$3="OPEN"),VLOOKUP($AM53,連盟使用!$AF$3:$AG$100,2,FALSE),IF(AND(BD53="○",BE$3="Jr",BE$1="Jrふじてん"),VLOOKUP($AM53,連盟使用!$AP$3:$AQ$100,2,FALSE),IF(AND(BD53="○",BE$3="Jr"),VLOOKUP($AM53,連盟使用!$AH$3:$AI$100,2,FALSE),IF(AND(BD53="○",BE$3="MS",$AE53=1),VLOOKUP($AN53,連盟使用!$AJ$3:$AK$100,2,FALSE),VLOOKUP($AN53,連盟使用!$AL$3:$AM$100,2,FALSE))))))))))</f>
        <v/>
      </c>
      <c r="BF53" s="62"/>
      <c r="BG53" s="25" t="str">
        <f>IF(BF53="","",IF(AND(BF53="○",BG$3="国体"),VLOOKUP($AM53,連盟使用!$AN$3:$AO$100,2,FALSE),IF(AND(BF53="○",BG$3="通常",BG$1="通常・OPEN"),VLOOKUP($AM53,連盟使用!$AF$3:$AG$100,2,FALSE),IF(AND(BF53="○",BG$3="通常"),VLOOKUP($AM53,連盟使用!$AD$3:$AE$100,2,FALSE),IF(BF53="△",10000,IF(AND(BF53="○",BG$3="OPEN"),VLOOKUP($AM53,連盟使用!$AF$3:$AG$100,2,FALSE),IF(AND(BF53="○",BG$3="Jr",BG$1="Jrふじてん"),VLOOKUP($AM53,連盟使用!$AP$3:$AQ$100,2,FALSE),IF(AND(BF53="○",BG$3="Jr"),VLOOKUP($AM53,連盟使用!$AH$3:$AI$100,2,FALSE),IF(AND(BF53="○",BG$3="MS",$AE53=1),VLOOKUP($AN53,連盟使用!$AJ$3:$AK$100,2,FALSE),VLOOKUP($AN53,連盟使用!$AL$3:$AM$100,2,FALSE))))))))))</f>
        <v/>
      </c>
      <c r="BH53" s="62"/>
      <c r="BI53" s="25" t="str">
        <f>IF(BH53="","",IF(AND(BH53="○",BI$3="国体"),VLOOKUP($AM53,連盟使用!$AN$3:$AO$100,2,FALSE),IF(AND(BH53="○",BI$3="通常",BI$1="通常・OPEN"),VLOOKUP($AM53,連盟使用!$AF$3:$AG$100,2,FALSE),IF(AND(BH53="○",BI$3="通常"),VLOOKUP($AM53,連盟使用!$AD$3:$AE$100,2,FALSE),IF(BH53="△",10000,IF(AND(BH53="○",BI$3="OPEN"),VLOOKUP($AM53,連盟使用!$AF$3:$AG$100,2,FALSE),IF(AND(BH53="○",BI$3="Jr",BI$1="Jrふじてん"),VLOOKUP($AM53,連盟使用!$AP$3:$AQ$100,2,FALSE),IF(AND(BH53="○",BI$3="Jr"),VLOOKUP($AM53,連盟使用!$AH$3:$AI$100,2,FALSE),IF(AND(BH53="○",BI$3="MS",$AE53=1),VLOOKUP($AN53,連盟使用!$AJ$3:$AK$100,2,FALSE),VLOOKUP($AN53,連盟使用!$AL$3:$AM$100,2,FALSE))))))))))</f>
        <v/>
      </c>
      <c r="BJ53" s="62"/>
      <c r="BK53" s="25" t="str">
        <f>IF(BJ53="","",IF(AND(BJ53="○",BK$3="国体"),VLOOKUP($AM53,連盟使用!$AN$3:$AO$100,2,FALSE),IF(AND(BJ53="○",BK$3="通常",BK$1="通常・OPEN"),VLOOKUP($AM53,連盟使用!$AF$3:$AG$100,2,FALSE),IF(AND(BJ53="○",BK$3="通常"),VLOOKUP($AM53,連盟使用!$AD$3:$AE$100,2,FALSE),IF(BJ53="△",10000,IF(AND(BJ53="○",BK$3="OPEN"),VLOOKUP($AM53,連盟使用!$AF$3:$AG$100,2,FALSE),IF(AND(BJ53="○",BK$3="Jr",BK$1="Jrふじてん"),VLOOKUP($AM53,連盟使用!$AP$3:$AQ$100,2,FALSE),IF(AND(BJ53="○",BK$3="Jr"),VLOOKUP($AM53,連盟使用!$AH$3:$AI$100,2,FALSE),IF(AND(BJ53="○",BK$3="MS",$AE53=1),VLOOKUP($AN53,連盟使用!$AJ$3:$AK$100,2,FALSE),VLOOKUP($AN53,連盟使用!$AL$3:$AM$100,2,FALSE))))))))))</f>
        <v/>
      </c>
      <c r="BL53" s="62"/>
      <c r="BM53" s="25" t="str">
        <f>IF(BL53="","",IF(AND(BL53="○",BM$3="国体"),VLOOKUP($AM53,連盟使用!$AN$3:$AO$100,2,FALSE),IF(AND(BL53="○",BM$3="通常",BM$1="通常・OPEN"),VLOOKUP($AM53,連盟使用!$AF$3:$AG$100,2,FALSE),IF(AND(BL53="○",BM$3="通常"),VLOOKUP($AM53,連盟使用!$AD$3:$AE$100,2,FALSE),IF(BL53="△",10000,IF(AND(BL53="○",BM$3="OPEN"),VLOOKUP($AM53,連盟使用!$AF$3:$AG$100,2,FALSE),IF(AND(BL53="○",BM$3="Jr",BM$1="Jrふじてん"),VLOOKUP($AM53,連盟使用!$AP$3:$AQ$100,2,FALSE),IF(AND(BL53="○",BM$3="Jr"),VLOOKUP($AM53,連盟使用!$AH$3:$AI$100,2,FALSE),IF(AND(BL53="○",BM$3="MS",$AE53=1),VLOOKUP($AN53,連盟使用!$AJ$3:$AK$100,2,FALSE),VLOOKUP($AN53,連盟使用!$AL$3:$AM$100,2,FALSE))))))))))</f>
        <v/>
      </c>
      <c r="BN53" s="62"/>
      <c r="BO53" s="25" t="str">
        <f>IF(BN53="","",IF(AND(BN53="○",BO$3="国体"),VLOOKUP($AM53,連盟使用!$AN$3:$AO$100,2,FALSE),IF(AND(BN53="○",BO$3="通常",BO$1="通常・OPEN"),VLOOKUP($AM53,連盟使用!$AF$3:$AG$100,2,FALSE),IF(AND(BN53="○",BO$3="通常"),VLOOKUP($AM53,連盟使用!$AD$3:$AE$100,2,FALSE),IF(BN53="△",10000,IF(AND(BN53="○",BO$3="OPEN"),VLOOKUP($AM53,連盟使用!$AF$3:$AG$100,2,FALSE),IF(AND(BN53="○",BO$3="Jr",BO$1="Jrふじてん"),VLOOKUP($AM53,連盟使用!$AP$3:$AQ$100,2,FALSE),IF(AND(BN53="○",BO$3="Jr"),VLOOKUP($AM53,連盟使用!$AH$3:$AI$100,2,FALSE),IF(AND(BN53="○",BO$3="MS",$AE53=1),VLOOKUP($AN53,連盟使用!$AJ$3:$AK$100,2,FALSE),VLOOKUP($AN53,連盟使用!$AL$3:$AM$100,2,FALSE))))))))))</f>
        <v/>
      </c>
      <c r="BP53" s="62"/>
      <c r="BQ53" s="25" t="str">
        <f>IF(BP53="","",IF(AND(BP53="○",BQ$3="国体"),VLOOKUP($AM53,連盟使用!$AN$3:$AO$100,2,FALSE),IF(AND(BP53="○",BQ$3="通常",BQ$1="通常・OPEN"),VLOOKUP($AM53,連盟使用!$AF$3:$AG$100,2,FALSE),IF(AND(BP53="○",BQ$3="通常"),VLOOKUP($AM53,連盟使用!$AD$3:$AE$100,2,FALSE),IF(BP53="△",10000,IF(AND(BP53="○",BQ$3="OPEN"),VLOOKUP($AM53,連盟使用!$AF$3:$AG$100,2,FALSE),IF(AND(BP53="○",BQ$3="Jr",BQ$1="Jrふじてん"),VLOOKUP($AM53,連盟使用!$AP$3:$AQ$100,2,FALSE),IF(AND(BP53="○",BQ$3="Jr"),VLOOKUP($AM53,連盟使用!$AH$3:$AI$100,2,FALSE),IF(AND(BP53="○",BQ$3="MS",$AE53=1),VLOOKUP($AN53,連盟使用!$AJ$3:$AK$100,2,FALSE),VLOOKUP($AN53,連盟使用!$AL$3:$AM$100,2,FALSE))))))))))</f>
        <v/>
      </c>
      <c r="BR53" s="62"/>
      <c r="BS53" s="25" t="str">
        <f>IF(BR53="","",IF(AND(BR53="○",BS$3="国体"),VLOOKUP($AM53,連盟使用!$AN$3:$AO$100,2,FALSE),IF(AND(BR53="○",BS$3="通常",BS$1="通常・OPEN"),VLOOKUP($AM53,連盟使用!$AF$3:$AG$100,2,FALSE),IF(AND(BR53="○",BS$3="通常"),VLOOKUP($AM53,連盟使用!$AD$3:$AE$100,2,FALSE),IF(BR53="△",10000,IF(AND(BR53="○",BS$3="OPEN"),VLOOKUP($AM53,連盟使用!$AF$3:$AG$100,2,FALSE),IF(AND(BR53="○",BS$3="Jr",BS$1="Jrふじてん"),VLOOKUP($AM53,連盟使用!$AP$3:$AQ$100,2,FALSE),IF(AND(BR53="○",BS$3="Jr"),VLOOKUP($AM53,連盟使用!$AH$3:$AI$100,2,FALSE),IF(AND(BR53="○",BS$3="MS",$AE53=1),VLOOKUP($AN53,連盟使用!$AJ$3:$AK$100,2,FALSE),VLOOKUP($AN53,連盟使用!$AL$3:$AM$100,2,FALSE))))))))))</f>
        <v/>
      </c>
      <c r="BT53" s="62"/>
      <c r="BU53" s="25" t="str">
        <f>IF(BT53="","",IF(AND(BT53="○",BU$3="国体"),VLOOKUP($AM53,連盟使用!$AN$3:$AO$100,2,FALSE),IF(AND(BT53="○",BU$3="通常",BU$1="通常・OPEN"),VLOOKUP($AM53,連盟使用!$AF$3:$AG$100,2,FALSE),IF(AND(BT53="○",BU$3="通常"),VLOOKUP($AM53,連盟使用!$AD$3:$AE$100,2,FALSE),IF(BT53="△",10000,IF(AND(BT53="○",BU$3="OPEN"),VLOOKUP($AM53,連盟使用!$AF$3:$AG$100,2,FALSE),IF(AND(BT53="○",BU$3="Jr",BU$1="Jrふじてん"),VLOOKUP($AM53,連盟使用!$AP$3:$AQ$100,2,FALSE),IF(AND(BT53="○",BU$3="Jr"),VLOOKUP($AM53,連盟使用!$AH$3:$AI$100,2,FALSE),IF(AND(BT53="○",BU$3="MS",$AE53=1),VLOOKUP($AN53,連盟使用!$AJ$3:$AK$100,2,FALSE),VLOOKUP($AN53,連盟使用!$AL$3:$AM$100,2,FALSE))))))))))</f>
        <v/>
      </c>
      <c r="BV53" s="62"/>
      <c r="BW53" s="25" t="str">
        <f>IF(BV53="","",IF(AND(BV53="○",BW$3="国体"),VLOOKUP($AM53,連盟使用!$AN$3:$AO$100,2,FALSE),IF(AND(BV53="○",BW$3="通常",BW$1="通常・OPEN"),VLOOKUP($AM53,連盟使用!$AF$3:$AG$100,2,FALSE),IF(AND(BV53="○",BW$3="通常"),VLOOKUP($AM53,連盟使用!$AD$3:$AE$100,2,FALSE),IF(BV53="△",10000,IF(AND(BV53="○",BW$3="OPEN"),VLOOKUP($AM53,連盟使用!$AF$3:$AG$100,2,FALSE),IF(AND(BV53="○",BW$3="Jr",BW$1="Jrふじてん"),VLOOKUP($AM53,連盟使用!$AP$3:$AQ$100,2,FALSE),IF(AND(BV53="○",BW$3="Jr"),VLOOKUP($AM53,連盟使用!$AH$3:$AI$100,2,FALSE),IF(AND(BV53="○",BW$3="MS",$AE53=1),VLOOKUP($AN53,連盟使用!$AJ$3:$AK$100,2,FALSE),VLOOKUP($AN53,連盟使用!$AL$3:$AM$100,2,FALSE))))))))))</f>
        <v/>
      </c>
      <c r="BX53" s="62"/>
      <c r="BY53" s="25" t="str">
        <f>IF(BX53="","",IF(AND(BX53="○",BY$3="国体"),VLOOKUP($AM53,連盟使用!$AN$3:$AO$100,2,FALSE),IF(AND(BX53="○",BY$3="通常",BY$1="通常・OPEN"),VLOOKUP($AM53,連盟使用!$AF$3:$AG$100,2,FALSE),IF(AND(BX53="○",BY$3="通常"),VLOOKUP($AM53,連盟使用!$AD$3:$AE$100,2,FALSE),IF(BX53="△",10000,IF(AND(BX53="○",BY$3="OPEN"),VLOOKUP($AM53,連盟使用!$AF$3:$AG$100,2,FALSE),IF(AND(BX53="○",BY$3="Jr",BY$1="Jrふじてん"),VLOOKUP($AM53,連盟使用!$AP$3:$AQ$100,2,FALSE),IF(AND(BX53="○",BY$3="Jr"),VLOOKUP($AM53,連盟使用!$AH$3:$AI$100,2,FALSE),IF(AND(BX53="○",BY$3="MS",$AE53=1),VLOOKUP($AN53,連盟使用!$AJ$3:$AK$100,2,FALSE),VLOOKUP($AN53,連盟使用!$AL$3:$AM$100,2,FALSE))))))))))</f>
        <v/>
      </c>
      <c r="BZ53" s="62"/>
      <c r="CA53" s="25" t="str">
        <f>IF(BZ53="","",IF(AND(BZ53="○",CA$3="国体"),VLOOKUP($AM53,連盟使用!$AN$3:$AO$100,2,FALSE),IF(AND(BZ53="○",CA$3="通常",CA$1="通常・OPEN"),VLOOKUP($AM53,連盟使用!$AF$3:$AG$100,2,FALSE),IF(AND(BZ53="○",CA$3="通常"),VLOOKUP($AM53,連盟使用!$AD$3:$AE$100,2,FALSE),IF(BZ53="△",10000,IF(AND(BZ53="○",CA$3="OPEN"),VLOOKUP($AM53,連盟使用!$AF$3:$AG$100,2,FALSE),IF(AND(BZ53="○",CA$3="Jr",CA$1="Jrふじてん"),VLOOKUP($AM53,連盟使用!$AP$3:$AQ$100,2,FALSE),IF(AND(BZ53="○",CA$3="Jr"),VLOOKUP($AM53,連盟使用!$AH$3:$AI$100,2,FALSE),IF(AND(BZ53="○",CA$3="MS",$AE53=1),VLOOKUP($AN53,連盟使用!$AJ$3:$AK$100,2,FALSE),VLOOKUP($AN53,連盟使用!$AL$3:$AM$100,2,FALSE))))))))))</f>
        <v/>
      </c>
      <c r="CB53" s="62"/>
      <c r="CC53" s="25" t="str">
        <f>IF(CB53="","",IF(AND(CB53="○",CC$3="国体"),VLOOKUP($AM53,連盟使用!$AN$3:$AO$100,2,FALSE),IF(AND(CB53="○",CC$3="通常",CC$1="通常・OPEN"),VLOOKUP($AM53,連盟使用!$AF$3:$AG$100,2,FALSE),IF(AND(CB53="○",CC$3="通常"),VLOOKUP($AM53,連盟使用!$AD$3:$AE$100,2,FALSE),IF(CB53="△",10000,IF(AND(CB53="○",CC$3="OPEN"),VLOOKUP($AM53,連盟使用!$AF$3:$AG$100,2,FALSE),IF(AND(CB53="○",CC$3="Jr",CC$1="Jrふじてん"),VLOOKUP($AM53,連盟使用!$AP$3:$AQ$100,2,FALSE),IF(AND(CB53="○",CC$3="Jr"),VLOOKUP($AM53,連盟使用!$AH$3:$AI$100,2,FALSE),IF(AND(CB53="○",CC$3="MS",$AE53=1),VLOOKUP($AN53,連盟使用!$AJ$3:$AK$100,2,FALSE),VLOOKUP($AN53,連盟使用!$AL$3:$AM$100,2,FALSE))))))))))</f>
        <v/>
      </c>
      <c r="CD53" s="62"/>
      <c r="CE53" s="25" t="str">
        <f>IF(CD53="","",IF(AND(CD53="○",CE$3="国体"),VLOOKUP($AM53,連盟使用!$AN$3:$AO$100,2,FALSE),IF(AND(CD53="○",CE$3="通常",CE$1="通常・OPEN"),VLOOKUP($AM53,連盟使用!$AF$3:$AG$100,2,FALSE),IF(AND(CD53="○",CE$3="通常"),VLOOKUP($AM53,連盟使用!$AD$3:$AE$100,2,FALSE),IF(CD53="△",10000,IF(AND(CD53="○",CE$3="OPEN"),VLOOKUP($AM53,連盟使用!$AF$3:$AG$100,2,FALSE),IF(AND(CD53="○",CE$3="Jr",CE$1="Jrふじてん"),VLOOKUP($AM53,連盟使用!$AP$3:$AQ$100,2,FALSE),IF(AND(CD53="○",CE$3="Jr"),VLOOKUP($AM53,連盟使用!$AH$3:$AI$100,2,FALSE),IF(AND(CD53="○",CE$3="MS",$AE53=1),VLOOKUP($AN53,連盟使用!$AJ$3:$AK$100,2,FALSE),VLOOKUP($AN53,連盟使用!$AL$3:$AM$100,2,FALSE))))))))))</f>
        <v/>
      </c>
      <c r="CF53" s="62"/>
      <c r="CG53" s="120" t="str">
        <f>IF(CF53="","",IF(AND(CF53="○",CG$3="国体"),VLOOKUP($AM53,連盟使用!$AN$3:$AO$100,2,FALSE),IF(AND(CF53="○",CG$3="通常",CG$1="通常・OPEN"),VLOOKUP($AM53,連盟使用!$AF$3:$AG$100,2,FALSE),IF(AND(CF53="○",CG$3="通常"),VLOOKUP($AM53,連盟使用!$AD$3:$AE$100,2,FALSE),IF(CF53="△",10000,IF(AND(CF53="○",CG$3="OPEN"),VLOOKUP($AM53,連盟使用!$AF$3:$AG$100,2,FALSE),IF(AND(CF53="○",CG$3="Jr",CG$1="Jrふじてん"),VLOOKUP($AM53,連盟使用!$AP$3:$AQ$100,2,FALSE),IF(AND(CF53="○",CG$3="Jr"),VLOOKUP($AM53,連盟使用!$AH$3:$AI$100,2,FALSE),IF(AND(CF53="○",CG$3="MS",$AE53=1),VLOOKUP($AN53,連盟使用!$AJ$3:$AK$100,2,FALSE),VLOOKUP($AN53,連盟使用!$AL$3:$AM$100,2,FALSE))))))))))</f>
        <v/>
      </c>
      <c r="CH53" s="106">
        <f t="shared" si="0"/>
        <v>0</v>
      </c>
    </row>
    <row r="54" spans="1:86" ht="19.5" customHeight="1" x14ac:dyDescent="0.15">
      <c r="A54" s="97">
        <f>IF(個表!A52="","",個表!A52)</f>
        <v>49</v>
      </c>
      <c r="B54" s="12" t="str">
        <f>IF(個表!B52="","",個表!B52)</f>
        <v/>
      </c>
      <c r="C54" s="12"/>
      <c r="D54" s="12"/>
      <c r="E54" s="12" t="str">
        <f>IF(個表!J52="","",個表!J52)</f>
        <v xml:space="preserve"> </v>
      </c>
      <c r="F54" s="12" t="str">
        <f>IF(個表!K52="","",個表!K52)</f>
        <v/>
      </c>
      <c r="G54" s="12" t="str">
        <f>IF(個表!L52="","",個表!L52)</f>
        <v/>
      </c>
      <c r="H54" s="12"/>
      <c r="I54" s="12"/>
      <c r="J54" s="12"/>
      <c r="K54" s="12"/>
      <c r="L54" s="12" t="str">
        <f>IF(個表!M52="","",個表!M52)</f>
        <v/>
      </c>
      <c r="M54" s="12" t="str">
        <f>IF(個表!N52="","",個表!N52)</f>
        <v/>
      </c>
      <c r="N54" s="12" t="str">
        <f>IF(個表!O52="","",個表!O52)</f>
        <v/>
      </c>
      <c r="O54" s="12" t="str">
        <f>IF(個表!P52="","",個表!P52)</f>
        <v/>
      </c>
      <c r="P54" s="12" t="str">
        <f>IF(個表!Q52="","",個表!Q52)</f>
        <v/>
      </c>
      <c r="Q54" s="34" t="str">
        <f>IF(個表!G52="","",個表!G52)</f>
        <v/>
      </c>
      <c r="R54" s="12"/>
      <c r="S54" s="12" t="str">
        <f>IF(個表!R52="","",個表!R52)</f>
        <v xml:space="preserve"> </v>
      </c>
      <c r="T54" s="12" t="str">
        <f>IF(個表!S52="","",個表!S52)</f>
        <v/>
      </c>
      <c r="U54" s="12"/>
      <c r="V54" s="12" t="str">
        <f>IF(個表!C52="","",個表!C52)</f>
        <v/>
      </c>
      <c r="W54" s="12" t="str">
        <f>IF(個表!D52="","",個表!D52)</f>
        <v/>
      </c>
      <c r="X54" s="12" t="str">
        <f>IF(個表!E52="","",個表!E52)</f>
        <v/>
      </c>
      <c r="Y54" s="12" t="str">
        <f>IF(個表!F52="","",個表!F52)</f>
        <v/>
      </c>
      <c r="Z54" s="12"/>
      <c r="AA54" s="12"/>
      <c r="AB54" s="12"/>
      <c r="AC54" s="12"/>
      <c r="AD54" s="12"/>
      <c r="AE54" s="12" t="str">
        <f>IF(個表!H52="","",個表!H52)</f>
        <v/>
      </c>
      <c r="AF54" s="12"/>
      <c r="AG54" s="12"/>
      <c r="AH54" s="12"/>
      <c r="AI54" s="12" t="str">
        <f>IF(個表!T52="","",個表!T52)</f>
        <v/>
      </c>
      <c r="AJ54" s="12"/>
      <c r="AK54" s="12"/>
      <c r="AL54" s="12" t="str">
        <f>IF(個表!I52="","",個表!I52)</f>
        <v/>
      </c>
      <c r="AM54" s="12" t="str">
        <f>IF(個表!U52="","",個表!U52)</f>
        <v/>
      </c>
      <c r="AN54" s="12" t="str">
        <f>IF(個表!V52="","",個表!V52)</f>
        <v/>
      </c>
      <c r="AO54" s="12" t="str">
        <f>IF(個表!W52="","",個表!W52)</f>
        <v/>
      </c>
      <c r="AP54" s="12" t="str">
        <f>IF(個表!X52="","",個表!X52)</f>
        <v/>
      </c>
      <c r="AQ54" s="12" t="str">
        <f>IF(個表!Y52="","",個表!Y52)</f>
        <v/>
      </c>
      <c r="AR54" s="12" t="str">
        <f>IF(個表!Z52="","",個表!Z52)</f>
        <v/>
      </c>
      <c r="AS54" s="98" t="str">
        <f>IF(個表!AA52="","",個表!AA52)</f>
        <v/>
      </c>
      <c r="AT54" s="62"/>
      <c r="AU54" s="25" t="str">
        <f>IF(AT54="","",IF(AND(AT54="○",AU$3="国体"),VLOOKUP($AM54,連盟使用!$AN$3:$AO$100,2,FALSE),IF(AND(AT54="○",AU$3="通常",AU$1="通常・OPEN"),VLOOKUP($AM54,連盟使用!$AF$3:$AG$100,2,FALSE),IF(AND(AT54="○",AU$3="通常"),VLOOKUP($AM54,連盟使用!$AD$3:$AE$100,2,FALSE),IF(AT54="△",10000,IF(AND(AT54="○",AU$3="OPEN"),VLOOKUP($AM54,連盟使用!$AF$3:$AG$100,2,FALSE),IF(AND(AT54="○",AU$3="Jr",AU$1="Jrふじてん"),VLOOKUP($AM54,連盟使用!$AP$3:$AQ$100,2,FALSE),IF(AND(AT54="○",AU$3="Jr"),VLOOKUP($AM54,連盟使用!$AH$3:$AI$100,2,FALSE),IF(AND(AT54="○",AU$3="MS",$AE54=1),VLOOKUP($AN54,連盟使用!$AJ$3:$AK$100,2,FALSE),VLOOKUP($AN54,連盟使用!$AL$3:$AM$100,2,FALSE))))))))))</f>
        <v/>
      </c>
      <c r="AV54" s="62"/>
      <c r="AW54" s="25" t="str">
        <f>IF(AV54="","",IF(AND(AV54="○",AW$3="国体"),VLOOKUP($AM54,連盟使用!$AN$3:$AO$100,2,FALSE),IF(AND(AV54="○",AW$3="通常",AW$1="通常・OPEN"),VLOOKUP($AM54,連盟使用!$AF$3:$AG$100,2,FALSE),IF(AND(AV54="○",AW$3="通常"),VLOOKUP($AM54,連盟使用!$AD$3:$AE$100,2,FALSE),IF(AV54="△",10000,IF(AND(AV54="○",AW$3="OPEN"),VLOOKUP($AM54,連盟使用!$AF$3:$AG$100,2,FALSE),IF(AND(AV54="○",AW$3="Jr",AW$1="Jrふじてん"),VLOOKUP($AM54,連盟使用!$AP$3:$AQ$100,2,FALSE),IF(AND(AV54="○",AW$3="Jr"),VLOOKUP($AM54,連盟使用!$AH$3:$AI$100,2,FALSE),IF(AND(AV54="○",AW$3="MS",$AE54=1),VLOOKUP($AN54,連盟使用!$AJ$3:$AK$100,2,FALSE),VLOOKUP($AN54,連盟使用!$AL$3:$AM$100,2,FALSE))))))))))</f>
        <v/>
      </c>
      <c r="AX54" s="62"/>
      <c r="AY54" s="25" t="str">
        <f>IF(AX54="","",IF(AND(AX54="○",AY$3="国体"),VLOOKUP($AM54,連盟使用!$AN$3:$AO$100,2,FALSE),IF(AND(AX54="○",AY$3="通常",AY$1="通常・OPEN"),VLOOKUP($AM54,連盟使用!$AF$3:$AG$100,2,FALSE),IF(AND(AX54="○",AY$3="通常"),VLOOKUP($AM54,連盟使用!$AD$3:$AE$100,2,FALSE),IF(AX54="△",10000,IF(AND(AX54="○",AY$3="OPEN"),VLOOKUP($AM54,連盟使用!$AF$3:$AG$100,2,FALSE),IF(AND(AX54="○",AY$3="Jr",AY$1="Jrふじてん"),VLOOKUP($AM54,連盟使用!$AP$3:$AQ$100,2,FALSE),IF(AND(AX54="○",AY$3="Jr"),VLOOKUP($AM54,連盟使用!$AH$3:$AI$100,2,FALSE),IF(AND(AX54="○",AY$3="MS",$AE54=1),VLOOKUP($AN54,連盟使用!$AJ$3:$AK$100,2,FALSE),VLOOKUP($AN54,連盟使用!$AL$3:$AM$100,2,FALSE))))))))))</f>
        <v/>
      </c>
      <c r="AZ54" s="62"/>
      <c r="BA54" s="25" t="str">
        <f>IF(AZ54="","",IF(AND(AZ54="○",BA$3="国体"),VLOOKUP($AM54,連盟使用!$AN$3:$AO$100,2,FALSE),IF(AND(AZ54="○",BA$3="通常",BA$1="通常・OPEN"),VLOOKUP($AM54,連盟使用!$AF$3:$AG$100,2,FALSE),IF(AND(AZ54="○",BA$3="通常"),VLOOKUP($AM54,連盟使用!$AD$3:$AE$100,2,FALSE),IF(AZ54="△",10000,IF(AND(AZ54="○",BA$3="OPEN"),VLOOKUP($AM54,連盟使用!$AF$3:$AG$100,2,FALSE),IF(AND(AZ54="○",BA$3="Jr",BA$1="Jrふじてん"),VLOOKUP($AM54,連盟使用!$AP$3:$AQ$100,2,FALSE),IF(AND(AZ54="○",BA$3="Jr"),VLOOKUP($AM54,連盟使用!$AH$3:$AI$100,2,FALSE),IF(AND(AZ54="○",BA$3="MS",$AE54=1),VLOOKUP($AN54,連盟使用!$AJ$3:$AK$100,2,FALSE),VLOOKUP($AN54,連盟使用!$AL$3:$AM$100,2,FALSE))))))))))</f>
        <v/>
      </c>
      <c r="BB54" s="62"/>
      <c r="BC54" s="25" t="str">
        <f>IF(BB54="","",IF(AND(BB54="○",BC$3="国体"),VLOOKUP($AM54,連盟使用!$AN$3:$AO$100,2,FALSE),IF(AND(BB54="○",BC$3="通常",BC$1="通常・OPEN"),VLOOKUP($AM54,連盟使用!$AF$3:$AG$100,2,FALSE),IF(AND(BB54="○",BC$3="通常"),VLOOKUP($AM54,連盟使用!$AD$3:$AE$100,2,FALSE),IF(BB54="△",10000,IF(AND(BB54="○",BC$3="OPEN"),VLOOKUP($AM54,連盟使用!$AF$3:$AG$100,2,FALSE),IF(AND(BB54="○",BC$3="Jr",BC$1="Jrふじてん"),VLOOKUP($AM54,連盟使用!$AP$3:$AQ$100,2,FALSE),IF(AND(BB54="○",BC$3="Jr"),VLOOKUP($AM54,連盟使用!$AH$3:$AI$100,2,FALSE),IF(AND(BB54="○",BC$3="MS",$AE54=1),VLOOKUP($AN54,連盟使用!$AJ$3:$AK$100,2,FALSE),VLOOKUP($AN54,連盟使用!$AL$3:$AM$100,2,FALSE))))))))))</f>
        <v/>
      </c>
      <c r="BD54" s="62"/>
      <c r="BE54" s="25" t="str">
        <f>IF(BD54="","",IF(AND(BD54="○",BE$3="国体"),VLOOKUP($AM54,連盟使用!$AN$3:$AO$100,2,FALSE),IF(AND(BD54="○",BE$3="通常",BE$1="通常・OPEN"),VLOOKUP($AM54,連盟使用!$AF$3:$AG$100,2,FALSE),IF(AND(BD54="○",BE$3="通常"),VLOOKUP($AM54,連盟使用!$AD$3:$AE$100,2,FALSE),IF(BD54="△",10000,IF(AND(BD54="○",BE$3="OPEN"),VLOOKUP($AM54,連盟使用!$AF$3:$AG$100,2,FALSE),IF(AND(BD54="○",BE$3="Jr",BE$1="Jrふじてん"),VLOOKUP($AM54,連盟使用!$AP$3:$AQ$100,2,FALSE),IF(AND(BD54="○",BE$3="Jr"),VLOOKUP($AM54,連盟使用!$AH$3:$AI$100,2,FALSE),IF(AND(BD54="○",BE$3="MS",$AE54=1),VLOOKUP($AN54,連盟使用!$AJ$3:$AK$100,2,FALSE),VLOOKUP($AN54,連盟使用!$AL$3:$AM$100,2,FALSE))))))))))</f>
        <v/>
      </c>
      <c r="BF54" s="62"/>
      <c r="BG54" s="25" t="str">
        <f>IF(BF54="","",IF(AND(BF54="○",BG$3="国体"),VLOOKUP($AM54,連盟使用!$AN$3:$AO$100,2,FALSE),IF(AND(BF54="○",BG$3="通常",BG$1="通常・OPEN"),VLOOKUP($AM54,連盟使用!$AF$3:$AG$100,2,FALSE),IF(AND(BF54="○",BG$3="通常"),VLOOKUP($AM54,連盟使用!$AD$3:$AE$100,2,FALSE),IF(BF54="△",10000,IF(AND(BF54="○",BG$3="OPEN"),VLOOKUP($AM54,連盟使用!$AF$3:$AG$100,2,FALSE),IF(AND(BF54="○",BG$3="Jr",BG$1="Jrふじてん"),VLOOKUP($AM54,連盟使用!$AP$3:$AQ$100,2,FALSE),IF(AND(BF54="○",BG$3="Jr"),VLOOKUP($AM54,連盟使用!$AH$3:$AI$100,2,FALSE),IF(AND(BF54="○",BG$3="MS",$AE54=1),VLOOKUP($AN54,連盟使用!$AJ$3:$AK$100,2,FALSE),VLOOKUP($AN54,連盟使用!$AL$3:$AM$100,2,FALSE))))))))))</f>
        <v/>
      </c>
      <c r="BH54" s="62"/>
      <c r="BI54" s="25" t="str">
        <f>IF(BH54="","",IF(AND(BH54="○",BI$3="国体"),VLOOKUP($AM54,連盟使用!$AN$3:$AO$100,2,FALSE),IF(AND(BH54="○",BI$3="通常",BI$1="通常・OPEN"),VLOOKUP($AM54,連盟使用!$AF$3:$AG$100,2,FALSE),IF(AND(BH54="○",BI$3="通常"),VLOOKUP($AM54,連盟使用!$AD$3:$AE$100,2,FALSE),IF(BH54="△",10000,IF(AND(BH54="○",BI$3="OPEN"),VLOOKUP($AM54,連盟使用!$AF$3:$AG$100,2,FALSE),IF(AND(BH54="○",BI$3="Jr",BI$1="Jrふじてん"),VLOOKUP($AM54,連盟使用!$AP$3:$AQ$100,2,FALSE),IF(AND(BH54="○",BI$3="Jr"),VLOOKUP($AM54,連盟使用!$AH$3:$AI$100,2,FALSE),IF(AND(BH54="○",BI$3="MS",$AE54=1),VLOOKUP($AN54,連盟使用!$AJ$3:$AK$100,2,FALSE),VLOOKUP($AN54,連盟使用!$AL$3:$AM$100,2,FALSE))))))))))</f>
        <v/>
      </c>
      <c r="BJ54" s="62"/>
      <c r="BK54" s="25" t="str">
        <f>IF(BJ54="","",IF(AND(BJ54="○",BK$3="国体"),VLOOKUP($AM54,連盟使用!$AN$3:$AO$100,2,FALSE),IF(AND(BJ54="○",BK$3="通常",BK$1="通常・OPEN"),VLOOKUP($AM54,連盟使用!$AF$3:$AG$100,2,FALSE),IF(AND(BJ54="○",BK$3="通常"),VLOOKUP($AM54,連盟使用!$AD$3:$AE$100,2,FALSE),IF(BJ54="△",10000,IF(AND(BJ54="○",BK$3="OPEN"),VLOOKUP($AM54,連盟使用!$AF$3:$AG$100,2,FALSE),IF(AND(BJ54="○",BK$3="Jr",BK$1="Jrふじてん"),VLOOKUP($AM54,連盟使用!$AP$3:$AQ$100,2,FALSE),IF(AND(BJ54="○",BK$3="Jr"),VLOOKUP($AM54,連盟使用!$AH$3:$AI$100,2,FALSE),IF(AND(BJ54="○",BK$3="MS",$AE54=1),VLOOKUP($AN54,連盟使用!$AJ$3:$AK$100,2,FALSE),VLOOKUP($AN54,連盟使用!$AL$3:$AM$100,2,FALSE))))))))))</f>
        <v/>
      </c>
      <c r="BL54" s="62"/>
      <c r="BM54" s="25" t="str">
        <f>IF(BL54="","",IF(AND(BL54="○",BM$3="国体"),VLOOKUP($AM54,連盟使用!$AN$3:$AO$100,2,FALSE),IF(AND(BL54="○",BM$3="通常",BM$1="通常・OPEN"),VLOOKUP($AM54,連盟使用!$AF$3:$AG$100,2,FALSE),IF(AND(BL54="○",BM$3="通常"),VLOOKUP($AM54,連盟使用!$AD$3:$AE$100,2,FALSE),IF(BL54="△",10000,IF(AND(BL54="○",BM$3="OPEN"),VLOOKUP($AM54,連盟使用!$AF$3:$AG$100,2,FALSE),IF(AND(BL54="○",BM$3="Jr",BM$1="Jrふじてん"),VLOOKUP($AM54,連盟使用!$AP$3:$AQ$100,2,FALSE),IF(AND(BL54="○",BM$3="Jr"),VLOOKUP($AM54,連盟使用!$AH$3:$AI$100,2,FALSE),IF(AND(BL54="○",BM$3="MS",$AE54=1),VLOOKUP($AN54,連盟使用!$AJ$3:$AK$100,2,FALSE),VLOOKUP($AN54,連盟使用!$AL$3:$AM$100,2,FALSE))))))))))</f>
        <v/>
      </c>
      <c r="BN54" s="62"/>
      <c r="BO54" s="25" t="str">
        <f>IF(BN54="","",IF(AND(BN54="○",BO$3="国体"),VLOOKUP($AM54,連盟使用!$AN$3:$AO$100,2,FALSE),IF(AND(BN54="○",BO$3="通常",BO$1="通常・OPEN"),VLOOKUP($AM54,連盟使用!$AF$3:$AG$100,2,FALSE),IF(AND(BN54="○",BO$3="通常"),VLOOKUP($AM54,連盟使用!$AD$3:$AE$100,2,FALSE),IF(BN54="△",10000,IF(AND(BN54="○",BO$3="OPEN"),VLOOKUP($AM54,連盟使用!$AF$3:$AG$100,2,FALSE),IF(AND(BN54="○",BO$3="Jr",BO$1="Jrふじてん"),VLOOKUP($AM54,連盟使用!$AP$3:$AQ$100,2,FALSE),IF(AND(BN54="○",BO$3="Jr"),VLOOKUP($AM54,連盟使用!$AH$3:$AI$100,2,FALSE),IF(AND(BN54="○",BO$3="MS",$AE54=1),VLOOKUP($AN54,連盟使用!$AJ$3:$AK$100,2,FALSE),VLOOKUP($AN54,連盟使用!$AL$3:$AM$100,2,FALSE))))))))))</f>
        <v/>
      </c>
      <c r="BP54" s="62"/>
      <c r="BQ54" s="25" t="str">
        <f>IF(BP54="","",IF(AND(BP54="○",BQ$3="国体"),VLOOKUP($AM54,連盟使用!$AN$3:$AO$100,2,FALSE),IF(AND(BP54="○",BQ$3="通常",BQ$1="通常・OPEN"),VLOOKUP($AM54,連盟使用!$AF$3:$AG$100,2,FALSE),IF(AND(BP54="○",BQ$3="通常"),VLOOKUP($AM54,連盟使用!$AD$3:$AE$100,2,FALSE),IF(BP54="△",10000,IF(AND(BP54="○",BQ$3="OPEN"),VLOOKUP($AM54,連盟使用!$AF$3:$AG$100,2,FALSE),IF(AND(BP54="○",BQ$3="Jr",BQ$1="Jrふじてん"),VLOOKUP($AM54,連盟使用!$AP$3:$AQ$100,2,FALSE),IF(AND(BP54="○",BQ$3="Jr"),VLOOKUP($AM54,連盟使用!$AH$3:$AI$100,2,FALSE),IF(AND(BP54="○",BQ$3="MS",$AE54=1),VLOOKUP($AN54,連盟使用!$AJ$3:$AK$100,2,FALSE),VLOOKUP($AN54,連盟使用!$AL$3:$AM$100,2,FALSE))))))))))</f>
        <v/>
      </c>
      <c r="BR54" s="62"/>
      <c r="BS54" s="25" t="str">
        <f>IF(BR54="","",IF(AND(BR54="○",BS$3="国体"),VLOOKUP($AM54,連盟使用!$AN$3:$AO$100,2,FALSE),IF(AND(BR54="○",BS$3="通常",BS$1="通常・OPEN"),VLOOKUP($AM54,連盟使用!$AF$3:$AG$100,2,FALSE),IF(AND(BR54="○",BS$3="通常"),VLOOKUP($AM54,連盟使用!$AD$3:$AE$100,2,FALSE),IF(BR54="△",10000,IF(AND(BR54="○",BS$3="OPEN"),VLOOKUP($AM54,連盟使用!$AF$3:$AG$100,2,FALSE),IF(AND(BR54="○",BS$3="Jr",BS$1="Jrふじてん"),VLOOKUP($AM54,連盟使用!$AP$3:$AQ$100,2,FALSE),IF(AND(BR54="○",BS$3="Jr"),VLOOKUP($AM54,連盟使用!$AH$3:$AI$100,2,FALSE),IF(AND(BR54="○",BS$3="MS",$AE54=1),VLOOKUP($AN54,連盟使用!$AJ$3:$AK$100,2,FALSE),VLOOKUP($AN54,連盟使用!$AL$3:$AM$100,2,FALSE))))))))))</f>
        <v/>
      </c>
      <c r="BT54" s="62"/>
      <c r="BU54" s="25" t="str">
        <f>IF(BT54="","",IF(AND(BT54="○",BU$3="国体"),VLOOKUP($AM54,連盟使用!$AN$3:$AO$100,2,FALSE),IF(AND(BT54="○",BU$3="通常",BU$1="通常・OPEN"),VLOOKUP($AM54,連盟使用!$AF$3:$AG$100,2,FALSE),IF(AND(BT54="○",BU$3="通常"),VLOOKUP($AM54,連盟使用!$AD$3:$AE$100,2,FALSE),IF(BT54="△",10000,IF(AND(BT54="○",BU$3="OPEN"),VLOOKUP($AM54,連盟使用!$AF$3:$AG$100,2,FALSE),IF(AND(BT54="○",BU$3="Jr",BU$1="Jrふじてん"),VLOOKUP($AM54,連盟使用!$AP$3:$AQ$100,2,FALSE),IF(AND(BT54="○",BU$3="Jr"),VLOOKUP($AM54,連盟使用!$AH$3:$AI$100,2,FALSE),IF(AND(BT54="○",BU$3="MS",$AE54=1),VLOOKUP($AN54,連盟使用!$AJ$3:$AK$100,2,FALSE),VLOOKUP($AN54,連盟使用!$AL$3:$AM$100,2,FALSE))))))))))</f>
        <v/>
      </c>
      <c r="BV54" s="62"/>
      <c r="BW54" s="25" t="str">
        <f>IF(BV54="","",IF(AND(BV54="○",BW$3="国体"),VLOOKUP($AM54,連盟使用!$AN$3:$AO$100,2,FALSE),IF(AND(BV54="○",BW$3="通常",BW$1="通常・OPEN"),VLOOKUP($AM54,連盟使用!$AF$3:$AG$100,2,FALSE),IF(AND(BV54="○",BW$3="通常"),VLOOKUP($AM54,連盟使用!$AD$3:$AE$100,2,FALSE),IF(BV54="△",10000,IF(AND(BV54="○",BW$3="OPEN"),VLOOKUP($AM54,連盟使用!$AF$3:$AG$100,2,FALSE),IF(AND(BV54="○",BW$3="Jr",BW$1="Jrふじてん"),VLOOKUP($AM54,連盟使用!$AP$3:$AQ$100,2,FALSE),IF(AND(BV54="○",BW$3="Jr"),VLOOKUP($AM54,連盟使用!$AH$3:$AI$100,2,FALSE),IF(AND(BV54="○",BW$3="MS",$AE54=1),VLOOKUP($AN54,連盟使用!$AJ$3:$AK$100,2,FALSE),VLOOKUP($AN54,連盟使用!$AL$3:$AM$100,2,FALSE))))))))))</f>
        <v/>
      </c>
      <c r="BX54" s="62"/>
      <c r="BY54" s="25" t="str">
        <f>IF(BX54="","",IF(AND(BX54="○",BY$3="国体"),VLOOKUP($AM54,連盟使用!$AN$3:$AO$100,2,FALSE),IF(AND(BX54="○",BY$3="通常",BY$1="通常・OPEN"),VLOOKUP($AM54,連盟使用!$AF$3:$AG$100,2,FALSE),IF(AND(BX54="○",BY$3="通常"),VLOOKUP($AM54,連盟使用!$AD$3:$AE$100,2,FALSE),IF(BX54="△",10000,IF(AND(BX54="○",BY$3="OPEN"),VLOOKUP($AM54,連盟使用!$AF$3:$AG$100,2,FALSE),IF(AND(BX54="○",BY$3="Jr",BY$1="Jrふじてん"),VLOOKUP($AM54,連盟使用!$AP$3:$AQ$100,2,FALSE),IF(AND(BX54="○",BY$3="Jr"),VLOOKUP($AM54,連盟使用!$AH$3:$AI$100,2,FALSE),IF(AND(BX54="○",BY$3="MS",$AE54=1),VLOOKUP($AN54,連盟使用!$AJ$3:$AK$100,2,FALSE),VLOOKUP($AN54,連盟使用!$AL$3:$AM$100,2,FALSE))))))))))</f>
        <v/>
      </c>
      <c r="BZ54" s="62"/>
      <c r="CA54" s="25" t="str">
        <f>IF(BZ54="","",IF(AND(BZ54="○",CA$3="国体"),VLOOKUP($AM54,連盟使用!$AN$3:$AO$100,2,FALSE),IF(AND(BZ54="○",CA$3="通常",CA$1="通常・OPEN"),VLOOKUP($AM54,連盟使用!$AF$3:$AG$100,2,FALSE),IF(AND(BZ54="○",CA$3="通常"),VLOOKUP($AM54,連盟使用!$AD$3:$AE$100,2,FALSE),IF(BZ54="△",10000,IF(AND(BZ54="○",CA$3="OPEN"),VLOOKUP($AM54,連盟使用!$AF$3:$AG$100,2,FALSE),IF(AND(BZ54="○",CA$3="Jr",CA$1="Jrふじてん"),VLOOKUP($AM54,連盟使用!$AP$3:$AQ$100,2,FALSE),IF(AND(BZ54="○",CA$3="Jr"),VLOOKUP($AM54,連盟使用!$AH$3:$AI$100,2,FALSE),IF(AND(BZ54="○",CA$3="MS",$AE54=1),VLOOKUP($AN54,連盟使用!$AJ$3:$AK$100,2,FALSE),VLOOKUP($AN54,連盟使用!$AL$3:$AM$100,2,FALSE))))))))))</f>
        <v/>
      </c>
      <c r="CB54" s="62"/>
      <c r="CC54" s="25" t="str">
        <f>IF(CB54="","",IF(AND(CB54="○",CC$3="国体"),VLOOKUP($AM54,連盟使用!$AN$3:$AO$100,2,FALSE),IF(AND(CB54="○",CC$3="通常",CC$1="通常・OPEN"),VLOOKUP($AM54,連盟使用!$AF$3:$AG$100,2,FALSE),IF(AND(CB54="○",CC$3="通常"),VLOOKUP($AM54,連盟使用!$AD$3:$AE$100,2,FALSE),IF(CB54="△",10000,IF(AND(CB54="○",CC$3="OPEN"),VLOOKUP($AM54,連盟使用!$AF$3:$AG$100,2,FALSE),IF(AND(CB54="○",CC$3="Jr",CC$1="Jrふじてん"),VLOOKUP($AM54,連盟使用!$AP$3:$AQ$100,2,FALSE),IF(AND(CB54="○",CC$3="Jr"),VLOOKUP($AM54,連盟使用!$AH$3:$AI$100,2,FALSE),IF(AND(CB54="○",CC$3="MS",$AE54=1),VLOOKUP($AN54,連盟使用!$AJ$3:$AK$100,2,FALSE),VLOOKUP($AN54,連盟使用!$AL$3:$AM$100,2,FALSE))))))))))</f>
        <v/>
      </c>
      <c r="CD54" s="62"/>
      <c r="CE54" s="25" t="str">
        <f>IF(CD54="","",IF(AND(CD54="○",CE$3="国体"),VLOOKUP($AM54,連盟使用!$AN$3:$AO$100,2,FALSE),IF(AND(CD54="○",CE$3="通常",CE$1="通常・OPEN"),VLOOKUP($AM54,連盟使用!$AF$3:$AG$100,2,FALSE),IF(AND(CD54="○",CE$3="通常"),VLOOKUP($AM54,連盟使用!$AD$3:$AE$100,2,FALSE),IF(CD54="△",10000,IF(AND(CD54="○",CE$3="OPEN"),VLOOKUP($AM54,連盟使用!$AF$3:$AG$100,2,FALSE),IF(AND(CD54="○",CE$3="Jr",CE$1="Jrふじてん"),VLOOKUP($AM54,連盟使用!$AP$3:$AQ$100,2,FALSE),IF(AND(CD54="○",CE$3="Jr"),VLOOKUP($AM54,連盟使用!$AH$3:$AI$100,2,FALSE),IF(AND(CD54="○",CE$3="MS",$AE54=1),VLOOKUP($AN54,連盟使用!$AJ$3:$AK$100,2,FALSE),VLOOKUP($AN54,連盟使用!$AL$3:$AM$100,2,FALSE))))))))))</f>
        <v/>
      </c>
      <c r="CF54" s="62"/>
      <c r="CG54" s="120" t="str">
        <f>IF(CF54="","",IF(AND(CF54="○",CG$3="国体"),VLOOKUP($AM54,連盟使用!$AN$3:$AO$100,2,FALSE),IF(AND(CF54="○",CG$3="通常",CG$1="通常・OPEN"),VLOOKUP($AM54,連盟使用!$AF$3:$AG$100,2,FALSE),IF(AND(CF54="○",CG$3="通常"),VLOOKUP($AM54,連盟使用!$AD$3:$AE$100,2,FALSE),IF(CF54="△",10000,IF(AND(CF54="○",CG$3="OPEN"),VLOOKUP($AM54,連盟使用!$AF$3:$AG$100,2,FALSE),IF(AND(CF54="○",CG$3="Jr",CG$1="Jrふじてん"),VLOOKUP($AM54,連盟使用!$AP$3:$AQ$100,2,FALSE),IF(AND(CF54="○",CG$3="Jr"),VLOOKUP($AM54,連盟使用!$AH$3:$AI$100,2,FALSE),IF(AND(CF54="○",CG$3="MS",$AE54=1),VLOOKUP($AN54,連盟使用!$AJ$3:$AK$100,2,FALSE),VLOOKUP($AN54,連盟使用!$AL$3:$AM$100,2,FALSE))))))))))</f>
        <v/>
      </c>
      <c r="CH54" s="106">
        <f t="shared" si="0"/>
        <v>0</v>
      </c>
    </row>
    <row r="55" spans="1:86" ht="19.5" customHeight="1" x14ac:dyDescent="0.15">
      <c r="A55" s="97">
        <f>IF(個表!A53="","",個表!A53)</f>
        <v>50</v>
      </c>
      <c r="B55" s="12" t="str">
        <f>IF(個表!B53="","",個表!B53)</f>
        <v/>
      </c>
      <c r="C55" s="12"/>
      <c r="D55" s="12"/>
      <c r="E55" s="12" t="str">
        <f>IF(個表!J53="","",個表!J53)</f>
        <v xml:space="preserve"> </v>
      </c>
      <c r="F55" s="12" t="str">
        <f>IF(個表!K53="","",個表!K53)</f>
        <v/>
      </c>
      <c r="G55" s="12" t="str">
        <f>IF(個表!L53="","",個表!L53)</f>
        <v/>
      </c>
      <c r="H55" s="12"/>
      <c r="I55" s="12"/>
      <c r="J55" s="12"/>
      <c r="K55" s="12"/>
      <c r="L55" s="12" t="str">
        <f>IF(個表!M53="","",個表!M53)</f>
        <v/>
      </c>
      <c r="M55" s="12" t="str">
        <f>IF(個表!N53="","",個表!N53)</f>
        <v/>
      </c>
      <c r="N55" s="12" t="str">
        <f>IF(個表!O53="","",個表!O53)</f>
        <v/>
      </c>
      <c r="O55" s="12" t="str">
        <f>IF(個表!P53="","",個表!P53)</f>
        <v/>
      </c>
      <c r="P55" s="12" t="str">
        <f>IF(個表!Q53="","",個表!Q53)</f>
        <v/>
      </c>
      <c r="Q55" s="34" t="str">
        <f>IF(個表!G53="","",個表!G53)</f>
        <v/>
      </c>
      <c r="R55" s="12"/>
      <c r="S55" s="12" t="str">
        <f>IF(個表!R53="","",個表!R53)</f>
        <v xml:space="preserve"> </v>
      </c>
      <c r="T55" s="12" t="str">
        <f>IF(個表!S53="","",個表!S53)</f>
        <v/>
      </c>
      <c r="U55" s="12"/>
      <c r="V55" s="12" t="str">
        <f>IF(個表!C53="","",個表!C53)</f>
        <v/>
      </c>
      <c r="W55" s="12" t="str">
        <f>IF(個表!D53="","",個表!D53)</f>
        <v/>
      </c>
      <c r="X55" s="12" t="str">
        <f>IF(個表!E53="","",個表!E53)</f>
        <v/>
      </c>
      <c r="Y55" s="12" t="str">
        <f>IF(個表!F53="","",個表!F53)</f>
        <v/>
      </c>
      <c r="Z55" s="12"/>
      <c r="AA55" s="12"/>
      <c r="AB55" s="12"/>
      <c r="AC55" s="12"/>
      <c r="AD55" s="12"/>
      <c r="AE55" s="12" t="str">
        <f>IF(個表!H53="","",個表!H53)</f>
        <v/>
      </c>
      <c r="AF55" s="12"/>
      <c r="AG55" s="12"/>
      <c r="AH55" s="12"/>
      <c r="AI55" s="12" t="str">
        <f>IF(個表!T53="","",個表!T53)</f>
        <v/>
      </c>
      <c r="AJ55" s="12"/>
      <c r="AK55" s="12"/>
      <c r="AL55" s="12" t="str">
        <f>IF(個表!I53="","",個表!I53)</f>
        <v/>
      </c>
      <c r="AM55" s="12" t="str">
        <f>IF(個表!U53="","",個表!U53)</f>
        <v/>
      </c>
      <c r="AN55" s="12" t="str">
        <f>IF(個表!V53="","",個表!V53)</f>
        <v/>
      </c>
      <c r="AO55" s="12" t="str">
        <f>IF(個表!W53="","",個表!W53)</f>
        <v/>
      </c>
      <c r="AP55" s="12" t="str">
        <f>IF(個表!X53="","",個表!X53)</f>
        <v/>
      </c>
      <c r="AQ55" s="12" t="str">
        <f>IF(個表!Y53="","",個表!Y53)</f>
        <v/>
      </c>
      <c r="AR55" s="12" t="str">
        <f>IF(個表!Z53="","",個表!Z53)</f>
        <v/>
      </c>
      <c r="AS55" s="98" t="str">
        <f>IF(個表!AA53="","",個表!AA53)</f>
        <v/>
      </c>
      <c r="AT55" s="62"/>
      <c r="AU55" s="25" t="str">
        <f>IF(AT55="","",IF(AND(AT55="○",AU$3="国体"),VLOOKUP($AM55,連盟使用!$AN$3:$AO$100,2,FALSE),IF(AND(AT55="○",AU$3="通常",AU$1="通常・OPEN"),VLOOKUP($AM55,連盟使用!$AF$3:$AG$100,2,FALSE),IF(AND(AT55="○",AU$3="通常"),VLOOKUP($AM55,連盟使用!$AD$3:$AE$100,2,FALSE),IF(AT55="△",10000,IF(AND(AT55="○",AU$3="OPEN"),VLOOKUP($AM55,連盟使用!$AF$3:$AG$100,2,FALSE),IF(AND(AT55="○",AU$3="Jr",AU$1="Jrふじてん"),VLOOKUP($AM55,連盟使用!$AP$3:$AQ$100,2,FALSE),IF(AND(AT55="○",AU$3="Jr"),VLOOKUP($AM55,連盟使用!$AH$3:$AI$100,2,FALSE),IF(AND(AT55="○",AU$3="MS",$AE55=1),VLOOKUP($AN55,連盟使用!$AJ$3:$AK$100,2,FALSE),VLOOKUP($AN55,連盟使用!$AL$3:$AM$100,2,FALSE))))))))))</f>
        <v/>
      </c>
      <c r="AV55" s="62"/>
      <c r="AW55" s="25" t="str">
        <f>IF(AV55="","",IF(AND(AV55="○",AW$3="国体"),VLOOKUP($AM55,連盟使用!$AN$3:$AO$100,2,FALSE),IF(AND(AV55="○",AW$3="通常",AW$1="通常・OPEN"),VLOOKUP($AM55,連盟使用!$AF$3:$AG$100,2,FALSE),IF(AND(AV55="○",AW$3="通常"),VLOOKUP($AM55,連盟使用!$AD$3:$AE$100,2,FALSE),IF(AV55="△",10000,IF(AND(AV55="○",AW$3="OPEN"),VLOOKUP($AM55,連盟使用!$AF$3:$AG$100,2,FALSE),IF(AND(AV55="○",AW$3="Jr",AW$1="Jrふじてん"),VLOOKUP($AM55,連盟使用!$AP$3:$AQ$100,2,FALSE),IF(AND(AV55="○",AW$3="Jr"),VLOOKUP($AM55,連盟使用!$AH$3:$AI$100,2,FALSE),IF(AND(AV55="○",AW$3="MS",$AE55=1),VLOOKUP($AN55,連盟使用!$AJ$3:$AK$100,2,FALSE),VLOOKUP($AN55,連盟使用!$AL$3:$AM$100,2,FALSE))))))))))</f>
        <v/>
      </c>
      <c r="AX55" s="62"/>
      <c r="AY55" s="25" t="str">
        <f>IF(AX55="","",IF(AND(AX55="○",AY$3="国体"),VLOOKUP($AM55,連盟使用!$AN$3:$AO$100,2,FALSE),IF(AND(AX55="○",AY$3="通常",AY$1="通常・OPEN"),VLOOKUP($AM55,連盟使用!$AF$3:$AG$100,2,FALSE),IF(AND(AX55="○",AY$3="通常"),VLOOKUP($AM55,連盟使用!$AD$3:$AE$100,2,FALSE),IF(AX55="△",10000,IF(AND(AX55="○",AY$3="OPEN"),VLOOKUP($AM55,連盟使用!$AF$3:$AG$100,2,FALSE),IF(AND(AX55="○",AY$3="Jr",AY$1="Jrふじてん"),VLOOKUP($AM55,連盟使用!$AP$3:$AQ$100,2,FALSE),IF(AND(AX55="○",AY$3="Jr"),VLOOKUP($AM55,連盟使用!$AH$3:$AI$100,2,FALSE),IF(AND(AX55="○",AY$3="MS",$AE55=1),VLOOKUP($AN55,連盟使用!$AJ$3:$AK$100,2,FALSE),VLOOKUP($AN55,連盟使用!$AL$3:$AM$100,2,FALSE))))))))))</f>
        <v/>
      </c>
      <c r="AZ55" s="62"/>
      <c r="BA55" s="25" t="str">
        <f>IF(AZ55="","",IF(AND(AZ55="○",BA$3="国体"),VLOOKUP($AM55,連盟使用!$AN$3:$AO$100,2,FALSE),IF(AND(AZ55="○",BA$3="通常",BA$1="通常・OPEN"),VLOOKUP($AM55,連盟使用!$AF$3:$AG$100,2,FALSE),IF(AND(AZ55="○",BA$3="通常"),VLOOKUP($AM55,連盟使用!$AD$3:$AE$100,2,FALSE),IF(AZ55="△",10000,IF(AND(AZ55="○",BA$3="OPEN"),VLOOKUP($AM55,連盟使用!$AF$3:$AG$100,2,FALSE),IF(AND(AZ55="○",BA$3="Jr",BA$1="Jrふじてん"),VLOOKUP($AM55,連盟使用!$AP$3:$AQ$100,2,FALSE),IF(AND(AZ55="○",BA$3="Jr"),VLOOKUP($AM55,連盟使用!$AH$3:$AI$100,2,FALSE),IF(AND(AZ55="○",BA$3="MS",$AE55=1),VLOOKUP($AN55,連盟使用!$AJ$3:$AK$100,2,FALSE),VLOOKUP($AN55,連盟使用!$AL$3:$AM$100,2,FALSE))))))))))</f>
        <v/>
      </c>
      <c r="BB55" s="62"/>
      <c r="BC55" s="25" t="str">
        <f>IF(BB55="","",IF(AND(BB55="○",BC$3="国体"),VLOOKUP($AM55,連盟使用!$AN$3:$AO$100,2,FALSE),IF(AND(BB55="○",BC$3="通常",BC$1="通常・OPEN"),VLOOKUP($AM55,連盟使用!$AF$3:$AG$100,2,FALSE),IF(AND(BB55="○",BC$3="通常"),VLOOKUP($AM55,連盟使用!$AD$3:$AE$100,2,FALSE),IF(BB55="△",10000,IF(AND(BB55="○",BC$3="OPEN"),VLOOKUP($AM55,連盟使用!$AF$3:$AG$100,2,FALSE),IF(AND(BB55="○",BC$3="Jr",BC$1="Jrふじてん"),VLOOKUP($AM55,連盟使用!$AP$3:$AQ$100,2,FALSE),IF(AND(BB55="○",BC$3="Jr"),VLOOKUP($AM55,連盟使用!$AH$3:$AI$100,2,FALSE),IF(AND(BB55="○",BC$3="MS",$AE55=1),VLOOKUP($AN55,連盟使用!$AJ$3:$AK$100,2,FALSE),VLOOKUP($AN55,連盟使用!$AL$3:$AM$100,2,FALSE))))))))))</f>
        <v/>
      </c>
      <c r="BD55" s="62"/>
      <c r="BE55" s="25" t="str">
        <f>IF(BD55="","",IF(AND(BD55="○",BE$3="国体"),VLOOKUP($AM55,連盟使用!$AN$3:$AO$100,2,FALSE),IF(AND(BD55="○",BE$3="通常",BE$1="通常・OPEN"),VLOOKUP($AM55,連盟使用!$AF$3:$AG$100,2,FALSE),IF(AND(BD55="○",BE$3="通常"),VLOOKUP($AM55,連盟使用!$AD$3:$AE$100,2,FALSE),IF(BD55="△",10000,IF(AND(BD55="○",BE$3="OPEN"),VLOOKUP($AM55,連盟使用!$AF$3:$AG$100,2,FALSE),IF(AND(BD55="○",BE$3="Jr",BE$1="Jrふじてん"),VLOOKUP($AM55,連盟使用!$AP$3:$AQ$100,2,FALSE),IF(AND(BD55="○",BE$3="Jr"),VLOOKUP($AM55,連盟使用!$AH$3:$AI$100,2,FALSE),IF(AND(BD55="○",BE$3="MS",$AE55=1),VLOOKUP($AN55,連盟使用!$AJ$3:$AK$100,2,FALSE),VLOOKUP($AN55,連盟使用!$AL$3:$AM$100,2,FALSE))))))))))</f>
        <v/>
      </c>
      <c r="BF55" s="62"/>
      <c r="BG55" s="25" t="str">
        <f>IF(BF55="","",IF(AND(BF55="○",BG$3="国体"),VLOOKUP($AM55,連盟使用!$AN$3:$AO$100,2,FALSE),IF(AND(BF55="○",BG$3="通常",BG$1="通常・OPEN"),VLOOKUP($AM55,連盟使用!$AF$3:$AG$100,2,FALSE),IF(AND(BF55="○",BG$3="通常"),VLOOKUP($AM55,連盟使用!$AD$3:$AE$100,2,FALSE),IF(BF55="△",10000,IF(AND(BF55="○",BG$3="OPEN"),VLOOKUP($AM55,連盟使用!$AF$3:$AG$100,2,FALSE),IF(AND(BF55="○",BG$3="Jr",BG$1="Jrふじてん"),VLOOKUP($AM55,連盟使用!$AP$3:$AQ$100,2,FALSE),IF(AND(BF55="○",BG$3="Jr"),VLOOKUP($AM55,連盟使用!$AH$3:$AI$100,2,FALSE),IF(AND(BF55="○",BG$3="MS",$AE55=1),VLOOKUP($AN55,連盟使用!$AJ$3:$AK$100,2,FALSE),VLOOKUP($AN55,連盟使用!$AL$3:$AM$100,2,FALSE))))))))))</f>
        <v/>
      </c>
      <c r="BH55" s="62"/>
      <c r="BI55" s="25" t="str">
        <f>IF(BH55="","",IF(AND(BH55="○",BI$3="国体"),VLOOKUP($AM55,連盟使用!$AN$3:$AO$100,2,FALSE),IF(AND(BH55="○",BI$3="通常",BI$1="通常・OPEN"),VLOOKUP($AM55,連盟使用!$AF$3:$AG$100,2,FALSE),IF(AND(BH55="○",BI$3="通常"),VLOOKUP($AM55,連盟使用!$AD$3:$AE$100,2,FALSE),IF(BH55="△",10000,IF(AND(BH55="○",BI$3="OPEN"),VLOOKUP($AM55,連盟使用!$AF$3:$AG$100,2,FALSE),IF(AND(BH55="○",BI$3="Jr",BI$1="Jrふじてん"),VLOOKUP($AM55,連盟使用!$AP$3:$AQ$100,2,FALSE),IF(AND(BH55="○",BI$3="Jr"),VLOOKUP($AM55,連盟使用!$AH$3:$AI$100,2,FALSE),IF(AND(BH55="○",BI$3="MS",$AE55=1),VLOOKUP($AN55,連盟使用!$AJ$3:$AK$100,2,FALSE),VLOOKUP($AN55,連盟使用!$AL$3:$AM$100,2,FALSE))))))))))</f>
        <v/>
      </c>
      <c r="BJ55" s="62"/>
      <c r="BK55" s="25" t="str">
        <f>IF(BJ55="","",IF(AND(BJ55="○",BK$3="国体"),VLOOKUP($AM55,連盟使用!$AN$3:$AO$100,2,FALSE),IF(AND(BJ55="○",BK$3="通常",BK$1="通常・OPEN"),VLOOKUP($AM55,連盟使用!$AF$3:$AG$100,2,FALSE),IF(AND(BJ55="○",BK$3="通常"),VLOOKUP($AM55,連盟使用!$AD$3:$AE$100,2,FALSE),IF(BJ55="△",10000,IF(AND(BJ55="○",BK$3="OPEN"),VLOOKUP($AM55,連盟使用!$AF$3:$AG$100,2,FALSE),IF(AND(BJ55="○",BK$3="Jr",BK$1="Jrふじてん"),VLOOKUP($AM55,連盟使用!$AP$3:$AQ$100,2,FALSE),IF(AND(BJ55="○",BK$3="Jr"),VLOOKUP($AM55,連盟使用!$AH$3:$AI$100,2,FALSE),IF(AND(BJ55="○",BK$3="MS",$AE55=1),VLOOKUP($AN55,連盟使用!$AJ$3:$AK$100,2,FALSE),VLOOKUP($AN55,連盟使用!$AL$3:$AM$100,2,FALSE))))))))))</f>
        <v/>
      </c>
      <c r="BL55" s="62"/>
      <c r="BM55" s="25" t="str">
        <f>IF(BL55="","",IF(AND(BL55="○",BM$3="国体"),VLOOKUP($AM55,連盟使用!$AN$3:$AO$100,2,FALSE),IF(AND(BL55="○",BM$3="通常",BM$1="通常・OPEN"),VLOOKUP($AM55,連盟使用!$AF$3:$AG$100,2,FALSE),IF(AND(BL55="○",BM$3="通常"),VLOOKUP($AM55,連盟使用!$AD$3:$AE$100,2,FALSE),IF(BL55="△",10000,IF(AND(BL55="○",BM$3="OPEN"),VLOOKUP($AM55,連盟使用!$AF$3:$AG$100,2,FALSE),IF(AND(BL55="○",BM$3="Jr",BM$1="Jrふじてん"),VLOOKUP($AM55,連盟使用!$AP$3:$AQ$100,2,FALSE),IF(AND(BL55="○",BM$3="Jr"),VLOOKUP($AM55,連盟使用!$AH$3:$AI$100,2,FALSE),IF(AND(BL55="○",BM$3="MS",$AE55=1),VLOOKUP($AN55,連盟使用!$AJ$3:$AK$100,2,FALSE),VLOOKUP($AN55,連盟使用!$AL$3:$AM$100,2,FALSE))))))))))</f>
        <v/>
      </c>
      <c r="BN55" s="62"/>
      <c r="BO55" s="25" t="str">
        <f>IF(BN55="","",IF(AND(BN55="○",BO$3="国体"),VLOOKUP($AM55,連盟使用!$AN$3:$AO$100,2,FALSE),IF(AND(BN55="○",BO$3="通常",BO$1="通常・OPEN"),VLOOKUP($AM55,連盟使用!$AF$3:$AG$100,2,FALSE),IF(AND(BN55="○",BO$3="通常"),VLOOKUP($AM55,連盟使用!$AD$3:$AE$100,2,FALSE),IF(BN55="△",10000,IF(AND(BN55="○",BO$3="OPEN"),VLOOKUP($AM55,連盟使用!$AF$3:$AG$100,2,FALSE),IF(AND(BN55="○",BO$3="Jr",BO$1="Jrふじてん"),VLOOKUP($AM55,連盟使用!$AP$3:$AQ$100,2,FALSE),IF(AND(BN55="○",BO$3="Jr"),VLOOKUP($AM55,連盟使用!$AH$3:$AI$100,2,FALSE),IF(AND(BN55="○",BO$3="MS",$AE55=1),VLOOKUP($AN55,連盟使用!$AJ$3:$AK$100,2,FALSE),VLOOKUP($AN55,連盟使用!$AL$3:$AM$100,2,FALSE))))))))))</f>
        <v/>
      </c>
      <c r="BP55" s="62"/>
      <c r="BQ55" s="25" t="str">
        <f>IF(BP55="","",IF(AND(BP55="○",BQ$3="国体"),VLOOKUP($AM55,連盟使用!$AN$3:$AO$100,2,FALSE),IF(AND(BP55="○",BQ$3="通常",BQ$1="通常・OPEN"),VLOOKUP($AM55,連盟使用!$AF$3:$AG$100,2,FALSE),IF(AND(BP55="○",BQ$3="通常"),VLOOKUP($AM55,連盟使用!$AD$3:$AE$100,2,FALSE),IF(BP55="△",10000,IF(AND(BP55="○",BQ$3="OPEN"),VLOOKUP($AM55,連盟使用!$AF$3:$AG$100,2,FALSE),IF(AND(BP55="○",BQ$3="Jr",BQ$1="Jrふじてん"),VLOOKUP($AM55,連盟使用!$AP$3:$AQ$100,2,FALSE),IF(AND(BP55="○",BQ$3="Jr"),VLOOKUP($AM55,連盟使用!$AH$3:$AI$100,2,FALSE),IF(AND(BP55="○",BQ$3="MS",$AE55=1),VLOOKUP($AN55,連盟使用!$AJ$3:$AK$100,2,FALSE),VLOOKUP($AN55,連盟使用!$AL$3:$AM$100,2,FALSE))))))))))</f>
        <v/>
      </c>
      <c r="BR55" s="62"/>
      <c r="BS55" s="25" t="str">
        <f>IF(BR55="","",IF(AND(BR55="○",BS$3="国体"),VLOOKUP($AM55,連盟使用!$AN$3:$AO$100,2,FALSE),IF(AND(BR55="○",BS$3="通常",BS$1="通常・OPEN"),VLOOKUP($AM55,連盟使用!$AF$3:$AG$100,2,FALSE),IF(AND(BR55="○",BS$3="通常"),VLOOKUP($AM55,連盟使用!$AD$3:$AE$100,2,FALSE),IF(BR55="△",10000,IF(AND(BR55="○",BS$3="OPEN"),VLOOKUP($AM55,連盟使用!$AF$3:$AG$100,2,FALSE),IF(AND(BR55="○",BS$3="Jr",BS$1="Jrふじてん"),VLOOKUP($AM55,連盟使用!$AP$3:$AQ$100,2,FALSE),IF(AND(BR55="○",BS$3="Jr"),VLOOKUP($AM55,連盟使用!$AH$3:$AI$100,2,FALSE),IF(AND(BR55="○",BS$3="MS",$AE55=1),VLOOKUP($AN55,連盟使用!$AJ$3:$AK$100,2,FALSE),VLOOKUP($AN55,連盟使用!$AL$3:$AM$100,2,FALSE))))))))))</f>
        <v/>
      </c>
      <c r="BT55" s="62"/>
      <c r="BU55" s="25" t="str">
        <f>IF(BT55="","",IF(AND(BT55="○",BU$3="国体"),VLOOKUP($AM55,連盟使用!$AN$3:$AO$100,2,FALSE),IF(AND(BT55="○",BU$3="通常",BU$1="通常・OPEN"),VLOOKUP($AM55,連盟使用!$AF$3:$AG$100,2,FALSE),IF(AND(BT55="○",BU$3="通常"),VLOOKUP($AM55,連盟使用!$AD$3:$AE$100,2,FALSE),IF(BT55="△",10000,IF(AND(BT55="○",BU$3="OPEN"),VLOOKUP($AM55,連盟使用!$AF$3:$AG$100,2,FALSE),IF(AND(BT55="○",BU$3="Jr",BU$1="Jrふじてん"),VLOOKUP($AM55,連盟使用!$AP$3:$AQ$100,2,FALSE),IF(AND(BT55="○",BU$3="Jr"),VLOOKUP($AM55,連盟使用!$AH$3:$AI$100,2,FALSE),IF(AND(BT55="○",BU$3="MS",$AE55=1),VLOOKUP($AN55,連盟使用!$AJ$3:$AK$100,2,FALSE),VLOOKUP($AN55,連盟使用!$AL$3:$AM$100,2,FALSE))))))))))</f>
        <v/>
      </c>
      <c r="BV55" s="62"/>
      <c r="BW55" s="25" t="str">
        <f>IF(BV55="","",IF(AND(BV55="○",BW$3="国体"),VLOOKUP($AM55,連盟使用!$AN$3:$AO$100,2,FALSE),IF(AND(BV55="○",BW$3="通常",BW$1="通常・OPEN"),VLOOKUP($AM55,連盟使用!$AF$3:$AG$100,2,FALSE),IF(AND(BV55="○",BW$3="通常"),VLOOKUP($AM55,連盟使用!$AD$3:$AE$100,2,FALSE),IF(BV55="△",10000,IF(AND(BV55="○",BW$3="OPEN"),VLOOKUP($AM55,連盟使用!$AF$3:$AG$100,2,FALSE),IF(AND(BV55="○",BW$3="Jr",BW$1="Jrふじてん"),VLOOKUP($AM55,連盟使用!$AP$3:$AQ$100,2,FALSE),IF(AND(BV55="○",BW$3="Jr"),VLOOKUP($AM55,連盟使用!$AH$3:$AI$100,2,FALSE),IF(AND(BV55="○",BW$3="MS",$AE55=1),VLOOKUP($AN55,連盟使用!$AJ$3:$AK$100,2,FALSE),VLOOKUP($AN55,連盟使用!$AL$3:$AM$100,2,FALSE))))))))))</f>
        <v/>
      </c>
      <c r="BX55" s="62"/>
      <c r="BY55" s="25" t="str">
        <f>IF(BX55="","",IF(AND(BX55="○",BY$3="国体"),VLOOKUP($AM55,連盟使用!$AN$3:$AO$100,2,FALSE),IF(AND(BX55="○",BY$3="通常",BY$1="通常・OPEN"),VLOOKUP($AM55,連盟使用!$AF$3:$AG$100,2,FALSE),IF(AND(BX55="○",BY$3="通常"),VLOOKUP($AM55,連盟使用!$AD$3:$AE$100,2,FALSE),IF(BX55="△",10000,IF(AND(BX55="○",BY$3="OPEN"),VLOOKUP($AM55,連盟使用!$AF$3:$AG$100,2,FALSE),IF(AND(BX55="○",BY$3="Jr",BY$1="Jrふじてん"),VLOOKUP($AM55,連盟使用!$AP$3:$AQ$100,2,FALSE),IF(AND(BX55="○",BY$3="Jr"),VLOOKUP($AM55,連盟使用!$AH$3:$AI$100,2,FALSE),IF(AND(BX55="○",BY$3="MS",$AE55=1),VLOOKUP($AN55,連盟使用!$AJ$3:$AK$100,2,FALSE),VLOOKUP($AN55,連盟使用!$AL$3:$AM$100,2,FALSE))))))))))</f>
        <v/>
      </c>
      <c r="BZ55" s="62"/>
      <c r="CA55" s="25" t="str">
        <f>IF(BZ55="","",IF(AND(BZ55="○",CA$3="国体"),VLOOKUP($AM55,連盟使用!$AN$3:$AO$100,2,FALSE),IF(AND(BZ55="○",CA$3="通常",CA$1="通常・OPEN"),VLOOKUP($AM55,連盟使用!$AF$3:$AG$100,2,FALSE),IF(AND(BZ55="○",CA$3="通常"),VLOOKUP($AM55,連盟使用!$AD$3:$AE$100,2,FALSE),IF(BZ55="△",10000,IF(AND(BZ55="○",CA$3="OPEN"),VLOOKUP($AM55,連盟使用!$AF$3:$AG$100,2,FALSE),IF(AND(BZ55="○",CA$3="Jr",CA$1="Jrふじてん"),VLOOKUP($AM55,連盟使用!$AP$3:$AQ$100,2,FALSE),IF(AND(BZ55="○",CA$3="Jr"),VLOOKUP($AM55,連盟使用!$AH$3:$AI$100,2,FALSE),IF(AND(BZ55="○",CA$3="MS",$AE55=1),VLOOKUP($AN55,連盟使用!$AJ$3:$AK$100,2,FALSE),VLOOKUP($AN55,連盟使用!$AL$3:$AM$100,2,FALSE))))))))))</f>
        <v/>
      </c>
      <c r="CB55" s="62"/>
      <c r="CC55" s="25" t="str">
        <f>IF(CB55="","",IF(AND(CB55="○",CC$3="国体"),VLOOKUP($AM55,連盟使用!$AN$3:$AO$100,2,FALSE),IF(AND(CB55="○",CC$3="通常",CC$1="通常・OPEN"),VLOOKUP($AM55,連盟使用!$AF$3:$AG$100,2,FALSE),IF(AND(CB55="○",CC$3="通常"),VLOOKUP($AM55,連盟使用!$AD$3:$AE$100,2,FALSE),IF(CB55="△",10000,IF(AND(CB55="○",CC$3="OPEN"),VLOOKUP($AM55,連盟使用!$AF$3:$AG$100,2,FALSE),IF(AND(CB55="○",CC$3="Jr",CC$1="Jrふじてん"),VLOOKUP($AM55,連盟使用!$AP$3:$AQ$100,2,FALSE),IF(AND(CB55="○",CC$3="Jr"),VLOOKUP($AM55,連盟使用!$AH$3:$AI$100,2,FALSE),IF(AND(CB55="○",CC$3="MS",$AE55=1),VLOOKUP($AN55,連盟使用!$AJ$3:$AK$100,2,FALSE),VLOOKUP($AN55,連盟使用!$AL$3:$AM$100,2,FALSE))))))))))</f>
        <v/>
      </c>
      <c r="CD55" s="62"/>
      <c r="CE55" s="25" t="str">
        <f>IF(CD55="","",IF(AND(CD55="○",CE$3="国体"),VLOOKUP($AM55,連盟使用!$AN$3:$AO$100,2,FALSE),IF(AND(CD55="○",CE$3="通常",CE$1="通常・OPEN"),VLOOKUP($AM55,連盟使用!$AF$3:$AG$100,2,FALSE),IF(AND(CD55="○",CE$3="通常"),VLOOKUP($AM55,連盟使用!$AD$3:$AE$100,2,FALSE),IF(CD55="△",10000,IF(AND(CD55="○",CE$3="OPEN"),VLOOKUP($AM55,連盟使用!$AF$3:$AG$100,2,FALSE),IF(AND(CD55="○",CE$3="Jr",CE$1="Jrふじてん"),VLOOKUP($AM55,連盟使用!$AP$3:$AQ$100,2,FALSE),IF(AND(CD55="○",CE$3="Jr"),VLOOKUP($AM55,連盟使用!$AH$3:$AI$100,2,FALSE),IF(AND(CD55="○",CE$3="MS",$AE55=1),VLOOKUP($AN55,連盟使用!$AJ$3:$AK$100,2,FALSE),VLOOKUP($AN55,連盟使用!$AL$3:$AM$100,2,FALSE))))))))))</f>
        <v/>
      </c>
      <c r="CF55" s="62"/>
      <c r="CG55" s="120" t="str">
        <f>IF(CF55="","",IF(AND(CF55="○",CG$3="国体"),VLOOKUP($AM55,連盟使用!$AN$3:$AO$100,2,FALSE),IF(AND(CF55="○",CG$3="通常",CG$1="通常・OPEN"),VLOOKUP($AM55,連盟使用!$AF$3:$AG$100,2,FALSE),IF(AND(CF55="○",CG$3="通常"),VLOOKUP($AM55,連盟使用!$AD$3:$AE$100,2,FALSE),IF(CF55="△",10000,IF(AND(CF55="○",CG$3="OPEN"),VLOOKUP($AM55,連盟使用!$AF$3:$AG$100,2,FALSE),IF(AND(CF55="○",CG$3="Jr",CG$1="Jrふじてん"),VLOOKUP($AM55,連盟使用!$AP$3:$AQ$100,2,FALSE),IF(AND(CF55="○",CG$3="Jr"),VLOOKUP($AM55,連盟使用!$AH$3:$AI$100,2,FALSE),IF(AND(CF55="○",CG$3="MS",$AE55=1),VLOOKUP($AN55,連盟使用!$AJ$3:$AK$100,2,FALSE),VLOOKUP($AN55,連盟使用!$AL$3:$AM$100,2,FALSE))))))))))</f>
        <v/>
      </c>
      <c r="CH55" s="106">
        <f t="shared" si="0"/>
        <v>0</v>
      </c>
    </row>
    <row r="56" spans="1:86" ht="19.5" customHeight="1" x14ac:dyDescent="0.15">
      <c r="A56" s="97">
        <f>IF(個表!A54="","",個表!A54)</f>
        <v>51</v>
      </c>
      <c r="B56" s="12" t="str">
        <f>IF(個表!B54="","",個表!B54)</f>
        <v/>
      </c>
      <c r="C56" s="12"/>
      <c r="D56" s="12"/>
      <c r="E56" s="12" t="str">
        <f>IF(個表!J54="","",個表!J54)</f>
        <v xml:space="preserve"> </v>
      </c>
      <c r="F56" s="12" t="str">
        <f>IF(個表!K54="","",個表!K54)</f>
        <v/>
      </c>
      <c r="G56" s="12" t="str">
        <f>IF(個表!L54="","",個表!L54)</f>
        <v/>
      </c>
      <c r="H56" s="12"/>
      <c r="I56" s="12"/>
      <c r="J56" s="12"/>
      <c r="K56" s="12"/>
      <c r="L56" s="12" t="str">
        <f>IF(個表!M54="","",個表!M54)</f>
        <v/>
      </c>
      <c r="M56" s="12" t="str">
        <f>IF(個表!N54="","",個表!N54)</f>
        <v/>
      </c>
      <c r="N56" s="12" t="str">
        <f>IF(個表!O54="","",個表!O54)</f>
        <v/>
      </c>
      <c r="O56" s="12" t="str">
        <f>IF(個表!P54="","",個表!P54)</f>
        <v/>
      </c>
      <c r="P56" s="12" t="str">
        <f>IF(個表!Q54="","",個表!Q54)</f>
        <v/>
      </c>
      <c r="Q56" s="34" t="str">
        <f>IF(個表!G54="","",個表!G54)</f>
        <v/>
      </c>
      <c r="R56" s="12"/>
      <c r="S56" s="12" t="str">
        <f>IF(個表!R54="","",個表!R54)</f>
        <v xml:space="preserve"> </v>
      </c>
      <c r="T56" s="12" t="str">
        <f>IF(個表!S54="","",個表!S54)</f>
        <v/>
      </c>
      <c r="U56" s="12"/>
      <c r="V56" s="12" t="str">
        <f>IF(個表!C54="","",個表!C54)</f>
        <v/>
      </c>
      <c r="W56" s="12" t="str">
        <f>IF(個表!D54="","",個表!D54)</f>
        <v/>
      </c>
      <c r="X56" s="12" t="str">
        <f>IF(個表!E54="","",個表!E54)</f>
        <v/>
      </c>
      <c r="Y56" s="12" t="str">
        <f>IF(個表!F54="","",個表!F54)</f>
        <v/>
      </c>
      <c r="Z56" s="12"/>
      <c r="AA56" s="12"/>
      <c r="AB56" s="12"/>
      <c r="AC56" s="12"/>
      <c r="AD56" s="12"/>
      <c r="AE56" s="12" t="str">
        <f>IF(個表!H54="","",個表!H54)</f>
        <v/>
      </c>
      <c r="AF56" s="12"/>
      <c r="AG56" s="12"/>
      <c r="AH56" s="12"/>
      <c r="AI56" s="12" t="str">
        <f>IF(個表!T54="","",個表!T54)</f>
        <v/>
      </c>
      <c r="AJ56" s="12"/>
      <c r="AK56" s="12"/>
      <c r="AL56" s="12" t="str">
        <f>IF(個表!I54="","",個表!I54)</f>
        <v/>
      </c>
      <c r="AM56" s="12" t="str">
        <f>IF(個表!U54="","",個表!U54)</f>
        <v/>
      </c>
      <c r="AN56" s="12" t="str">
        <f>IF(個表!V54="","",個表!V54)</f>
        <v/>
      </c>
      <c r="AO56" s="12" t="str">
        <f>IF(個表!W54="","",個表!W54)</f>
        <v/>
      </c>
      <c r="AP56" s="12" t="str">
        <f>IF(個表!X54="","",個表!X54)</f>
        <v/>
      </c>
      <c r="AQ56" s="12" t="str">
        <f>IF(個表!Y54="","",個表!Y54)</f>
        <v/>
      </c>
      <c r="AR56" s="12" t="str">
        <f>IF(個表!Z54="","",個表!Z54)</f>
        <v/>
      </c>
      <c r="AS56" s="98" t="str">
        <f>IF(個表!AA54="","",個表!AA54)</f>
        <v/>
      </c>
      <c r="AT56" s="62"/>
      <c r="AU56" s="25" t="str">
        <f>IF(AT56="","",IF(AND(AT56="○",AU$3="国体"),VLOOKUP($AM56,連盟使用!$AN$3:$AO$100,2,FALSE),IF(AND(AT56="○",AU$3="通常",AU$1="通常・OPEN"),VLOOKUP($AM56,連盟使用!$AF$3:$AG$100,2,FALSE),IF(AND(AT56="○",AU$3="通常"),VLOOKUP($AM56,連盟使用!$AD$3:$AE$100,2,FALSE),IF(AT56="△",10000,IF(AND(AT56="○",AU$3="OPEN"),VLOOKUP($AM56,連盟使用!$AF$3:$AG$100,2,FALSE),IF(AND(AT56="○",AU$3="Jr",AU$1="Jrふじてん"),VLOOKUP($AM56,連盟使用!$AP$3:$AQ$100,2,FALSE),IF(AND(AT56="○",AU$3="Jr"),VLOOKUP($AM56,連盟使用!$AH$3:$AI$100,2,FALSE),IF(AND(AT56="○",AU$3="MS",$AE56=1),VLOOKUP($AN56,連盟使用!$AJ$3:$AK$100,2,FALSE),VLOOKUP($AN56,連盟使用!$AL$3:$AM$100,2,FALSE))))))))))</f>
        <v/>
      </c>
      <c r="AV56" s="62"/>
      <c r="AW56" s="25" t="str">
        <f>IF(AV56="","",IF(AND(AV56="○",AW$3="国体"),VLOOKUP($AM56,連盟使用!$AN$3:$AO$100,2,FALSE),IF(AND(AV56="○",AW$3="通常",AW$1="通常・OPEN"),VLOOKUP($AM56,連盟使用!$AF$3:$AG$100,2,FALSE),IF(AND(AV56="○",AW$3="通常"),VLOOKUP($AM56,連盟使用!$AD$3:$AE$100,2,FALSE),IF(AV56="△",10000,IF(AND(AV56="○",AW$3="OPEN"),VLOOKUP($AM56,連盟使用!$AF$3:$AG$100,2,FALSE),IF(AND(AV56="○",AW$3="Jr",AW$1="Jrふじてん"),VLOOKUP($AM56,連盟使用!$AP$3:$AQ$100,2,FALSE),IF(AND(AV56="○",AW$3="Jr"),VLOOKUP($AM56,連盟使用!$AH$3:$AI$100,2,FALSE),IF(AND(AV56="○",AW$3="MS",$AE56=1),VLOOKUP($AN56,連盟使用!$AJ$3:$AK$100,2,FALSE),VLOOKUP($AN56,連盟使用!$AL$3:$AM$100,2,FALSE))))))))))</f>
        <v/>
      </c>
      <c r="AX56" s="62"/>
      <c r="AY56" s="25" t="str">
        <f>IF(AX56="","",IF(AND(AX56="○",AY$3="国体"),VLOOKUP($AM56,連盟使用!$AN$3:$AO$100,2,FALSE),IF(AND(AX56="○",AY$3="通常",AY$1="通常・OPEN"),VLOOKUP($AM56,連盟使用!$AF$3:$AG$100,2,FALSE),IF(AND(AX56="○",AY$3="通常"),VLOOKUP($AM56,連盟使用!$AD$3:$AE$100,2,FALSE),IF(AX56="△",10000,IF(AND(AX56="○",AY$3="OPEN"),VLOOKUP($AM56,連盟使用!$AF$3:$AG$100,2,FALSE),IF(AND(AX56="○",AY$3="Jr",AY$1="Jrふじてん"),VLOOKUP($AM56,連盟使用!$AP$3:$AQ$100,2,FALSE),IF(AND(AX56="○",AY$3="Jr"),VLOOKUP($AM56,連盟使用!$AH$3:$AI$100,2,FALSE),IF(AND(AX56="○",AY$3="MS",$AE56=1),VLOOKUP($AN56,連盟使用!$AJ$3:$AK$100,2,FALSE),VLOOKUP($AN56,連盟使用!$AL$3:$AM$100,2,FALSE))))))))))</f>
        <v/>
      </c>
      <c r="AZ56" s="62"/>
      <c r="BA56" s="25" t="str">
        <f>IF(AZ56="","",IF(AND(AZ56="○",BA$3="国体"),VLOOKUP($AM56,連盟使用!$AN$3:$AO$100,2,FALSE),IF(AND(AZ56="○",BA$3="通常",BA$1="通常・OPEN"),VLOOKUP($AM56,連盟使用!$AF$3:$AG$100,2,FALSE),IF(AND(AZ56="○",BA$3="通常"),VLOOKUP($AM56,連盟使用!$AD$3:$AE$100,2,FALSE),IF(AZ56="△",10000,IF(AND(AZ56="○",BA$3="OPEN"),VLOOKUP($AM56,連盟使用!$AF$3:$AG$100,2,FALSE),IF(AND(AZ56="○",BA$3="Jr",BA$1="Jrふじてん"),VLOOKUP($AM56,連盟使用!$AP$3:$AQ$100,2,FALSE),IF(AND(AZ56="○",BA$3="Jr"),VLOOKUP($AM56,連盟使用!$AH$3:$AI$100,2,FALSE),IF(AND(AZ56="○",BA$3="MS",$AE56=1),VLOOKUP($AN56,連盟使用!$AJ$3:$AK$100,2,FALSE),VLOOKUP($AN56,連盟使用!$AL$3:$AM$100,2,FALSE))))))))))</f>
        <v/>
      </c>
      <c r="BB56" s="62"/>
      <c r="BC56" s="25" t="str">
        <f>IF(BB56="","",IF(AND(BB56="○",BC$3="国体"),VLOOKUP($AM56,連盟使用!$AN$3:$AO$100,2,FALSE),IF(AND(BB56="○",BC$3="通常",BC$1="通常・OPEN"),VLOOKUP($AM56,連盟使用!$AF$3:$AG$100,2,FALSE),IF(AND(BB56="○",BC$3="通常"),VLOOKUP($AM56,連盟使用!$AD$3:$AE$100,2,FALSE),IF(BB56="△",10000,IF(AND(BB56="○",BC$3="OPEN"),VLOOKUP($AM56,連盟使用!$AF$3:$AG$100,2,FALSE),IF(AND(BB56="○",BC$3="Jr",BC$1="Jrふじてん"),VLOOKUP($AM56,連盟使用!$AP$3:$AQ$100,2,FALSE),IF(AND(BB56="○",BC$3="Jr"),VLOOKUP($AM56,連盟使用!$AH$3:$AI$100,2,FALSE),IF(AND(BB56="○",BC$3="MS",$AE56=1),VLOOKUP($AN56,連盟使用!$AJ$3:$AK$100,2,FALSE),VLOOKUP($AN56,連盟使用!$AL$3:$AM$100,2,FALSE))))))))))</f>
        <v/>
      </c>
      <c r="BD56" s="62"/>
      <c r="BE56" s="25" t="str">
        <f>IF(BD56="","",IF(AND(BD56="○",BE$3="国体"),VLOOKUP($AM56,連盟使用!$AN$3:$AO$100,2,FALSE),IF(AND(BD56="○",BE$3="通常",BE$1="通常・OPEN"),VLOOKUP($AM56,連盟使用!$AF$3:$AG$100,2,FALSE),IF(AND(BD56="○",BE$3="通常"),VLOOKUP($AM56,連盟使用!$AD$3:$AE$100,2,FALSE),IF(BD56="△",10000,IF(AND(BD56="○",BE$3="OPEN"),VLOOKUP($AM56,連盟使用!$AF$3:$AG$100,2,FALSE),IF(AND(BD56="○",BE$3="Jr",BE$1="Jrふじてん"),VLOOKUP($AM56,連盟使用!$AP$3:$AQ$100,2,FALSE),IF(AND(BD56="○",BE$3="Jr"),VLOOKUP($AM56,連盟使用!$AH$3:$AI$100,2,FALSE),IF(AND(BD56="○",BE$3="MS",$AE56=1),VLOOKUP($AN56,連盟使用!$AJ$3:$AK$100,2,FALSE),VLOOKUP($AN56,連盟使用!$AL$3:$AM$100,2,FALSE))))))))))</f>
        <v/>
      </c>
      <c r="BF56" s="62"/>
      <c r="BG56" s="25" t="str">
        <f>IF(BF56="","",IF(AND(BF56="○",BG$3="国体"),VLOOKUP($AM56,連盟使用!$AN$3:$AO$100,2,FALSE),IF(AND(BF56="○",BG$3="通常",BG$1="通常・OPEN"),VLOOKUP($AM56,連盟使用!$AF$3:$AG$100,2,FALSE),IF(AND(BF56="○",BG$3="通常"),VLOOKUP($AM56,連盟使用!$AD$3:$AE$100,2,FALSE),IF(BF56="△",10000,IF(AND(BF56="○",BG$3="OPEN"),VLOOKUP($AM56,連盟使用!$AF$3:$AG$100,2,FALSE),IF(AND(BF56="○",BG$3="Jr",BG$1="Jrふじてん"),VLOOKUP($AM56,連盟使用!$AP$3:$AQ$100,2,FALSE),IF(AND(BF56="○",BG$3="Jr"),VLOOKUP($AM56,連盟使用!$AH$3:$AI$100,2,FALSE),IF(AND(BF56="○",BG$3="MS",$AE56=1),VLOOKUP($AN56,連盟使用!$AJ$3:$AK$100,2,FALSE),VLOOKUP($AN56,連盟使用!$AL$3:$AM$100,2,FALSE))))))))))</f>
        <v/>
      </c>
      <c r="BH56" s="62"/>
      <c r="BI56" s="25" t="str">
        <f>IF(BH56="","",IF(AND(BH56="○",BI$3="国体"),VLOOKUP($AM56,連盟使用!$AN$3:$AO$100,2,FALSE),IF(AND(BH56="○",BI$3="通常",BI$1="通常・OPEN"),VLOOKUP($AM56,連盟使用!$AF$3:$AG$100,2,FALSE),IF(AND(BH56="○",BI$3="通常"),VLOOKUP($AM56,連盟使用!$AD$3:$AE$100,2,FALSE),IF(BH56="△",10000,IF(AND(BH56="○",BI$3="OPEN"),VLOOKUP($AM56,連盟使用!$AF$3:$AG$100,2,FALSE),IF(AND(BH56="○",BI$3="Jr",BI$1="Jrふじてん"),VLOOKUP($AM56,連盟使用!$AP$3:$AQ$100,2,FALSE),IF(AND(BH56="○",BI$3="Jr"),VLOOKUP($AM56,連盟使用!$AH$3:$AI$100,2,FALSE),IF(AND(BH56="○",BI$3="MS",$AE56=1),VLOOKUP($AN56,連盟使用!$AJ$3:$AK$100,2,FALSE),VLOOKUP($AN56,連盟使用!$AL$3:$AM$100,2,FALSE))))))))))</f>
        <v/>
      </c>
      <c r="BJ56" s="62"/>
      <c r="BK56" s="25" t="str">
        <f>IF(BJ56="","",IF(AND(BJ56="○",BK$3="国体"),VLOOKUP($AM56,連盟使用!$AN$3:$AO$100,2,FALSE),IF(AND(BJ56="○",BK$3="通常",BK$1="通常・OPEN"),VLOOKUP($AM56,連盟使用!$AF$3:$AG$100,2,FALSE),IF(AND(BJ56="○",BK$3="通常"),VLOOKUP($AM56,連盟使用!$AD$3:$AE$100,2,FALSE),IF(BJ56="△",10000,IF(AND(BJ56="○",BK$3="OPEN"),VLOOKUP($AM56,連盟使用!$AF$3:$AG$100,2,FALSE),IF(AND(BJ56="○",BK$3="Jr",BK$1="Jrふじてん"),VLOOKUP($AM56,連盟使用!$AP$3:$AQ$100,2,FALSE),IF(AND(BJ56="○",BK$3="Jr"),VLOOKUP($AM56,連盟使用!$AH$3:$AI$100,2,FALSE),IF(AND(BJ56="○",BK$3="MS",$AE56=1),VLOOKUP($AN56,連盟使用!$AJ$3:$AK$100,2,FALSE),VLOOKUP($AN56,連盟使用!$AL$3:$AM$100,2,FALSE))))))))))</f>
        <v/>
      </c>
      <c r="BL56" s="62"/>
      <c r="BM56" s="25" t="str">
        <f>IF(BL56="","",IF(AND(BL56="○",BM$3="国体"),VLOOKUP($AM56,連盟使用!$AN$3:$AO$100,2,FALSE),IF(AND(BL56="○",BM$3="通常",BM$1="通常・OPEN"),VLOOKUP($AM56,連盟使用!$AF$3:$AG$100,2,FALSE),IF(AND(BL56="○",BM$3="通常"),VLOOKUP($AM56,連盟使用!$AD$3:$AE$100,2,FALSE),IF(BL56="△",10000,IF(AND(BL56="○",BM$3="OPEN"),VLOOKUP($AM56,連盟使用!$AF$3:$AG$100,2,FALSE),IF(AND(BL56="○",BM$3="Jr",BM$1="Jrふじてん"),VLOOKUP($AM56,連盟使用!$AP$3:$AQ$100,2,FALSE),IF(AND(BL56="○",BM$3="Jr"),VLOOKUP($AM56,連盟使用!$AH$3:$AI$100,2,FALSE),IF(AND(BL56="○",BM$3="MS",$AE56=1),VLOOKUP($AN56,連盟使用!$AJ$3:$AK$100,2,FALSE),VLOOKUP($AN56,連盟使用!$AL$3:$AM$100,2,FALSE))))))))))</f>
        <v/>
      </c>
      <c r="BN56" s="62"/>
      <c r="BO56" s="25" t="str">
        <f>IF(BN56="","",IF(AND(BN56="○",BO$3="国体"),VLOOKUP($AM56,連盟使用!$AN$3:$AO$100,2,FALSE),IF(AND(BN56="○",BO$3="通常",BO$1="通常・OPEN"),VLOOKUP($AM56,連盟使用!$AF$3:$AG$100,2,FALSE),IF(AND(BN56="○",BO$3="通常"),VLOOKUP($AM56,連盟使用!$AD$3:$AE$100,2,FALSE),IF(BN56="△",10000,IF(AND(BN56="○",BO$3="OPEN"),VLOOKUP($AM56,連盟使用!$AF$3:$AG$100,2,FALSE),IF(AND(BN56="○",BO$3="Jr",BO$1="Jrふじてん"),VLOOKUP($AM56,連盟使用!$AP$3:$AQ$100,2,FALSE),IF(AND(BN56="○",BO$3="Jr"),VLOOKUP($AM56,連盟使用!$AH$3:$AI$100,2,FALSE),IF(AND(BN56="○",BO$3="MS",$AE56=1),VLOOKUP($AN56,連盟使用!$AJ$3:$AK$100,2,FALSE),VLOOKUP($AN56,連盟使用!$AL$3:$AM$100,2,FALSE))))))))))</f>
        <v/>
      </c>
      <c r="BP56" s="62"/>
      <c r="BQ56" s="25" t="str">
        <f>IF(BP56="","",IF(AND(BP56="○",BQ$3="国体"),VLOOKUP($AM56,連盟使用!$AN$3:$AO$100,2,FALSE),IF(AND(BP56="○",BQ$3="通常",BQ$1="通常・OPEN"),VLOOKUP($AM56,連盟使用!$AF$3:$AG$100,2,FALSE),IF(AND(BP56="○",BQ$3="通常"),VLOOKUP($AM56,連盟使用!$AD$3:$AE$100,2,FALSE),IF(BP56="△",10000,IF(AND(BP56="○",BQ$3="OPEN"),VLOOKUP($AM56,連盟使用!$AF$3:$AG$100,2,FALSE),IF(AND(BP56="○",BQ$3="Jr",BQ$1="Jrふじてん"),VLOOKUP($AM56,連盟使用!$AP$3:$AQ$100,2,FALSE),IF(AND(BP56="○",BQ$3="Jr"),VLOOKUP($AM56,連盟使用!$AH$3:$AI$100,2,FALSE),IF(AND(BP56="○",BQ$3="MS",$AE56=1),VLOOKUP($AN56,連盟使用!$AJ$3:$AK$100,2,FALSE),VLOOKUP($AN56,連盟使用!$AL$3:$AM$100,2,FALSE))))))))))</f>
        <v/>
      </c>
      <c r="BR56" s="62"/>
      <c r="BS56" s="25" t="str">
        <f>IF(BR56="","",IF(AND(BR56="○",BS$3="国体"),VLOOKUP($AM56,連盟使用!$AN$3:$AO$100,2,FALSE),IF(AND(BR56="○",BS$3="通常",BS$1="通常・OPEN"),VLOOKUP($AM56,連盟使用!$AF$3:$AG$100,2,FALSE),IF(AND(BR56="○",BS$3="通常"),VLOOKUP($AM56,連盟使用!$AD$3:$AE$100,2,FALSE),IF(BR56="△",10000,IF(AND(BR56="○",BS$3="OPEN"),VLOOKUP($AM56,連盟使用!$AF$3:$AG$100,2,FALSE),IF(AND(BR56="○",BS$3="Jr",BS$1="Jrふじてん"),VLOOKUP($AM56,連盟使用!$AP$3:$AQ$100,2,FALSE),IF(AND(BR56="○",BS$3="Jr"),VLOOKUP($AM56,連盟使用!$AH$3:$AI$100,2,FALSE),IF(AND(BR56="○",BS$3="MS",$AE56=1),VLOOKUP($AN56,連盟使用!$AJ$3:$AK$100,2,FALSE),VLOOKUP($AN56,連盟使用!$AL$3:$AM$100,2,FALSE))))))))))</f>
        <v/>
      </c>
      <c r="BT56" s="62"/>
      <c r="BU56" s="25" t="str">
        <f>IF(BT56="","",IF(AND(BT56="○",BU$3="国体"),VLOOKUP($AM56,連盟使用!$AN$3:$AO$100,2,FALSE),IF(AND(BT56="○",BU$3="通常",BU$1="通常・OPEN"),VLOOKUP($AM56,連盟使用!$AF$3:$AG$100,2,FALSE),IF(AND(BT56="○",BU$3="通常"),VLOOKUP($AM56,連盟使用!$AD$3:$AE$100,2,FALSE),IF(BT56="△",10000,IF(AND(BT56="○",BU$3="OPEN"),VLOOKUP($AM56,連盟使用!$AF$3:$AG$100,2,FALSE),IF(AND(BT56="○",BU$3="Jr",BU$1="Jrふじてん"),VLOOKUP($AM56,連盟使用!$AP$3:$AQ$100,2,FALSE),IF(AND(BT56="○",BU$3="Jr"),VLOOKUP($AM56,連盟使用!$AH$3:$AI$100,2,FALSE),IF(AND(BT56="○",BU$3="MS",$AE56=1),VLOOKUP($AN56,連盟使用!$AJ$3:$AK$100,2,FALSE),VLOOKUP($AN56,連盟使用!$AL$3:$AM$100,2,FALSE))))))))))</f>
        <v/>
      </c>
      <c r="BV56" s="62"/>
      <c r="BW56" s="25" t="str">
        <f>IF(BV56="","",IF(AND(BV56="○",BW$3="国体"),VLOOKUP($AM56,連盟使用!$AN$3:$AO$100,2,FALSE),IF(AND(BV56="○",BW$3="通常",BW$1="通常・OPEN"),VLOOKUP($AM56,連盟使用!$AF$3:$AG$100,2,FALSE),IF(AND(BV56="○",BW$3="通常"),VLOOKUP($AM56,連盟使用!$AD$3:$AE$100,2,FALSE),IF(BV56="△",10000,IF(AND(BV56="○",BW$3="OPEN"),VLOOKUP($AM56,連盟使用!$AF$3:$AG$100,2,FALSE),IF(AND(BV56="○",BW$3="Jr",BW$1="Jrふじてん"),VLOOKUP($AM56,連盟使用!$AP$3:$AQ$100,2,FALSE),IF(AND(BV56="○",BW$3="Jr"),VLOOKUP($AM56,連盟使用!$AH$3:$AI$100,2,FALSE),IF(AND(BV56="○",BW$3="MS",$AE56=1),VLOOKUP($AN56,連盟使用!$AJ$3:$AK$100,2,FALSE),VLOOKUP($AN56,連盟使用!$AL$3:$AM$100,2,FALSE))))))))))</f>
        <v/>
      </c>
      <c r="BX56" s="62"/>
      <c r="BY56" s="25" t="str">
        <f>IF(BX56="","",IF(AND(BX56="○",BY$3="国体"),VLOOKUP($AM56,連盟使用!$AN$3:$AO$100,2,FALSE),IF(AND(BX56="○",BY$3="通常",BY$1="通常・OPEN"),VLOOKUP($AM56,連盟使用!$AF$3:$AG$100,2,FALSE),IF(AND(BX56="○",BY$3="通常"),VLOOKUP($AM56,連盟使用!$AD$3:$AE$100,2,FALSE),IF(BX56="△",10000,IF(AND(BX56="○",BY$3="OPEN"),VLOOKUP($AM56,連盟使用!$AF$3:$AG$100,2,FALSE),IF(AND(BX56="○",BY$3="Jr",BY$1="Jrふじてん"),VLOOKUP($AM56,連盟使用!$AP$3:$AQ$100,2,FALSE),IF(AND(BX56="○",BY$3="Jr"),VLOOKUP($AM56,連盟使用!$AH$3:$AI$100,2,FALSE),IF(AND(BX56="○",BY$3="MS",$AE56=1),VLOOKUP($AN56,連盟使用!$AJ$3:$AK$100,2,FALSE),VLOOKUP($AN56,連盟使用!$AL$3:$AM$100,2,FALSE))))))))))</f>
        <v/>
      </c>
      <c r="BZ56" s="62"/>
      <c r="CA56" s="25" t="str">
        <f>IF(BZ56="","",IF(AND(BZ56="○",CA$3="国体"),VLOOKUP($AM56,連盟使用!$AN$3:$AO$100,2,FALSE),IF(AND(BZ56="○",CA$3="通常",CA$1="通常・OPEN"),VLOOKUP($AM56,連盟使用!$AF$3:$AG$100,2,FALSE),IF(AND(BZ56="○",CA$3="通常"),VLOOKUP($AM56,連盟使用!$AD$3:$AE$100,2,FALSE),IF(BZ56="△",10000,IF(AND(BZ56="○",CA$3="OPEN"),VLOOKUP($AM56,連盟使用!$AF$3:$AG$100,2,FALSE),IF(AND(BZ56="○",CA$3="Jr",CA$1="Jrふじてん"),VLOOKUP($AM56,連盟使用!$AP$3:$AQ$100,2,FALSE),IF(AND(BZ56="○",CA$3="Jr"),VLOOKUP($AM56,連盟使用!$AH$3:$AI$100,2,FALSE),IF(AND(BZ56="○",CA$3="MS",$AE56=1),VLOOKUP($AN56,連盟使用!$AJ$3:$AK$100,2,FALSE),VLOOKUP($AN56,連盟使用!$AL$3:$AM$100,2,FALSE))))))))))</f>
        <v/>
      </c>
      <c r="CB56" s="62"/>
      <c r="CC56" s="25" t="str">
        <f>IF(CB56="","",IF(AND(CB56="○",CC$3="国体"),VLOOKUP($AM56,連盟使用!$AN$3:$AO$100,2,FALSE),IF(AND(CB56="○",CC$3="通常",CC$1="通常・OPEN"),VLOOKUP($AM56,連盟使用!$AF$3:$AG$100,2,FALSE),IF(AND(CB56="○",CC$3="通常"),VLOOKUP($AM56,連盟使用!$AD$3:$AE$100,2,FALSE),IF(CB56="△",10000,IF(AND(CB56="○",CC$3="OPEN"),VLOOKUP($AM56,連盟使用!$AF$3:$AG$100,2,FALSE),IF(AND(CB56="○",CC$3="Jr",CC$1="Jrふじてん"),VLOOKUP($AM56,連盟使用!$AP$3:$AQ$100,2,FALSE),IF(AND(CB56="○",CC$3="Jr"),VLOOKUP($AM56,連盟使用!$AH$3:$AI$100,2,FALSE),IF(AND(CB56="○",CC$3="MS",$AE56=1),VLOOKUP($AN56,連盟使用!$AJ$3:$AK$100,2,FALSE),VLOOKUP($AN56,連盟使用!$AL$3:$AM$100,2,FALSE))))))))))</f>
        <v/>
      </c>
      <c r="CD56" s="62"/>
      <c r="CE56" s="25" t="str">
        <f>IF(CD56="","",IF(AND(CD56="○",CE$3="国体"),VLOOKUP($AM56,連盟使用!$AN$3:$AO$100,2,FALSE),IF(AND(CD56="○",CE$3="通常",CE$1="通常・OPEN"),VLOOKUP($AM56,連盟使用!$AF$3:$AG$100,2,FALSE),IF(AND(CD56="○",CE$3="通常"),VLOOKUP($AM56,連盟使用!$AD$3:$AE$100,2,FALSE),IF(CD56="△",10000,IF(AND(CD56="○",CE$3="OPEN"),VLOOKUP($AM56,連盟使用!$AF$3:$AG$100,2,FALSE),IF(AND(CD56="○",CE$3="Jr",CE$1="Jrふじてん"),VLOOKUP($AM56,連盟使用!$AP$3:$AQ$100,2,FALSE),IF(AND(CD56="○",CE$3="Jr"),VLOOKUP($AM56,連盟使用!$AH$3:$AI$100,2,FALSE),IF(AND(CD56="○",CE$3="MS",$AE56=1),VLOOKUP($AN56,連盟使用!$AJ$3:$AK$100,2,FALSE),VLOOKUP($AN56,連盟使用!$AL$3:$AM$100,2,FALSE))))))))))</f>
        <v/>
      </c>
      <c r="CF56" s="62"/>
      <c r="CG56" s="120" t="str">
        <f>IF(CF56="","",IF(AND(CF56="○",CG$3="国体"),VLOOKUP($AM56,連盟使用!$AN$3:$AO$100,2,FALSE),IF(AND(CF56="○",CG$3="通常",CG$1="通常・OPEN"),VLOOKUP($AM56,連盟使用!$AF$3:$AG$100,2,FALSE),IF(AND(CF56="○",CG$3="通常"),VLOOKUP($AM56,連盟使用!$AD$3:$AE$100,2,FALSE),IF(CF56="△",10000,IF(AND(CF56="○",CG$3="OPEN"),VLOOKUP($AM56,連盟使用!$AF$3:$AG$100,2,FALSE),IF(AND(CF56="○",CG$3="Jr",CG$1="Jrふじてん"),VLOOKUP($AM56,連盟使用!$AP$3:$AQ$100,2,FALSE),IF(AND(CF56="○",CG$3="Jr"),VLOOKUP($AM56,連盟使用!$AH$3:$AI$100,2,FALSE),IF(AND(CF56="○",CG$3="MS",$AE56=1),VLOOKUP($AN56,連盟使用!$AJ$3:$AK$100,2,FALSE),VLOOKUP($AN56,連盟使用!$AL$3:$AM$100,2,FALSE))))))))))</f>
        <v/>
      </c>
      <c r="CH56" s="106">
        <f t="shared" si="0"/>
        <v>0</v>
      </c>
    </row>
    <row r="57" spans="1:86" ht="19.5" customHeight="1" x14ac:dyDescent="0.15">
      <c r="A57" s="97">
        <f>IF(個表!A55="","",個表!A55)</f>
        <v>52</v>
      </c>
      <c r="B57" s="12" t="str">
        <f>IF(個表!B55="","",個表!B55)</f>
        <v/>
      </c>
      <c r="C57" s="12"/>
      <c r="D57" s="12"/>
      <c r="E57" s="12" t="str">
        <f>IF(個表!J55="","",個表!J55)</f>
        <v xml:space="preserve"> </v>
      </c>
      <c r="F57" s="12" t="str">
        <f>IF(個表!K55="","",個表!K55)</f>
        <v/>
      </c>
      <c r="G57" s="12" t="str">
        <f>IF(個表!L55="","",個表!L55)</f>
        <v/>
      </c>
      <c r="H57" s="12"/>
      <c r="I57" s="12"/>
      <c r="J57" s="12"/>
      <c r="K57" s="12"/>
      <c r="L57" s="12" t="str">
        <f>IF(個表!M55="","",個表!M55)</f>
        <v/>
      </c>
      <c r="M57" s="12" t="str">
        <f>IF(個表!N55="","",個表!N55)</f>
        <v/>
      </c>
      <c r="N57" s="12" t="str">
        <f>IF(個表!O55="","",個表!O55)</f>
        <v/>
      </c>
      <c r="O57" s="12" t="str">
        <f>IF(個表!P55="","",個表!P55)</f>
        <v/>
      </c>
      <c r="P57" s="12" t="str">
        <f>IF(個表!Q55="","",個表!Q55)</f>
        <v/>
      </c>
      <c r="Q57" s="34" t="str">
        <f>IF(個表!G55="","",個表!G55)</f>
        <v/>
      </c>
      <c r="R57" s="12"/>
      <c r="S57" s="12" t="str">
        <f>IF(個表!R55="","",個表!R55)</f>
        <v xml:space="preserve"> </v>
      </c>
      <c r="T57" s="12" t="str">
        <f>IF(個表!S55="","",個表!S55)</f>
        <v/>
      </c>
      <c r="U57" s="12"/>
      <c r="V57" s="12" t="str">
        <f>IF(個表!C55="","",個表!C55)</f>
        <v/>
      </c>
      <c r="W57" s="12" t="str">
        <f>IF(個表!D55="","",個表!D55)</f>
        <v/>
      </c>
      <c r="X57" s="12" t="str">
        <f>IF(個表!E55="","",個表!E55)</f>
        <v/>
      </c>
      <c r="Y57" s="12" t="str">
        <f>IF(個表!F55="","",個表!F55)</f>
        <v/>
      </c>
      <c r="Z57" s="12"/>
      <c r="AA57" s="12"/>
      <c r="AB57" s="12"/>
      <c r="AC57" s="12"/>
      <c r="AD57" s="12"/>
      <c r="AE57" s="12" t="str">
        <f>IF(個表!H55="","",個表!H55)</f>
        <v/>
      </c>
      <c r="AF57" s="12"/>
      <c r="AG57" s="12"/>
      <c r="AH57" s="12"/>
      <c r="AI57" s="12" t="str">
        <f>IF(個表!T55="","",個表!T55)</f>
        <v/>
      </c>
      <c r="AJ57" s="12"/>
      <c r="AK57" s="12"/>
      <c r="AL57" s="12" t="str">
        <f>IF(個表!I55="","",個表!I55)</f>
        <v/>
      </c>
      <c r="AM57" s="12" t="str">
        <f>IF(個表!U55="","",個表!U55)</f>
        <v/>
      </c>
      <c r="AN57" s="12" t="str">
        <f>IF(個表!V55="","",個表!V55)</f>
        <v/>
      </c>
      <c r="AO57" s="12" t="str">
        <f>IF(個表!W55="","",個表!W55)</f>
        <v/>
      </c>
      <c r="AP57" s="12" t="str">
        <f>IF(個表!X55="","",個表!X55)</f>
        <v/>
      </c>
      <c r="AQ57" s="12" t="str">
        <f>IF(個表!Y55="","",個表!Y55)</f>
        <v/>
      </c>
      <c r="AR57" s="12" t="str">
        <f>IF(個表!Z55="","",個表!Z55)</f>
        <v/>
      </c>
      <c r="AS57" s="98" t="str">
        <f>IF(個表!AA55="","",個表!AA55)</f>
        <v/>
      </c>
      <c r="AT57" s="62"/>
      <c r="AU57" s="25" t="str">
        <f>IF(AT57="","",IF(AND(AT57="○",AU$3="国体"),VLOOKUP($AM57,連盟使用!$AN$3:$AO$100,2,FALSE),IF(AND(AT57="○",AU$3="通常",AU$1="通常・OPEN"),VLOOKUP($AM57,連盟使用!$AF$3:$AG$100,2,FALSE),IF(AND(AT57="○",AU$3="通常"),VLOOKUP($AM57,連盟使用!$AD$3:$AE$100,2,FALSE),IF(AT57="△",10000,IF(AND(AT57="○",AU$3="OPEN"),VLOOKUP($AM57,連盟使用!$AF$3:$AG$100,2,FALSE),IF(AND(AT57="○",AU$3="Jr",AU$1="Jrふじてん"),VLOOKUP($AM57,連盟使用!$AP$3:$AQ$100,2,FALSE),IF(AND(AT57="○",AU$3="Jr"),VLOOKUP($AM57,連盟使用!$AH$3:$AI$100,2,FALSE),IF(AND(AT57="○",AU$3="MS",$AE57=1),VLOOKUP($AN57,連盟使用!$AJ$3:$AK$100,2,FALSE),VLOOKUP($AN57,連盟使用!$AL$3:$AM$100,2,FALSE))))))))))</f>
        <v/>
      </c>
      <c r="AV57" s="62"/>
      <c r="AW57" s="25" t="str">
        <f>IF(AV57="","",IF(AND(AV57="○",AW$3="国体"),VLOOKUP($AM57,連盟使用!$AN$3:$AO$100,2,FALSE),IF(AND(AV57="○",AW$3="通常",AW$1="通常・OPEN"),VLOOKUP($AM57,連盟使用!$AF$3:$AG$100,2,FALSE),IF(AND(AV57="○",AW$3="通常"),VLOOKUP($AM57,連盟使用!$AD$3:$AE$100,2,FALSE),IF(AV57="△",10000,IF(AND(AV57="○",AW$3="OPEN"),VLOOKUP($AM57,連盟使用!$AF$3:$AG$100,2,FALSE),IF(AND(AV57="○",AW$3="Jr",AW$1="Jrふじてん"),VLOOKUP($AM57,連盟使用!$AP$3:$AQ$100,2,FALSE),IF(AND(AV57="○",AW$3="Jr"),VLOOKUP($AM57,連盟使用!$AH$3:$AI$100,2,FALSE),IF(AND(AV57="○",AW$3="MS",$AE57=1),VLOOKUP($AN57,連盟使用!$AJ$3:$AK$100,2,FALSE),VLOOKUP($AN57,連盟使用!$AL$3:$AM$100,2,FALSE))))))))))</f>
        <v/>
      </c>
      <c r="AX57" s="62"/>
      <c r="AY57" s="25" t="str">
        <f>IF(AX57="","",IF(AND(AX57="○",AY$3="国体"),VLOOKUP($AM57,連盟使用!$AN$3:$AO$100,2,FALSE),IF(AND(AX57="○",AY$3="通常",AY$1="通常・OPEN"),VLOOKUP($AM57,連盟使用!$AF$3:$AG$100,2,FALSE),IF(AND(AX57="○",AY$3="通常"),VLOOKUP($AM57,連盟使用!$AD$3:$AE$100,2,FALSE),IF(AX57="△",10000,IF(AND(AX57="○",AY$3="OPEN"),VLOOKUP($AM57,連盟使用!$AF$3:$AG$100,2,FALSE),IF(AND(AX57="○",AY$3="Jr",AY$1="Jrふじてん"),VLOOKUP($AM57,連盟使用!$AP$3:$AQ$100,2,FALSE),IF(AND(AX57="○",AY$3="Jr"),VLOOKUP($AM57,連盟使用!$AH$3:$AI$100,2,FALSE),IF(AND(AX57="○",AY$3="MS",$AE57=1),VLOOKUP($AN57,連盟使用!$AJ$3:$AK$100,2,FALSE),VLOOKUP($AN57,連盟使用!$AL$3:$AM$100,2,FALSE))))))))))</f>
        <v/>
      </c>
      <c r="AZ57" s="62"/>
      <c r="BA57" s="25" t="str">
        <f>IF(AZ57="","",IF(AND(AZ57="○",BA$3="国体"),VLOOKUP($AM57,連盟使用!$AN$3:$AO$100,2,FALSE),IF(AND(AZ57="○",BA$3="通常",BA$1="通常・OPEN"),VLOOKUP($AM57,連盟使用!$AF$3:$AG$100,2,FALSE),IF(AND(AZ57="○",BA$3="通常"),VLOOKUP($AM57,連盟使用!$AD$3:$AE$100,2,FALSE),IF(AZ57="△",10000,IF(AND(AZ57="○",BA$3="OPEN"),VLOOKUP($AM57,連盟使用!$AF$3:$AG$100,2,FALSE),IF(AND(AZ57="○",BA$3="Jr",BA$1="Jrふじてん"),VLOOKUP($AM57,連盟使用!$AP$3:$AQ$100,2,FALSE),IF(AND(AZ57="○",BA$3="Jr"),VLOOKUP($AM57,連盟使用!$AH$3:$AI$100,2,FALSE),IF(AND(AZ57="○",BA$3="MS",$AE57=1),VLOOKUP($AN57,連盟使用!$AJ$3:$AK$100,2,FALSE),VLOOKUP($AN57,連盟使用!$AL$3:$AM$100,2,FALSE))))))))))</f>
        <v/>
      </c>
      <c r="BB57" s="62"/>
      <c r="BC57" s="25" t="str">
        <f>IF(BB57="","",IF(AND(BB57="○",BC$3="国体"),VLOOKUP($AM57,連盟使用!$AN$3:$AO$100,2,FALSE),IF(AND(BB57="○",BC$3="通常",BC$1="通常・OPEN"),VLOOKUP($AM57,連盟使用!$AF$3:$AG$100,2,FALSE),IF(AND(BB57="○",BC$3="通常"),VLOOKUP($AM57,連盟使用!$AD$3:$AE$100,2,FALSE),IF(BB57="△",10000,IF(AND(BB57="○",BC$3="OPEN"),VLOOKUP($AM57,連盟使用!$AF$3:$AG$100,2,FALSE),IF(AND(BB57="○",BC$3="Jr",BC$1="Jrふじてん"),VLOOKUP($AM57,連盟使用!$AP$3:$AQ$100,2,FALSE),IF(AND(BB57="○",BC$3="Jr"),VLOOKUP($AM57,連盟使用!$AH$3:$AI$100,2,FALSE),IF(AND(BB57="○",BC$3="MS",$AE57=1),VLOOKUP($AN57,連盟使用!$AJ$3:$AK$100,2,FALSE),VLOOKUP($AN57,連盟使用!$AL$3:$AM$100,2,FALSE))))))))))</f>
        <v/>
      </c>
      <c r="BD57" s="62"/>
      <c r="BE57" s="25" t="str">
        <f>IF(BD57="","",IF(AND(BD57="○",BE$3="国体"),VLOOKUP($AM57,連盟使用!$AN$3:$AO$100,2,FALSE),IF(AND(BD57="○",BE$3="通常",BE$1="通常・OPEN"),VLOOKUP($AM57,連盟使用!$AF$3:$AG$100,2,FALSE),IF(AND(BD57="○",BE$3="通常"),VLOOKUP($AM57,連盟使用!$AD$3:$AE$100,2,FALSE),IF(BD57="△",10000,IF(AND(BD57="○",BE$3="OPEN"),VLOOKUP($AM57,連盟使用!$AF$3:$AG$100,2,FALSE),IF(AND(BD57="○",BE$3="Jr",BE$1="Jrふじてん"),VLOOKUP($AM57,連盟使用!$AP$3:$AQ$100,2,FALSE),IF(AND(BD57="○",BE$3="Jr"),VLOOKUP($AM57,連盟使用!$AH$3:$AI$100,2,FALSE),IF(AND(BD57="○",BE$3="MS",$AE57=1),VLOOKUP($AN57,連盟使用!$AJ$3:$AK$100,2,FALSE),VLOOKUP($AN57,連盟使用!$AL$3:$AM$100,2,FALSE))))))))))</f>
        <v/>
      </c>
      <c r="BF57" s="62"/>
      <c r="BG57" s="25" t="str">
        <f>IF(BF57="","",IF(AND(BF57="○",BG$3="国体"),VLOOKUP($AM57,連盟使用!$AN$3:$AO$100,2,FALSE),IF(AND(BF57="○",BG$3="通常",BG$1="通常・OPEN"),VLOOKUP($AM57,連盟使用!$AF$3:$AG$100,2,FALSE),IF(AND(BF57="○",BG$3="通常"),VLOOKUP($AM57,連盟使用!$AD$3:$AE$100,2,FALSE),IF(BF57="△",10000,IF(AND(BF57="○",BG$3="OPEN"),VLOOKUP($AM57,連盟使用!$AF$3:$AG$100,2,FALSE),IF(AND(BF57="○",BG$3="Jr",BG$1="Jrふじてん"),VLOOKUP($AM57,連盟使用!$AP$3:$AQ$100,2,FALSE),IF(AND(BF57="○",BG$3="Jr"),VLOOKUP($AM57,連盟使用!$AH$3:$AI$100,2,FALSE),IF(AND(BF57="○",BG$3="MS",$AE57=1),VLOOKUP($AN57,連盟使用!$AJ$3:$AK$100,2,FALSE),VLOOKUP($AN57,連盟使用!$AL$3:$AM$100,2,FALSE))))))))))</f>
        <v/>
      </c>
      <c r="BH57" s="62"/>
      <c r="BI57" s="25" t="str">
        <f>IF(BH57="","",IF(AND(BH57="○",BI$3="国体"),VLOOKUP($AM57,連盟使用!$AN$3:$AO$100,2,FALSE),IF(AND(BH57="○",BI$3="通常",BI$1="通常・OPEN"),VLOOKUP($AM57,連盟使用!$AF$3:$AG$100,2,FALSE),IF(AND(BH57="○",BI$3="通常"),VLOOKUP($AM57,連盟使用!$AD$3:$AE$100,2,FALSE),IF(BH57="△",10000,IF(AND(BH57="○",BI$3="OPEN"),VLOOKUP($AM57,連盟使用!$AF$3:$AG$100,2,FALSE),IF(AND(BH57="○",BI$3="Jr",BI$1="Jrふじてん"),VLOOKUP($AM57,連盟使用!$AP$3:$AQ$100,2,FALSE),IF(AND(BH57="○",BI$3="Jr"),VLOOKUP($AM57,連盟使用!$AH$3:$AI$100,2,FALSE),IF(AND(BH57="○",BI$3="MS",$AE57=1),VLOOKUP($AN57,連盟使用!$AJ$3:$AK$100,2,FALSE),VLOOKUP($AN57,連盟使用!$AL$3:$AM$100,2,FALSE))))))))))</f>
        <v/>
      </c>
      <c r="BJ57" s="62"/>
      <c r="BK57" s="25" t="str">
        <f>IF(BJ57="","",IF(AND(BJ57="○",BK$3="国体"),VLOOKUP($AM57,連盟使用!$AN$3:$AO$100,2,FALSE),IF(AND(BJ57="○",BK$3="通常",BK$1="通常・OPEN"),VLOOKUP($AM57,連盟使用!$AF$3:$AG$100,2,FALSE),IF(AND(BJ57="○",BK$3="通常"),VLOOKUP($AM57,連盟使用!$AD$3:$AE$100,2,FALSE),IF(BJ57="△",10000,IF(AND(BJ57="○",BK$3="OPEN"),VLOOKUP($AM57,連盟使用!$AF$3:$AG$100,2,FALSE),IF(AND(BJ57="○",BK$3="Jr",BK$1="Jrふじてん"),VLOOKUP($AM57,連盟使用!$AP$3:$AQ$100,2,FALSE),IF(AND(BJ57="○",BK$3="Jr"),VLOOKUP($AM57,連盟使用!$AH$3:$AI$100,2,FALSE),IF(AND(BJ57="○",BK$3="MS",$AE57=1),VLOOKUP($AN57,連盟使用!$AJ$3:$AK$100,2,FALSE),VLOOKUP($AN57,連盟使用!$AL$3:$AM$100,2,FALSE))))))))))</f>
        <v/>
      </c>
      <c r="BL57" s="62"/>
      <c r="BM57" s="25" t="str">
        <f>IF(BL57="","",IF(AND(BL57="○",BM$3="国体"),VLOOKUP($AM57,連盟使用!$AN$3:$AO$100,2,FALSE),IF(AND(BL57="○",BM$3="通常",BM$1="通常・OPEN"),VLOOKUP($AM57,連盟使用!$AF$3:$AG$100,2,FALSE),IF(AND(BL57="○",BM$3="通常"),VLOOKUP($AM57,連盟使用!$AD$3:$AE$100,2,FALSE),IF(BL57="△",10000,IF(AND(BL57="○",BM$3="OPEN"),VLOOKUP($AM57,連盟使用!$AF$3:$AG$100,2,FALSE),IF(AND(BL57="○",BM$3="Jr",BM$1="Jrふじてん"),VLOOKUP($AM57,連盟使用!$AP$3:$AQ$100,2,FALSE),IF(AND(BL57="○",BM$3="Jr"),VLOOKUP($AM57,連盟使用!$AH$3:$AI$100,2,FALSE),IF(AND(BL57="○",BM$3="MS",$AE57=1),VLOOKUP($AN57,連盟使用!$AJ$3:$AK$100,2,FALSE),VLOOKUP($AN57,連盟使用!$AL$3:$AM$100,2,FALSE))))))))))</f>
        <v/>
      </c>
      <c r="BN57" s="62"/>
      <c r="BO57" s="25" t="str">
        <f>IF(BN57="","",IF(AND(BN57="○",BO$3="国体"),VLOOKUP($AM57,連盟使用!$AN$3:$AO$100,2,FALSE),IF(AND(BN57="○",BO$3="通常",BO$1="通常・OPEN"),VLOOKUP($AM57,連盟使用!$AF$3:$AG$100,2,FALSE),IF(AND(BN57="○",BO$3="通常"),VLOOKUP($AM57,連盟使用!$AD$3:$AE$100,2,FALSE),IF(BN57="△",10000,IF(AND(BN57="○",BO$3="OPEN"),VLOOKUP($AM57,連盟使用!$AF$3:$AG$100,2,FALSE),IF(AND(BN57="○",BO$3="Jr",BO$1="Jrふじてん"),VLOOKUP($AM57,連盟使用!$AP$3:$AQ$100,2,FALSE),IF(AND(BN57="○",BO$3="Jr"),VLOOKUP($AM57,連盟使用!$AH$3:$AI$100,2,FALSE),IF(AND(BN57="○",BO$3="MS",$AE57=1),VLOOKUP($AN57,連盟使用!$AJ$3:$AK$100,2,FALSE),VLOOKUP($AN57,連盟使用!$AL$3:$AM$100,2,FALSE))))))))))</f>
        <v/>
      </c>
      <c r="BP57" s="62"/>
      <c r="BQ57" s="25" t="str">
        <f>IF(BP57="","",IF(AND(BP57="○",BQ$3="国体"),VLOOKUP($AM57,連盟使用!$AN$3:$AO$100,2,FALSE),IF(AND(BP57="○",BQ$3="通常",BQ$1="通常・OPEN"),VLOOKUP($AM57,連盟使用!$AF$3:$AG$100,2,FALSE),IF(AND(BP57="○",BQ$3="通常"),VLOOKUP($AM57,連盟使用!$AD$3:$AE$100,2,FALSE),IF(BP57="△",10000,IF(AND(BP57="○",BQ$3="OPEN"),VLOOKUP($AM57,連盟使用!$AF$3:$AG$100,2,FALSE),IF(AND(BP57="○",BQ$3="Jr",BQ$1="Jrふじてん"),VLOOKUP($AM57,連盟使用!$AP$3:$AQ$100,2,FALSE),IF(AND(BP57="○",BQ$3="Jr"),VLOOKUP($AM57,連盟使用!$AH$3:$AI$100,2,FALSE),IF(AND(BP57="○",BQ$3="MS",$AE57=1),VLOOKUP($AN57,連盟使用!$AJ$3:$AK$100,2,FALSE),VLOOKUP($AN57,連盟使用!$AL$3:$AM$100,2,FALSE))))))))))</f>
        <v/>
      </c>
      <c r="BR57" s="62"/>
      <c r="BS57" s="25" t="str">
        <f>IF(BR57="","",IF(AND(BR57="○",BS$3="国体"),VLOOKUP($AM57,連盟使用!$AN$3:$AO$100,2,FALSE),IF(AND(BR57="○",BS$3="通常",BS$1="通常・OPEN"),VLOOKUP($AM57,連盟使用!$AF$3:$AG$100,2,FALSE),IF(AND(BR57="○",BS$3="通常"),VLOOKUP($AM57,連盟使用!$AD$3:$AE$100,2,FALSE),IF(BR57="△",10000,IF(AND(BR57="○",BS$3="OPEN"),VLOOKUP($AM57,連盟使用!$AF$3:$AG$100,2,FALSE),IF(AND(BR57="○",BS$3="Jr",BS$1="Jrふじてん"),VLOOKUP($AM57,連盟使用!$AP$3:$AQ$100,2,FALSE),IF(AND(BR57="○",BS$3="Jr"),VLOOKUP($AM57,連盟使用!$AH$3:$AI$100,2,FALSE),IF(AND(BR57="○",BS$3="MS",$AE57=1),VLOOKUP($AN57,連盟使用!$AJ$3:$AK$100,2,FALSE),VLOOKUP($AN57,連盟使用!$AL$3:$AM$100,2,FALSE))))))))))</f>
        <v/>
      </c>
      <c r="BT57" s="62"/>
      <c r="BU57" s="25" t="str">
        <f>IF(BT57="","",IF(AND(BT57="○",BU$3="国体"),VLOOKUP($AM57,連盟使用!$AN$3:$AO$100,2,FALSE),IF(AND(BT57="○",BU$3="通常",BU$1="通常・OPEN"),VLOOKUP($AM57,連盟使用!$AF$3:$AG$100,2,FALSE),IF(AND(BT57="○",BU$3="通常"),VLOOKUP($AM57,連盟使用!$AD$3:$AE$100,2,FALSE),IF(BT57="△",10000,IF(AND(BT57="○",BU$3="OPEN"),VLOOKUP($AM57,連盟使用!$AF$3:$AG$100,2,FALSE),IF(AND(BT57="○",BU$3="Jr",BU$1="Jrふじてん"),VLOOKUP($AM57,連盟使用!$AP$3:$AQ$100,2,FALSE),IF(AND(BT57="○",BU$3="Jr"),VLOOKUP($AM57,連盟使用!$AH$3:$AI$100,2,FALSE),IF(AND(BT57="○",BU$3="MS",$AE57=1),VLOOKUP($AN57,連盟使用!$AJ$3:$AK$100,2,FALSE),VLOOKUP($AN57,連盟使用!$AL$3:$AM$100,2,FALSE))))))))))</f>
        <v/>
      </c>
      <c r="BV57" s="62"/>
      <c r="BW57" s="25" t="str">
        <f>IF(BV57="","",IF(AND(BV57="○",BW$3="国体"),VLOOKUP($AM57,連盟使用!$AN$3:$AO$100,2,FALSE),IF(AND(BV57="○",BW$3="通常",BW$1="通常・OPEN"),VLOOKUP($AM57,連盟使用!$AF$3:$AG$100,2,FALSE),IF(AND(BV57="○",BW$3="通常"),VLOOKUP($AM57,連盟使用!$AD$3:$AE$100,2,FALSE),IF(BV57="△",10000,IF(AND(BV57="○",BW$3="OPEN"),VLOOKUP($AM57,連盟使用!$AF$3:$AG$100,2,FALSE),IF(AND(BV57="○",BW$3="Jr",BW$1="Jrふじてん"),VLOOKUP($AM57,連盟使用!$AP$3:$AQ$100,2,FALSE),IF(AND(BV57="○",BW$3="Jr"),VLOOKUP($AM57,連盟使用!$AH$3:$AI$100,2,FALSE),IF(AND(BV57="○",BW$3="MS",$AE57=1),VLOOKUP($AN57,連盟使用!$AJ$3:$AK$100,2,FALSE),VLOOKUP($AN57,連盟使用!$AL$3:$AM$100,2,FALSE))))))))))</f>
        <v/>
      </c>
      <c r="BX57" s="62"/>
      <c r="BY57" s="25" t="str">
        <f>IF(BX57="","",IF(AND(BX57="○",BY$3="国体"),VLOOKUP($AM57,連盟使用!$AN$3:$AO$100,2,FALSE),IF(AND(BX57="○",BY$3="通常",BY$1="通常・OPEN"),VLOOKUP($AM57,連盟使用!$AF$3:$AG$100,2,FALSE),IF(AND(BX57="○",BY$3="通常"),VLOOKUP($AM57,連盟使用!$AD$3:$AE$100,2,FALSE),IF(BX57="△",10000,IF(AND(BX57="○",BY$3="OPEN"),VLOOKUP($AM57,連盟使用!$AF$3:$AG$100,2,FALSE),IF(AND(BX57="○",BY$3="Jr",BY$1="Jrふじてん"),VLOOKUP($AM57,連盟使用!$AP$3:$AQ$100,2,FALSE),IF(AND(BX57="○",BY$3="Jr"),VLOOKUP($AM57,連盟使用!$AH$3:$AI$100,2,FALSE),IF(AND(BX57="○",BY$3="MS",$AE57=1),VLOOKUP($AN57,連盟使用!$AJ$3:$AK$100,2,FALSE),VLOOKUP($AN57,連盟使用!$AL$3:$AM$100,2,FALSE))))))))))</f>
        <v/>
      </c>
      <c r="BZ57" s="62"/>
      <c r="CA57" s="25" t="str">
        <f>IF(BZ57="","",IF(AND(BZ57="○",CA$3="国体"),VLOOKUP($AM57,連盟使用!$AN$3:$AO$100,2,FALSE),IF(AND(BZ57="○",CA$3="通常",CA$1="通常・OPEN"),VLOOKUP($AM57,連盟使用!$AF$3:$AG$100,2,FALSE),IF(AND(BZ57="○",CA$3="通常"),VLOOKUP($AM57,連盟使用!$AD$3:$AE$100,2,FALSE),IF(BZ57="△",10000,IF(AND(BZ57="○",CA$3="OPEN"),VLOOKUP($AM57,連盟使用!$AF$3:$AG$100,2,FALSE),IF(AND(BZ57="○",CA$3="Jr",CA$1="Jrふじてん"),VLOOKUP($AM57,連盟使用!$AP$3:$AQ$100,2,FALSE),IF(AND(BZ57="○",CA$3="Jr"),VLOOKUP($AM57,連盟使用!$AH$3:$AI$100,2,FALSE),IF(AND(BZ57="○",CA$3="MS",$AE57=1),VLOOKUP($AN57,連盟使用!$AJ$3:$AK$100,2,FALSE),VLOOKUP($AN57,連盟使用!$AL$3:$AM$100,2,FALSE))))))))))</f>
        <v/>
      </c>
      <c r="CB57" s="62"/>
      <c r="CC57" s="25" t="str">
        <f>IF(CB57="","",IF(AND(CB57="○",CC$3="国体"),VLOOKUP($AM57,連盟使用!$AN$3:$AO$100,2,FALSE),IF(AND(CB57="○",CC$3="通常",CC$1="通常・OPEN"),VLOOKUP($AM57,連盟使用!$AF$3:$AG$100,2,FALSE),IF(AND(CB57="○",CC$3="通常"),VLOOKUP($AM57,連盟使用!$AD$3:$AE$100,2,FALSE),IF(CB57="△",10000,IF(AND(CB57="○",CC$3="OPEN"),VLOOKUP($AM57,連盟使用!$AF$3:$AG$100,2,FALSE),IF(AND(CB57="○",CC$3="Jr",CC$1="Jrふじてん"),VLOOKUP($AM57,連盟使用!$AP$3:$AQ$100,2,FALSE),IF(AND(CB57="○",CC$3="Jr"),VLOOKUP($AM57,連盟使用!$AH$3:$AI$100,2,FALSE),IF(AND(CB57="○",CC$3="MS",$AE57=1),VLOOKUP($AN57,連盟使用!$AJ$3:$AK$100,2,FALSE),VLOOKUP($AN57,連盟使用!$AL$3:$AM$100,2,FALSE))))))))))</f>
        <v/>
      </c>
      <c r="CD57" s="62"/>
      <c r="CE57" s="25" t="str">
        <f>IF(CD57="","",IF(AND(CD57="○",CE$3="国体"),VLOOKUP($AM57,連盟使用!$AN$3:$AO$100,2,FALSE),IF(AND(CD57="○",CE$3="通常",CE$1="通常・OPEN"),VLOOKUP($AM57,連盟使用!$AF$3:$AG$100,2,FALSE),IF(AND(CD57="○",CE$3="通常"),VLOOKUP($AM57,連盟使用!$AD$3:$AE$100,2,FALSE),IF(CD57="△",10000,IF(AND(CD57="○",CE$3="OPEN"),VLOOKUP($AM57,連盟使用!$AF$3:$AG$100,2,FALSE),IF(AND(CD57="○",CE$3="Jr",CE$1="Jrふじてん"),VLOOKUP($AM57,連盟使用!$AP$3:$AQ$100,2,FALSE),IF(AND(CD57="○",CE$3="Jr"),VLOOKUP($AM57,連盟使用!$AH$3:$AI$100,2,FALSE),IF(AND(CD57="○",CE$3="MS",$AE57=1),VLOOKUP($AN57,連盟使用!$AJ$3:$AK$100,2,FALSE),VLOOKUP($AN57,連盟使用!$AL$3:$AM$100,2,FALSE))))))))))</f>
        <v/>
      </c>
      <c r="CF57" s="62"/>
      <c r="CG57" s="120" t="str">
        <f>IF(CF57="","",IF(AND(CF57="○",CG$3="国体"),VLOOKUP($AM57,連盟使用!$AN$3:$AO$100,2,FALSE),IF(AND(CF57="○",CG$3="通常",CG$1="通常・OPEN"),VLOOKUP($AM57,連盟使用!$AF$3:$AG$100,2,FALSE),IF(AND(CF57="○",CG$3="通常"),VLOOKUP($AM57,連盟使用!$AD$3:$AE$100,2,FALSE),IF(CF57="△",10000,IF(AND(CF57="○",CG$3="OPEN"),VLOOKUP($AM57,連盟使用!$AF$3:$AG$100,2,FALSE),IF(AND(CF57="○",CG$3="Jr",CG$1="Jrふじてん"),VLOOKUP($AM57,連盟使用!$AP$3:$AQ$100,2,FALSE),IF(AND(CF57="○",CG$3="Jr"),VLOOKUP($AM57,連盟使用!$AH$3:$AI$100,2,FALSE),IF(AND(CF57="○",CG$3="MS",$AE57=1),VLOOKUP($AN57,連盟使用!$AJ$3:$AK$100,2,FALSE),VLOOKUP($AN57,連盟使用!$AL$3:$AM$100,2,FALSE))))))))))</f>
        <v/>
      </c>
      <c r="CH57" s="106">
        <f t="shared" si="0"/>
        <v>0</v>
      </c>
    </row>
    <row r="58" spans="1:86" ht="19.5" customHeight="1" x14ac:dyDescent="0.15">
      <c r="A58" s="97">
        <f>IF(個表!A56="","",個表!A56)</f>
        <v>53</v>
      </c>
      <c r="B58" s="12" t="str">
        <f>IF(個表!B56="","",個表!B56)</f>
        <v/>
      </c>
      <c r="C58" s="12"/>
      <c r="D58" s="12"/>
      <c r="E58" s="12" t="str">
        <f>IF(個表!J56="","",個表!J56)</f>
        <v xml:space="preserve"> </v>
      </c>
      <c r="F58" s="12" t="str">
        <f>IF(個表!K56="","",個表!K56)</f>
        <v/>
      </c>
      <c r="G58" s="12" t="str">
        <f>IF(個表!L56="","",個表!L56)</f>
        <v/>
      </c>
      <c r="H58" s="12"/>
      <c r="I58" s="12"/>
      <c r="J58" s="12"/>
      <c r="K58" s="12"/>
      <c r="L58" s="12" t="str">
        <f>IF(個表!M56="","",個表!M56)</f>
        <v/>
      </c>
      <c r="M58" s="12" t="str">
        <f>IF(個表!N56="","",個表!N56)</f>
        <v/>
      </c>
      <c r="N58" s="12" t="str">
        <f>IF(個表!O56="","",個表!O56)</f>
        <v/>
      </c>
      <c r="O58" s="12" t="str">
        <f>IF(個表!P56="","",個表!P56)</f>
        <v/>
      </c>
      <c r="P58" s="12" t="str">
        <f>IF(個表!Q56="","",個表!Q56)</f>
        <v/>
      </c>
      <c r="Q58" s="34" t="str">
        <f>IF(個表!G56="","",個表!G56)</f>
        <v/>
      </c>
      <c r="R58" s="12"/>
      <c r="S58" s="12" t="str">
        <f>IF(個表!R56="","",個表!R56)</f>
        <v xml:space="preserve"> </v>
      </c>
      <c r="T58" s="12" t="str">
        <f>IF(個表!S56="","",個表!S56)</f>
        <v/>
      </c>
      <c r="U58" s="12"/>
      <c r="V58" s="12" t="str">
        <f>IF(個表!C56="","",個表!C56)</f>
        <v/>
      </c>
      <c r="W58" s="12" t="str">
        <f>IF(個表!D56="","",個表!D56)</f>
        <v/>
      </c>
      <c r="X58" s="12" t="str">
        <f>IF(個表!E56="","",個表!E56)</f>
        <v/>
      </c>
      <c r="Y58" s="12" t="str">
        <f>IF(個表!F56="","",個表!F56)</f>
        <v/>
      </c>
      <c r="Z58" s="12"/>
      <c r="AA58" s="12"/>
      <c r="AB58" s="12"/>
      <c r="AC58" s="12"/>
      <c r="AD58" s="12"/>
      <c r="AE58" s="12" t="str">
        <f>IF(個表!H56="","",個表!H56)</f>
        <v/>
      </c>
      <c r="AF58" s="12"/>
      <c r="AG58" s="12"/>
      <c r="AH58" s="12"/>
      <c r="AI58" s="12" t="str">
        <f>IF(個表!T56="","",個表!T56)</f>
        <v/>
      </c>
      <c r="AJ58" s="12"/>
      <c r="AK58" s="12"/>
      <c r="AL58" s="12" t="str">
        <f>IF(個表!I56="","",個表!I56)</f>
        <v/>
      </c>
      <c r="AM58" s="12" t="str">
        <f>IF(個表!U56="","",個表!U56)</f>
        <v/>
      </c>
      <c r="AN58" s="12" t="str">
        <f>IF(個表!V56="","",個表!V56)</f>
        <v/>
      </c>
      <c r="AO58" s="12" t="str">
        <f>IF(個表!W56="","",個表!W56)</f>
        <v/>
      </c>
      <c r="AP58" s="12" t="str">
        <f>IF(個表!X56="","",個表!X56)</f>
        <v/>
      </c>
      <c r="AQ58" s="12" t="str">
        <f>IF(個表!Y56="","",個表!Y56)</f>
        <v/>
      </c>
      <c r="AR58" s="12" t="str">
        <f>IF(個表!Z56="","",個表!Z56)</f>
        <v/>
      </c>
      <c r="AS58" s="98" t="str">
        <f>IF(個表!AA56="","",個表!AA56)</f>
        <v/>
      </c>
      <c r="AT58" s="62"/>
      <c r="AU58" s="25" t="str">
        <f>IF(AT58="","",IF(AND(AT58="○",AU$3="国体"),VLOOKUP($AM58,連盟使用!$AN$3:$AO$100,2,FALSE),IF(AND(AT58="○",AU$3="通常",AU$1="通常・OPEN"),VLOOKUP($AM58,連盟使用!$AF$3:$AG$100,2,FALSE),IF(AND(AT58="○",AU$3="通常"),VLOOKUP($AM58,連盟使用!$AD$3:$AE$100,2,FALSE),IF(AT58="△",10000,IF(AND(AT58="○",AU$3="OPEN"),VLOOKUP($AM58,連盟使用!$AF$3:$AG$100,2,FALSE),IF(AND(AT58="○",AU$3="Jr",AU$1="Jrふじてん"),VLOOKUP($AM58,連盟使用!$AP$3:$AQ$100,2,FALSE),IF(AND(AT58="○",AU$3="Jr"),VLOOKUP($AM58,連盟使用!$AH$3:$AI$100,2,FALSE),IF(AND(AT58="○",AU$3="MS",$AE58=1),VLOOKUP($AN58,連盟使用!$AJ$3:$AK$100,2,FALSE),VLOOKUP($AN58,連盟使用!$AL$3:$AM$100,2,FALSE))))))))))</f>
        <v/>
      </c>
      <c r="AV58" s="62"/>
      <c r="AW58" s="25" t="str">
        <f>IF(AV58="","",IF(AND(AV58="○",AW$3="国体"),VLOOKUP($AM58,連盟使用!$AN$3:$AO$100,2,FALSE),IF(AND(AV58="○",AW$3="通常",AW$1="通常・OPEN"),VLOOKUP($AM58,連盟使用!$AF$3:$AG$100,2,FALSE),IF(AND(AV58="○",AW$3="通常"),VLOOKUP($AM58,連盟使用!$AD$3:$AE$100,2,FALSE),IF(AV58="△",10000,IF(AND(AV58="○",AW$3="OPEN"),VLOOKUP($AM58,連盟使用!$AF$3:$AG$100,2,FALSE),IF(AND(AV58="○",AW$3="Jr",AW$1="Jrふじてん"),VLOOKUP($AM58,連盟使用!$AP$3:$AQ$100,2,FALSE),IF(AND(AV58="○",AW$3="Jr"),VLOOKUP($AM58,連盟使用!$AH$3:$AI$100,2,FALSE),IF(AND(AV58="○",AW$3="MS",$AE58=1),VLOOKUP($AN58,連盟使用!$AJ$3:$AK$100,2,FALSE),VLOOKUP($AN58,連盟使用!$AL$3:$AM$100,2,FALSE))))))))))</f>
        <v/>
      </c>
      <c r="AX58" s="62"/>
      <c r="AY58" s="25" t="str">
        <f>IF(AX58="","",IF(AND(AX58="○",AY$3="国体"),VLOOKUP($AM58,連盟使用!$AN$3:$AO$100,2,FALSE),IF(AND(AX58="○",AY$3="通常",AY$1="通常・OPEN"),VLOOKUP($AM58,連盟使用!$AF$3:$AG$100,2,FALSE),IF(AND(AX58="○",AY$3="通常"),VLOOKUP($AM58,連盟使用!$AD$3:$AE$100,2,FALSE),IF(AX58="△",10000,IF(AND(AX58="○",AY$3="OPEN"),VLOOKUP($AM58,連盟使用!$AF$3:$AG$100,2,FALSE),IF(AND(AX58="○",AY$3="Jr",AY$1="Jrふじてん"),VLOOKUP($AM58,連盟使用!$AP$3:$AQ$100,2,FALSE),IF(AND(AX58="○",AY$3="Jr"),VLOOKUP($AM58,連盟使用!$AH$3:$AI$100,2,FALSE),IF(AND(AX58="○",AY$3="MS",$AE58=1),VLOOKUP($AN58,連盟使用!$AJ$3:$AK$100,2,FALSE),VLOOKUP($AN58,連盟使用!$AL$3:$AM$100,2,FALSE))))))))))</f>
        <v/>
      </c>
      <c r="AZ58" s="62"/>
      <c r="BA58" s="25" t="str">
        <f>IF(AZ58="","",IF(AND(AZ58="○",BA$3="国体"),VLOOKUP($AM58,連盟使用!$AN$3:$AO$100,2,FALSE),IF(AND(AZ58="○",BA$3="通常",BA$1="通常・OPEN"),VLOOKUP($AM58,連盟使用!$AF$3:$AG$100,2,FALSE),IF(AND(AZ58="○",BA$3="通常"),VLOOKUP($AM58,連盟使用!$AD$3:$AE$100,2,FALSE),IF(AZ58="△",10000,IF(AND(AZ58="○",BA$3="OPEN"),VLOOKUP($AM58,連盟使用!$AF$3:$AG$100,2,FALSE),IF(AND(AZ58="○",BA$3="Jr",BA$1="Jrふじてん"),VLOOKUP($AM58,連盟使用!$AP$3:$AQ$100,2,FALSE),IF(AND(AZ58="○",BA$3="Jr"),VLOOKUP($AM58,連盟使用!$AH$3:$AI$100,2,FALSE),IF(AND(AZ58="○",BA$3="MS",$AE58=1),VLOOKUP($AN58,連盟使用!$AJ$3:$AK$100,2,FALSE),VLOOKUP($AN58,連盟使用!$AL$3:$AM$100,2,FALSE))))))))))</f>
        <v/>
      </c>
      <c r="BB58" s="62"/>
      <c r="BC58" s="25" t="str">
        <f>IF(BB58="","",IF(AND(BB58="○",BC$3="国体"),VLOOKUP($AM58,連盟使用!$AN$3:$AO$100,2,FALSE),IF(AND(BB58="○",BC$3="通常",BC$1="通常・OPEN"),VLOOKUP($AM58,連盟使用!$AF$3:$AG$100,2,FALSE),IF(AND(BB58="○",BC$3="通常"),VLOOKUP($AM58,連盟使用!$AD$3:$AE$100,2,FALSE),IF(BB58="△",10000,IF(AND(BB58="○",BC$3="OPEN"),VLOOKUP($AM58,連盟使用!$AF$3:$AG$100,2,FALSE),IF(AND(BB58="○",BC$3="Jr",BC$1="Jrふじてん"),VLOOKUP($AM58,連盟使用!$AP$3:$AQ$100,2,FALSE),IF(AND(BB58="○",BC$3="Jr"),VLOOKUP($AM58,連盟使用!$AH$3:$AI$100,2,FALSE),IF(AND(BB58="○",BC$3="MS",$AE58=1),VLOOKUP($AN58,連盟使用!$AJ$3:$AK$100,2,FALSE),VLOOKUP($AN58,連盟使用!$AL$3:$AM$100,2,FALSE))))))))))</f>
        <v/>
      </c>
      <c r="BD58" s="62"/>
      <c r="BE58" s="25" t="str">
        <f>IF(BD58="","",IF(AND(BD58="○",BE$3="国体"),VLOOKUP($AM58,連盟使用!$AN$3:$AO$100,2,FALSE),IF(AND(BD58="○",BE$3="通常",BE$1="通常・OPEN"),VLOOKUP($AM58,連盟使用!$AF$3:$AG$100,2,FALSE),IF(AND(BD58="○",BE$3="通常"),VLOOKUP($AM58,連盟使用!$AD$3:$AE$100,2,FALSE),IF(BD58="△",10000,IF(AND(BD58="○",BE$3="OPEN"),VLOOKUP($AM58,連盟使用!$AF$3:$AG$100,2,FALSE),IF(AND(BD58="○",BE$3="Jr",BE$1="Jrふじてん"),VLOOKUP($AM58,連盟使用!$AP$3:$AQ$100,2,FALSE),IF(AND(BD58="○",BE$3="Jr"),VLOOKUP($AM58,連盟使用!$AH$3:$AI$100,2,FALSE),IF(AND(BD58="○",BE$3="MS",$AE58=1),VLOOKUP($AN58,連盟使用!$AJ$3:$AK$100,2,FALSE),VLOOKUP($AN58,連盟使用!$AL$3:$AM$100,2,FALSE))))))))))</f>
        <v/>
      </c>
      <c r="BF58" s="62"/>
      <c r="BG58" s="25" t="str">
        <f>IF(BF58="","",IF(AND(BF58="○",BG$3="国体"),VLOOKUP($AM58,連盟使用!$AN$3:$AO$100,2,FALSE),IF(AND(BF58="○",BG$3="通常",BG$1="通常・OPEN"),VLOOKUP($AM58,連盟使用!$AF$3:$AG$100,2,FALSE),IF(AND(BF58="○",BG$3="通常"),VLOOKUP($AM58,連盟使用!$AD$3:$AE$100,2,FALSE),IF(BF58="△",10000,IF(AND(BF58="○",BG$3="OPEN"),VLOOKUP($AM58,連盟使用!$AF$3:$AG$100,2,FALSE),IF(AND(BF58="○",BG$3="Jr",BG$1="Jrふじてん"),VLOOKUP($AM58,連盟使用!$AP$3:$AQ$100,2,FALSE),IF(AND(BF58="○",BG$3="Jr"),VLOOKUP($AM58,連盟使用!$AH$3:$AI$100,2,FALSE),IF(AND(BF58="○",BG$3="MS",$AE58=1),VLOOKUP($AN58,連盟使用!$AJ$3:$AK$100,2,FALSE),VLOOKUP($AN58,連盟使用!$AL$3:$AM$100,2,FALSE))))))))))</f>
        <v/>
      </c>
      <c r="BH58" s="62"/>
      <c r="BI58" s="25" t="str">
        <f>IF(BH58="","",IF(AND(BH58="○",BI$3="国体"),VLOOKUP($AM58,連盟使用!$AN$3:$AO$100,2,FALSE),IF(AND(BH58="○",BI$3="通常",BI$1="通常・OPEN"),VLOOKUP($AM58,連盟使用!$AF$3:$AG$100,2,FALSE),IF(AND(BH58="○",BI$3="通常"),VLOOKUP($AM58,連盟使用!$AD$3:$AE$100,2,FALSE),IF(BH58="△",10000,IF(AND(BH58="○",BI$3="OPEN"),VLOOKUP($AM58,連盟使用!$AF$3:$AG$100,2,FALSE),IF(AND(BH58="○",BI$3="Jr",BI$1="Jrふじてん"),VLOOKUP($AM58,連盟使用!$AP$3:$AQ$100,2,FALSE),IF(AND(BH58="○",BI$3="Jr"),VLOOKUP($AM58,連盟使用!$AH$3:$AI$100,2,FALSE),IF(AND(BH58="○",BI$3="MS",$AE58=1),VLOOKUP($AN58,連盟使用!$AJ$3:$AK$100,2,FALSE),VLOOKUP($AN58,連盟使用!$AL$3:$AM$100,2,FALSE))))))))))</f>
        <v/>
      </c>
      <c r="BJ58" s="62"/>
      <c r="BK58" s="25" t="str">
        <f>IF(BJ58="","",IF(AND(BJ58="○",BK$3="国体"),VLOOKUP($AM58,連盟使用!$AN$3:$AO$100,2,FALSE),IF(AND(BJ58="○",BK$3="通常",BK$1="通常・OPEN"),VLOOKUP($AM58,連盟使用!$AF$3:$AG$100,2,FALSE),IF(AND(BJ58="○",BK$3="通常"),VLOOKUP($AM58,連盟使用!$AD$3:$AE$100,2,FALSE),IF(BJ58="△",10000,IF(AND(BJ58="○",BK$3="OPEN"),VLOOKUP($AM58,連盟使用!$AF$3:$AG$100,2,FALSE),IF(AND(BJ58="○",BK$3="Jr",BK$1="Jrふじてん"),VLOOKUP($AM58,連盟使用!$AP$3:$AQ$100,2,FALSE),IF(AND(BJ58="○",BK$3="Jr"),VLOOKUP($AM58,連盟使用!$AH$3:$AI$100,2,FALSE),IF(AND(BJ58="○",BK$3="MS",$AE58=1),VLOOKUP($AN58,連盟使用!$AJ$3:$AK$100,2,FALSE),VLOOKUP($AN58,連盟使用!$AL$3:$AM$100,2,FALSE))))))))))</f>
        <v/>
      </c>
      <c r="BL58" s="62"/>
      <c r="BM58" s="25" t="str">
        <f>IF(BL58="","",IF(AND(BL58="○",BM$3="国体"),VLOOKUP($AM58,連盟使用!$AN$3:$AO$100,2,FALSE),IF(AND(BL58="○",BM$3="通常",BM$1="通常・OPEN"),VLOOKUP($AM58,連盟使用!$AF$3:$AG$100,2,FALSE),IF(AND(BL58="○",BM$3="通常"),VLOOKUP($AM58,連盟使用!$AD$3:$AE$100,2,FALSE),IF(BL58="△",10000,IF(AND(BL58="○",BM$3="OPEN"),VLOOKUP($AM58,連盟使用!$AF$3:$AG$100,2,FALSE),IF(AND(BL58="○",BM$3="Jr",BM$1="Jrふじてん"),VLOOKUP($AM58,連盟使用!$AP$3:$AQ$100,2,FALSE),IF(AND(BL58="○",BM$3="Jr"),VLOOKUP($AM58,連盟使用!$AH$3:$AI$100,2,FALSE),IF(AND(BL58="○",BM$3="MS",$AE58=1),VLOOKUP($AN58,連盟使用!$AJ$3:$AK$100,2,FALSE),VLOOKUP($AN58,連盟使用!$AL$3:$AM$100,2,FALSE))))))))))</f>
        <v/>
      </c>
      <c r="BN58" s="62"/>
      <c r="BO58" s="25" t="str">
        <f>IF(BN58="","",IF(AND(BN58="○",BO$3="国体"),VLOOKUP($AM58,連盟使用!$AN$3:$AO$100,2,FALSE),IF(AND(BN58="○",BO$3="通常",BO$1="通常・OPEN"),VLOOKUP($AM58,連盟使用!$AF$3:$AG$100,2,FALSE),IF(AND(BN58="○",BO$3="通常"),VLOOKUP($AM58,連盟使用!$AD$3:$AE$100,2,FALSE),IF(BN58="△",10000,IF(AND(BN58="○",BO$3="OPEN"),VLOOKUP($AM58,連盟使用!$AF$3:$AG$100,2,FALSE),IF(AND(BN58="○",BO$3="Jr",BO$1="Jrふじてん"),VLOOKUP($AM58,連盟使用!$AP$3:$AQ$100,2,FALSE),IF(AND(BN58="○",BO$3="Jr"),VLOOKUP($AM58,連盟使用!$AH$3:$AI$100,2,FALSE),IF(AND(BN58="○",BO$3="MS",$AE58=1),VLOOKUP($AN58,連盟使用!$AJ$3:$AK$100,2,FALSE),VLOOKUP($AN58,連盟使用!$AL$3:$AM$100,2,FALSE))))))))))</f>
        <v/>
      </c>
      <c r="BP58" s="62"/>
      <c r="BQ58" s="25" t="str">
        <f>IF(BP58="","",IF(AND(BP58="○",BQ$3="国体"),VLOOKUP($AM58,連盟使用!$AN$3:$AO$100,2,FALSE),IF(AND(BP58="○",BQ$3="通常",BQ$1="通常・OPEN"),VLOOKUP($AM58,連盟使用!$AF$3:$AG$100,2,FALSE),IF(AND(BP58="○",BQ$3="通常"),VLOOKUP($AM58,連盟使用!$AD$3:$AE$100,2,FALSE),IF(BP58="△",10000,IF(AND(BP58="○",BQ$3="OPEN"),VLOOKUP($AM58,連盟使用!$AF$3:$AG$100,2,FALSE),IF(AND(BP58="○",BQ$3="Jr",BQ$1="Jrふじてん"),VLOOKUP($AM58,連盟使用!$AP$3:$AQ$100,2,FALSE),IF(AND(BP58="○",BQ$3="Jr"),VLOOKUP($AM58,連盟使用!$AH$3:$AI$100,2,FALSE),IF(AND(BP58="○",BQ$3="MS",$AE58=1),VLOOKUP($AN58,連盟使用!$AJ$3:$AK$100,2,FALSE),VLOOKUP($AN58,連盟使用!$AL$3:$AM$100,2,FALSE))))))))))</f>
        <v/>
      </c>
      <c r="BR58" s="62"/>
      <c r="BS58" s="25" t="str">
        <f>IF(BR58="","",IF(AND(BR58="○",BS$3="国体"),VLOOKUP($AM58,連盟使用!$AN$3:$AO$100,2,FALSE),IF(AND(BR58="○",BS$3="通常",BS$1="通常・OPEN"),VLOOKUP($AM58,連盟使用!$AF$3:$AG$100,2,FALSE),IF(AND(BR58="○",BS$3="通常"),VLOOKUP($AM58,連盟使用!$AD$3:$AE$100,2,FALSE),IF(BR58="△",10000,IF(AND(BR58="○",BS$3="OPEN"),VLOOKUP($AM58,連盟使用!$AF$3:$AG$100,2,FALSE),IF(AND(BR58="○",BS$3="Jr",BS$1="Jrふじてん"),VLOOKUP($AM58,連盟使用!$AP$3:$AQ$100,2,FALSE),IF(AND(BR58="○",BS$3="Jr"),VLOOKUP($AM58,連盟使用!$AH$3:$AI$100,2,FALSE),IF(AND(BR58="○",BS$3="MS",$AE58=1),VLOOKUP($AN58,連盟使用!$AJ$3:$AK$100,2,FALSE),VLOOKUP($AN58,連盟使用!$AL$3:$AM$100,2,FALSE))))))))))</f>
        <v/>
      </c>
      <c r="BT58" s="62"/>
      <c r="BU58" s="25" t="str">
        <f>IF(BT58="","",IF(AND(BT58="○",BU$3="国体"),VLOOKUP($AM58,連盟使用!$AN$3:$AO$100,2,FALSE),IF(AND(BT58="○",BU$3="通常",BU$1="通常・OPEN"),VLOOKUP($AM58,連盟使用!$AF$3:$AG$100,2,FALSE),IF(AND(BT58="○",BU$3="通常"),VLOOKUP($AM58,連盟使用!$AD$3:$AE$100,2,FALSE),IF(BT58="△",10000,IF(AND(BT58="○",BU$3="OPEN"),VLOOKUP($AM58,連盟使用!$AF$3:$AG$100,2,FALSE),IF(AND(BT58="○",BU$3="Jr",BU$1="Jrふじてん"),VLOOKUP($AM58,連盟使用!$AP$3:$AQ$100,2,FALSE),IF(AND(BT58="○",BU$3="Jr"),VLOOKUP($AM58,連盟使用!$AH$3:$AI$100,2,FALSE),IF(AND(BT58="○",BU$3="MS",$AE58=1),VLOOKUP($AN58,連盟使用!$AJ$3:$AK$100,2,FALSE),VLOOKUP($AN58,連盟使用!$AL$3:$AM$100,2,FALSE))))))))))</f>
        <v/>
      </c>
      <c r="BV58" s="62"/>
      <c r="BW58" s="25" t="str">
        <f>IF(BV58="","",IF(AND(BV58="○",BW$3="国体"),VLOOKUP($AM58,連盟使用!$AN$3:$AO$100,2,FALSE),IF(AND(BV58="○",BW$3="通常",BW$1="通常・OPEN"),VLOOKUP($AM58,連盟使用!$AF$3:$AG$100,2,FALSE),IF(AND(BV58="○",BW$3="通常"),VLOOKUP($AM58,連盟使用!$AD$3:$AE$100,2,FALSE),IF(BV58="△",10000,IF(AND(BV58="○",BW$3="OPEN"),VLOOKUP($AM58,連盟使用!$AF$3:$AG$100,2,FALSE),IF(AND(BV58="○",BW$3="Jr",BW$1="Jrふじてん"),VLOOKUP($AM58,連盟使用!$AP$3:$AQ$100,2,FALSE),IF(AND(BV58="○",BW$3="Jr"),VLOOKUP($AM58,連盟使用!$AH$3:$AI$100,2,FALSE),IF(AND(BV58="○",BW$3="MS",$AE58=1),VLOOKUP($AN58,連盟使用!$AJ$3:$AK$100,2,FALSE),VLOOKUP($AN58,連盟使用!$AL$3:$AM$100,2,FALSE))))))))))</f>
        <v/>
      </c>
      <c r="BX58" s="62"/>
      <c r="BY58" s="25" t="str">
        <f>IF(BX58="","",IF(AND(BX58="○",BY$3="国体"),VLOOKUP($AM58,連盟使用!$AN$3:$AO$100,2,FALSE),IF(AND(BX58="○",BY$3="通常",BY$1="通常・OPEN"),VLOOKUP($AM58,連盟使用!$AF$3:$AG$100,2,FALSE),IF(AND(BX58="○",BY$3="通常"),VLOOKUP($AM58,連盟使用!$AD$3:$AE$100,2,FALSE),IF(BX58="△",10000,IF(AND(BX58="○",BY$3="OPEN"),VLOOKUP($AM58,連盟使用!$AF$3:$AG$100,2,FALSE),IF(AND(BX58="○",BY$3="Jr",BY$1="Jrふじてん"),VLOOKUP($AM58,連盟使用!$AP$3:$AQ$100,2,FALSE),IF(AND(BX58="○",BY$3="Jr"),VLOOKUP($AM58,連盟使用!$AH$3:$AI$100,2,FALSE),IF(AND(BX58="○",BY$3="MS",$AE58=1),VLOOKUP($AN58,連盟使用!$AJ$3:$AK$100,2,FALSE),VLOOKUP($AN58,連盟使用!$AL$3:$AM$100,2,FALSE))))))))))</f>
        <v/>
      </c>
      <c r="BZ58" s="62"/>
      <c r="CA58" s="25" t="str">
        <f>IF(BZ58="","",IF(AND(BZ58="○",CA$3="国体"),VLOOKUP($AM58,連盟使用!$AN$3:$AO$100,2,FALSE),IF(AND(BZ58="○",CA$3="通常",CA$1="通常・OPEN"),VLOOKUP($AM58,連盟使用!$AF$3:$AG$100,2,FALSE),IF(AND(BZ58="○",CA$3="通常"),VLOOKUP($AM58,連盟使用!$AD$3:$AE$100,2,FALSE),IF(BZ58="△",10000,IF(AND(BZ58="○",CA$3="OPEN"),VLOOKUP($AM58,連盟使用!$AF$3:$AG$100,2,FALSE),IF(AND(BZ58="○",CA$3="Jr",CA$1="Jrふじてん"),VLOOKUP($AM58,連盟使用!$AP$3:$AQ$100,2,FALSE),IF(AND(BZ58="○",CA$3="Jr"),VLOOKUP($AM58,連盟使用!$AH$3:$AI$100,2,FALSE),IF(AND(BZ58="○",CA$3="MS",$AE58=1),VLOOKUP($AN58,連盟使用!$AJ$3:$AK$100,2,FALSE),VLOOKUP($AN58,連盟使用!$AL$3:$AM$100,2,FALSE))))))))))</f>
        <v/>
      </c>
      <c r="CB58" s="62"/>
      <c r="CC58" s="25" t="str">
        <f>IF(CB58="","",IF(AND(CB58="○",CC$3="国体"),VLOOKUP($AM58,連盟使用!$AN$3:$AO$100,2,FALSE),IF(AND(CB58="○",CC$3="通常",CC$1="通常・OPEN"),VLOOKUP($AM58,連盟使用!$AF$3:$AG$100,2,FALSE),IF(AND(CB58="○",CC$3="通常"),VLOOKUP($AM58,連盟使用!$AD$3:$AE$100,2,FALSE),IF(CB58="△",10000,IF(AND(CB58="○",CC$3="OPEN"),VLOOKUP($AM58,連盟使用!$AF$3:$AG$100,2,FALSE),IF(AND(CB58="○",CC$3="Jr",CC$1="Jrふじてん"),VLOOKUP($AM58,連盟使用!$AP$3:$AQ$100,2,FALSE),IF(AND(CB58="○",CC$3="Jr"),VLOOKUP($AM58,連盟使用!$AH$3:$AI$100,2,FALSE),IF(AND(CB58="○",CC$3="MS",$AE58=1),VLOOKUP($AN58,連盟使用!$AJ$3:$AK$100,2,FALSE),VLOOKUP($AN58,連盟使用!$AL$3:$AM$100,2,FALSE))))))))))</f>
        <v/>
      </c>
      <c r="CD58" s="62"/>
      <c r="CE58" s="25" t="str">
        <f>IF(CD58="","",IF(AND(CD58="○",CE$3="国体"),VLOOKUP($AM58,連盟使用!$AN$3:$AO$100,2,FALSE),IF(AND(CD58="○",CE$3="通常",CE$1="通常・OPEN"),VLOOKUP($AM58,連盟使用!$AF$3:$AG$100,2,FALSE),IF(AND(CD58="○",CE$3="通常"),VLOOKUP($AM58,連盟使用!$AD$3:$AE$100,2,FALSE),IF(CD58="△",10000,IF(AND(CD58="○",CE$3="OPEN"),VLOOKUP($AM58,連盟使用!$AF$3:$AG$100,2,FALSE),IF(AND(CD58="○",CE$3="Jr",CE$1="Jrふじてん"),VLOOKUP($AM58,連盟使用!$AP$3:$AQ$100,2,FALSE),IF(AND(CD58="○",CE$3="Jr"),VLOOKUP($AM58,連盟使用!$AH$3:$AI$100,2,FALSE),IF(AND(CD58="○",CE$3="MS",$AE58=1),VLOOKUP($AN58,連盟使用!$AJ$3:$AK$100,2,FALSE),VLOOKUP($AN58,連盟使用!$AL$3:$AM$100,2,FALSE))))))))))</f>
        <v/>
      </c>
      <c r="CF58" s="62"/>
      <c r="CG58" s="120" t="str">
        <f>IF(CF58="","",IF(AND(CF58="○",CG$3="国体"),VLOOKUP($AM58,連盟使用!$AN$3:$AO$100,2,FALSE),IF(AND(CF58="○",CG$3="通常",CG$1="通常・OPEN"),VLOOKUP($AM58,連盟使用!$AF$3:$AG$100,2,FALSE),IF(AND(CF58="○",CG$3="通常"),VLOOKUP($AM58,連盟使用!$AD$3:$AE$100,2,FALSE),IF(CF58="△",10000,IF(AND(CF58="○",CG$3="OPEN"),VLOOKUP($AM58,連盟使用!$AF$3:$AG$100,2,FALSE),IF(AND(CF58="○",CG$3="Jr",CG$1="Jrふじてん"),VLOOKUP($AM58,連盟使用!$AP$3:$AQ$100,2,FALSE),IF(AND(CF58="○",CG$3="Jr"),VLOOKUP($AM58,連盟使用!$AH$3:$AI$100,2,FALSE),IF(AND(CF58="○",CG$3="MS",$AE58=1),VLOOKUP($AN58,連盟使用!$AJ$3:$AK$100,2,FALSE),VLOOKUP($AN58,連盟使用!$AL$3:$AM$100,2,FALSE))))))))))</f>
        <v/>
      </c>
      <c r="CH58" s="106">
        <f t="shared" si="0"/>
        <v>0</v>
      </c>
    </row>
    <row r="59" spans="1:86" ht="19.5" customHeight="1" x14ac:dyDescent="0.15">
      <c r="A59" s="97">
        <f>IF(個表!A57="","",個表!A57)</f>
        <v>54</v>
      </c>
      <c r="B59" s="12" t="str">
        <f>IF(個表!B57="","",個表!B57)</f>
        <v/>
      </c>
      <c r="C59" s="12"/>
      <c r="D59" s="12"/>
      <c r="E59" s="12" t="str">
        <f>IF(個表!J57="","",個表!J57)</f>
        <v xml:space="preserve"> </v>
      </c>
      <c r="F59" s="12" t="str">
        <f>IF(個表!K57="","",個表!K57)</f>
        <v/>
      </c>
      <c r="G59" s="12" t="str">
        <f>IF(個表!L57="","",個表!L57)</f>
        <v/>
      </c>
      <c r="H59" s="12"/>
      <c r="I59" s="12"/>
      <c r="J59" s="12"/>
      <c r="K59" s="12"/>
      <c r="L59" s="12" t="str">
        <f>IF(個表!M57="","",個表!M57)</f>
        <v/>
      </c>
      <c r="M59" s="12" t="str">
        <f>IF(個表!N57="","",個表!N57)</f>
        <v/>
      </c>
      <c r="N59" s="12" t="str">
        <f>IF(個表!O57="","",個表!O57)</f>
        <v/>
      </c>
      <c r="O59" s="12" t="str">
        <f>IF(個表!P57="","",個表!P57)</f>
        <v/>
      </c>
      <c r="P59" s="12" t="str">
        <f>IF(個表!Q57="","",個表!Q57)</f>
        <v/>
      </c>
      <c r="Q59" s="34" t="str">
        <f>IF(個表!G57="","",個表!G57)</f>
        <v/>
      </c>
      <c r="R59" s="12"/>
      <c r="S59" s="12" t="str">
        <f>IF(個表!R57="","",個表!R57)</f>
        <v xml:space="preserve"> </v>
      </c>
      <c r="T59" s="12" t="str">
        <f>IF(個表!S57="","",個表!S57)</f>
        <v/>
      </c>
      <c r="U59" s="12"/>
      <c r="V59" s="12" t="str">
        <f>IF(個表!C57="","",個表!C57)</f>
        <v/>
      </c>
      <c r="W59" s="12" t="str">
        <f>IF(個表!D57="","",個表!D57)</f>
        <v/>
      </c>
      <c r="X59" s="12" t="str">
        <f>IF(個表!E57="","",個表!E57)</f>
        <v/>
      </c>
      <c r="Y59" s="12" t="str">
        <f>IF(個表!F57="","",個表!F57)</f>
        <v/>
      </c>
      <c r="Z59" s="12"/>
      <c r="AA59" s="12"/>
      <c r="AB59" s="12"/>
      <c r="AC59" s="12"/>
      <c r="AD59" s="12"/>
      <c r="AE59" s="12" t="str">
        <f>IF(個表!H57="","",個表!H57)</f>
        <v/>
      </c>
      <c r="AF59" s="12"/>
      <c r="AG59" s="12"/>
      <c r="AH59" s="12"/>
      <c r="AI59" s="12" t="str">
        <f>IF(個表!T57="","",個表!T57)</f>
        <v/>
      </c>
      <c r="AJ59" s="12"/>
      <c r="AK59" s="12"/>
      <c r="AL59" s="12" t="str">
        <f>IF(個表!I57="","",個表!I57)</f>
        <v/>
      </c>
      <c r="AM59" s="12" t="str">
        <f>IF(個表!U57="","",個表!U57)</f>
        <v/>
      </c>
      <c r="AN59" s="12" t="str">
        <f>IF(個表!V57="","",個表!V57)</f>
        <v/>
      </c>
      <c r="AO59" s="12" t="str">
        <f>IF(個表!W57="","",個表!W57)</f>
        <v/>
      </c>
      <c r="AP59" s="12" t="str">
        <f>IF(個表!X57="","",個表!X57)</f>
        <v/>
      </c>
      <c r="AQ59" s="12" t="str">
        <f>IF(個表!Y57="","",個表!Y57)</f>
        <v/>
      </c>
      <c r="AR59" s="12" t="str">
        <f>IF(個表!Z57="","",個表!Z57)</f>
        <v/>
      </c>
      <c r="AS59" s="98" t="str">
        <f>IF(個表!AA57="","",個表!AA57)</f>
        <v/>
      </c>
      <c r="AT59" s="62"/>
      <c r="AU59" s="25" t="str">
        <f>IF(AT59="","",IF(AND(AT59="○",AU$3="国体"),VLOOKUP($AM59,連盟使用!$AN$3:$AO$100,2,FALSE),IF(AND(AT59="○",AU$3="通常",AU$1="通常・OPEN"),VLOOKUP($AM59,連盟使用!$AF$3:$AG$100,2,FALSE),IF(AND(AT59="○",AU$3="通常"),VLOOKUP($AM59,連盟使用!$AD$3:$AE$100,2,FALSE),IF(AT59="△",10000,IF(AND(AT59="○",AU$3="OPEN"),VLOOKUP($AM59,連盟使用!$AF$3:$AG$100,2,FALSE),IF(AND(AT59="○",AU$3="Jr",AU$1="Jrふじてん"),VLOOKUP($AM59,連盟使用!$AP$3:$AQ$100,2,FALSE),IF(AND(AT59="○",AU$3="Jr"),VLOOKUP($AM59,連盟使用!$AH$3:$AI$100,2,FALSE),IF(AND(AT59="○",AU$3="MS",$AE59=1),VLOOKUP($AN59,連盟使用!$AJ$3:$AK$100,2,FALSE),VLOOKUP($AN59,連盟使用!$AL$3:$AM$100,2,FALSE))))))))))</f>
        <v/>
      </c>
      <c r="AV59" s="62"/>
      <c r="AW59" s="25" t="str">
        <f>IF(AV59="","",IF(AND(AV59="○",AW$3="国体"),VLOOKUP($AM59,連盟使用!$AN$3:$AO$100,2,FALSE),IF(AND(AV59="○",AW$3="通常",AW$1="通常・OPEN"),VLOOKUP($AM59,連盟使用!$AF$3:$AG$100,2,FALSE),IF(AND(AV59="○",AW$3="通常"),VLOOKUP($AM59,連盟使用!$AD$3:$AE$100,2,FALSE),IF(AV59="△",10000,IF(AND(AV59="○",AW$3="OPEN"),VLOOKUP($AM59,連盟使用!$AF$3:$AG$100,2,FALSE),IF(AND(AV59="○",AW$3="Jr",AW$1="Jrふじてん"),VLOOKUP($AM59,連盟使用!$AP$3:$AQ$100,2,FALSE),IF(AND(AV59="○",AW$3="Jr"),VLOOKUP($AM59,連盟使用!$AH$3:$AI$100,2,FALSE),IF(AND(AV59="○",AW$3="MS",$AE59=1),VLOOKUP($AN59,連盟使用!$AJ$3:$AK$100,2,FALSE),VLOOKUP($AN59,連盟使用!$AL$3:$AM$100,2,FALSE))))))))))</f>
        <v/>
      </c>
      <c r="AX59" s="62"/>
      <c r="AY59" s="25" t="str">
        <f>IF(AX59="","",IF(AND(AX59="○",AY$3="国体"),VLOOKUP($AM59,連盟使用!$AN$3:$AO$100,2,FALSE),IF(AND(AX59="○",AY$3="通常",AY$1="通常・OPEN"),VLOOKUP($AM59,連盟使用!$AF$3:$AG$100,2,FALSE),IF(AND(AX59="○",AY$3="通常"),VLOOKUP($AM59,連盟使用!$AD$3:$AE$100,2,FALSE),IF(AX59="△",10000,IF(AND(AX59="○",AY$3="OPEN"),VLOOKUP($AM59,連盟使用!$AF$3:$AG$100,2,FALSE),IF(AND(AX59="○",AY$3="Jr",AY$1="Jrふじてん"),VLOOKUP($AM59,連盟使用!$AP$3:$AQ$100,2,FALSE),IF(AND(AX59="○",AY$3="Jr"),VLOOKUP($AM59,連盟使用!$AH$3:$AI$100,2,FALSE),IF(AND(AX59="○",AY$3="MS",$AE59=1),VLOOKUP($AN59,連盟使用!$AJ$3:$AK$100,2,FALSE),VLOOKUP($AN59,連盟使用!$AL$3:$AM$100,2,FALSE))))))))))</f>
        <v/>
      </c>
      <c r="AZ59" s="62"/>
      <c r="BA59" s="25" t="str">
        <f>IF(AZ59="","",IF(AND(AZ59="○",BA$3="国体"),VLOOKUP($AM59,連盟使用!$AN$3:$AO$100,2,FALSE),IF(AND(AZ59="○",BA$3="通常",BA$1="通常・OPEN"),VLOOKUP($AM59,連盟使用!$AF$3:$AG$100,2,FALSE),IF(AND(AZ59="○",BA$3="通常"),VLOOKUP($AM59,連盟使用!$AD$3:$AE$100,2,FALSE),IF(AZ59="△",10000,IF(AND(AZ59="○",BA$3="OPEN"),VLOOKUP($AM59,連盟使用!$AF$3:$AG$100,2,FALSE),IF(AND(AZ59="○",BA$3="Jr",BA$1="Jrふじてん"),VLOOKUP($AM59,連盟使用!$AP$3:$AQ$100,2,FALSE),IF(AND(AZ59="○",BA$3="Jr"),VLOOKUP($AM59,連盟使用!$AH$3:$AI$100,2,FALSE),IF(AND(AZ59="○",BA$3="MS",$AE59=1),VLOOKUP($AN59,連盟使用!$AJ$3:$AK$100,2,FALSE),VLOOKUP($AN59,連盟使用!$AL$3:$AM$100,2,FALSE))))))))))</f>
        <v/>
      </c>
      <c r="BB59" s="62"/>
      <c r="BC59" s="25" t="str">
        <f>IF(BB59="","",IF(AND(BB59="○",BC$3="国体"),VLOOKUP($AM59,連盟使用!$AN$3:$AO$100,2,FALSE),IF(AND(BB59="○",BC$3="通常",BC$1="通常・OPEN"),VLOOKUP($AM59,連盟使用!$AF$3:$AG$100,2,FALSE),IF(AND(BB59="○",BC$3="通常"),VLOOKUP($AM59,連盟使用!$AD$3:$AE$100,2,FALSE),IF(BB59="△",10000,IF(AND(BB59="○",BC$3="OPEN"),VLOOKUP($AM59,連盟使用!$AF$3:$AG$100,2,FALSE),IF(AND(BB59="○",BC$3="Jr",BC$1="Jrふじてん"),VLOOKUP($AM59,連盟使用!$AP$3:$AQ$100,2,FALSE),IF(AND(BB59="○",BC$3="Jr"),VLOOKUP($AM59,連盟使用!$AH$3:$AI$100,2,FALSE),IF(AND(BB59="○",BC$3="MS",$AE59=1),VLOOKUP($AN59,連盟使用!$AJ$3:$AK$100,2,FALSE),VLOOKUP($AN59,連盟使用!$AL$3:$AM$100,2,FALSE))))))))))</f>
        <v/>
      </c>
      <c r="BD59" s="62"/>
      <c r="BE59" s="25" t="str">
        <f>IF(BD59="","",IF(AND(BD59="○",BE$3="国体"),VLOOKUP($AM59,連盟使用!$AN$3:$AO$100,2,FALSE),IF(AND(BD59="○",BE$3="通常",BE$1="通常・OPEN"),VLOOKUP($AM59,連盟使用!$AF$3:$AG$100,2,FALSE),IF(AND(BD59="○",BE$3="通常"),VLOOKUP($AM59,連盟使用!$AD$3:$AE$100,2,FALSE),IF(BD59="△",10000,IF(AND(BD59="○",BE$3="OPEN"),VLOOKUP($AM59,連盟使用!$AF$3:$AG$100,2,FALSE),IF(AND(BD59="○",BE$3="Jr",BE$1="Jrふじてん"),VLOOKUP($AM59,連盟使用!$AP$3:$AQ$100,2,FALSE),IF(AND(BD59="○",BE$3="Jr"),VLOOKUP($AM59,連盟使用!$AH$3:$AI$100,2,FALSE),IF(AND(BD59="○",BE$3="MS",$AE59=1),VLOOKUP($AN59,連盟使用!$AJ$3:$AK$100,2,FALSE),VLOOKUP($AN59,連盟使用!$AL$3:$AM$100,2,FALSE))))))))))</f>
        <v/>
      </c>
      <c r="BF59" s="62"/>
      <c r="BG59" s="25" t="str">
        <f>IF(BF59="","",IF(AND(BF59="○",BG$3="国体"),VLOOKUP($AM59,連盟使用!$AN$3:$AO$100,2,FALSE),IF(AND(BF59="○",BG$3="通常",BG$1="通常・OPEN"),VLOOKUP($AM59,連盟使用!$AF$3:$AG$100,2,FALSE),IF(AND(BF59="○",BG$3="通常"),VLOOKUP($AM59,連盟使用!$AD$3:$AE$100,2,FALSE),IF(BF59="△",10000,IF(AND(BF59="○",BG$3="OPEN"),VLOOKUP($AM59,連盟使用!$AF$3:$AG$100,2,FALSE),IF(AND(BF59="○",BG$3="Jr",BG$1="Jrふじてん"),VLOOKUP($AM59,連盟使用!$AP$3:$AQ$100,2,FALSE),IF(AND(BF59="○",BG$3="Jr"),VLOOKUP($AM59,連盟使用!$AH$3:$AI$100,2,FALSE),IF(AND(BF59="○",BG$3="MS",$AE59=1),VLOOKUP($AN59,連盟使用!$AJ$3:$AK$100,2,FALSE),VLOOKUP($AN59,連盟使用!$AL$3:$AM$100,2,FALSE))))))))))</f>
        <v/>
      </c>
      <c r="BH59" s="62"/>
      <c r="BI59" s="25" t="str">
        <f>IF(BH59="","",IF(AND(BH59="○",BI$3="国体"),VLOOKUP($AM59,連盟使用!$AN$3:$AO$100,2,FALSE),IF(AND(BH59="○",BI$3="通常",BI$1="通常・OPEN"),VLOOKUP($AM59,連盟使用!$AF$3:$AG$100,2,FALSE),IF(AND(BH59="○",BI$3="通常"),VLOOKUP($AM59,連盟使用!$AD$3:$AE$100,2,FALSE),IF(BH59="△",10000,IF(AND(BH59="○",BI$3="OPEN"),VLOOKUP($AM59,連盟使用!$AF$3:$AG$100,2,FALSE),IF(AND(BH59="○",BI$3="Jr",BI$1="Jrふじてん"),VLOOKUP($AM59,連盟使用!$AP$3:$AQ$100,2,FALSE),IF(AND(BH59="○",BI$3="Jr"),VLOOKUP($AM59,連盟使用!$AH$3:$AI$100,2,FALSE),IF(AND(BH59="○",BI$3="MS",$AE59=1),VLOOKUP($AN59,連盟使用!$AJ$3:$AK$100,2,FALSE),VLOOKUP($AN59,連盟使用!$AL$3:$AM$100,2,FALSE))))))))))</f>
        <v/>
      </c>
      <c r="BJ59" s="62"/>
      <c r="BK59" s="25" t="str">
        <f>IF(BJ59="","",IF(AND(BJ59="○",BK$3="国体"),VLOOKUP($AM59,連盟使用!$AN$3:$AO$100,2,FALSE),IF(AND(BJ59="○",BK$3="通常",BK$1="通常・OPEN"),VLOOKUP($AM59,連盟使用!$AF$3:$AG$100,2,FALSE),IF(AND(BJ59="○",BK$3="通常"),VLOOKUP($AM59,連盟使用!$AD$3:$AE$100,2,FALSE),IF(BJ59="△",10000,IF(AND(BJ59="○",BK$3="OPEN"),VLOOKUP($AM59,連盟使用!$AF$3:$AG$100,2,FALSE),IF(AND(BJ59="○",BK$3="Jr",BK$1="Jrふじてん"),VLOOKUP($AM59,連盟使用!$AP$3:$AQ$100,2,FALSE),IF(AND(BJ59="○",BK$3="Jr"),VLOOKUP($AM59,連盟使用!$AH$3:$AI$100,2,FALSE),IF(AND(BJ59="○",BK$3="MS",$AE59=1),VLOOKUP($AN59,連盟使用!$AJ$3:$AK$100,2,FALSE),VLOOKUP($AN59,連盟使用!$AL$3:$AM$100,2,FALSE))))))))))</f>
        <v/>
      </c>
      <c r="BL59" s="62"/>
      <c r="BM59" s="25" t="str">
        <f>IF(BL59="","",IF(AND(BL59="○",BM$3="国体"),VLOOKUP($AM59,連盟使用!$AN$3:$AO$100,2,FALSE),IF(AND(BL59="○",BM$3="通常",BM$1="通常・OPEN"),VLOOKUP($AM59,連盟使用!$AF$3:$AG$100,2,FALSE),IF(AND(BL59="○",BM$3="通常"),VLOOKUP($AM59,連盟使用!$AD$3:$AE$100,2,FALSE),IF(BL59="△",10000,IF(AND(BL59="○",BM$3="OPEN"),VLOOKUP($AM59,連盟使用!$AF$3:$AG$100,2,FALSE),IF(AND(BL59="○",BM$3="Jr",BM$1="Jrふじてん"),VLOOKUP($AM59,連盟使用!$AP$3:$AQ$100,2,FALSE),IF(AND(BL59="○",BM$3="Jr"),VLOOKUP($AM59,連盟使用!$AH$3:$AI$100,2,FALSE),IF(AND(BL59="○",BM$3="MS",$AE59=1),VLOOKUP($AN59,連盟使用!$AJ$3:$AK$100,2,FALSE),VLOOKUP($AN59,連盟使用!$AL$3:$AM$100,2,FALSE))))))))))</f>
        <v/>
      </c>
      <c r="BN59" s="62"/>
      <c r="BO59" s="25" t="str">
        <f>IF(BN59="","",IF(AND(BN59="○",BO$3="国体"),VLOOKUP($AM59,連盟使用!$AN$3:$AO$100,2,FALSE),IF(AND(BN59="○",BO$3="通常",BO$1="通常・OPEN"),VLOOKUP($AM59,連盟使用!$AF$3:$AG$100,2,FALSE),IF(AND(BN59="○",BO$3="通常"),VLOOKUP($AM59,連盟使用!$AD$3:$AE$100,2,FALSE),IF(BN59="△",10000,IF(AND(BN59="○",BO$3="OPEN"),VLOOKUP($AM59,連盟使用!$AF$3:$AG$100,2,FALSE),IF(AND(BN59="○",BO$3="Jr",BO$1="Jrふじてん"),VLOOKUP($AM59,連盟使用!$AP$3:$AQ$100,2,FALSE),IF(AND(BN59="○",BO$3="Jr"),VLOOKUP($AM59,連盟使用!$AH$3:$AI$100,2,FALSE),IF(AND(BN59="○",BO$3="MS",$AE59=1),VLOOKUP($AN59,連盟使用!$AJ$3:$AK$100,2,FALSE),VLOOKUP($AN59,連盟使用!$AL$3:$AM$100,2,FALSE))))))))))</f>
        <v/>
      </c>
      <c r="BP59" s="62"/>
      <c r="BQ59" s="25" t="str">
        <f>IF(BP59="","",IF(AND(BP59="○",BQ$3="国体"),VLOOKUP($AM59,連盟使用!$AN$3:$AO$100,2,FALSE),IF(AND(BP59="○",BQ$3="通常",BQ$1="通常・OPEN"),VLOOKUP($AM59,連盟使用!$AF$3:$AG$100,2,FALSE),IF(AND(BP59="○",BQ$3="通常"),VLOOKUP($AM59,連盟使用!$AD$3:$AE$100,2,FALSE),IF(BP59="△",10000,IF(AND(BP59="○",BQ$3="OPEN"),VLOOKUP($AM59,連盟使用!$AF$3:$AG$100,2,FALSE),IF(AND(BP59="○",BQ$3="Jr",BQ$1="Jrふじてん"),VLOOKUP($AM59,連盟使用!$AP$3:$AQ$100,2,FALSE),IF(AND(BP59="○",BQ$3="Jr"),VLOOKUP($AM59,連盟使用!$AH$3:$AI$100,2,FALSE),IF(AND(BP59="○",BQ$3="MS",$AE59=1),VLOOKUP($AN59,連盟使用!$AJ$3:$AK$100,2,FALSE),VLOOKUP($AN59,連盟使用!$AL$3:$AM$100,2,FALSE))))))))))</f>
        <v/>
      </c>
      <c r="BR59" s="62"/>
      <c r="BS59" s="25" t="str">
        <f>IF(BR59="","",IF(AND(BR59="○",BS$3="国体"),VLOOKUP($AM59,連盟使用!$AN$3:$AO$100,2,FALSE),IF(AND(BR59="○",BS$3="通常",BS$1="通常・OPEN"),VLOOKUP($AM59,連盟使用!$AF$3:$AG$100,2,FALSE),IF(AND(BR59="○",BS$3="通常"),VLOOKUP($AM59,連盟使用!$AD$3:$AE$100,2,FALSE),IF(BR59="△",10000,IF(AND(BR59="○",BS$3="OPEN"),VLOOKUP($AM59,連盟使用!$AF$3:$AG$100,2,FALSE),IF(AND(BR59="○",BS$3="Jr",BS$1="Jrふじてん"),VLOOKUP($AM59,連盟使用!$AP$3:$AQ$100,2,FALSE),IF(AND(BR59="○",BS$3="Jr"),VLOOKUP($AM59,連盟使用!$AH$3:$AI$100,2,FALSE),IF(AND(BR59="○",BS$3="MS",$AE59=1),VLOOKUP($AN59,連盟使用!$AJ$3:$AK$100,2,FALSE),VLOOKUP($AN59,連盟使用!$AL$3:$AM$100,2,FALSE))))))))))</f>
        <v/>
      </c>
      <c r="BT59" s="62"/>
      <c r="BU59" s="25" t="str">
        <f>IF(BT59="","",IF(AND(BT59="○",BU$3="国体"),VLOOKUP($AM59,連盟使用!$AN$3:$AO$100,2,FALSE),IF(AND(BT59="○",BU$3="通常",BU$1="通常・OPEN"),VLOOKUP($AM59,連盟使用!$AF$3:$AG$100,2,FALSE),IF(AND(BT59="○",BU$3="通常"),VLOOKUP($AM59,連盟使用!$AD$3:$AE$100,2,FALSE),IF(BT59="△",10000,IF(AND(BT59="○",BU$3="OPEN"),VLOOKUP($AM59,連盟使用!$AF$3:$AG$100,2,FALSE),IF(AND(BT59="○",BU$3="Jr",BU$1="Jrふじてん"),VLOOKUP($AM59,連盟使用!$AP$3:$AQ$100,2,FALSE),IF(AND(BT59="○",BU$3="Jr"),VLOOKUP($AM59,連盟使用!$AH$3:$AI$100,2,FALSE),IF(AND(BT59="○",BU$3="MS",$AE59=1),VLOOKUP($AN59,連盟使用!$AJ$3:$AK$100,2,FALSE),VLOOKUP($AN59,連盟使用!$AL$3:$AM$100,2,FALSE))))))))))</f>
        <v/>
      </c>
      <c r="BV59" s="62"/>
      <c r="BW59" s="25" t="str">
        <f>IF(BV59="","",IF(AND(BV59="○",BW$3="国体"),VLOOKUP($AM59,連盟使用!$AN$3:$AO$100,2,FALSE),IF(AND(BV59="○",BW$3="通常",BW$1="通常・OPEN"),VLOOKUP($AM59,連盟使用!$AF$3:$AG$100,2,FALSE),IF(AND(BV59="○",BW$3="通常"),VLOOKUP($AM59,連盟使用!$AD$3:$AE$100,2,FALSE),IF(BV59="△",10000,IF(AND(BV59="○",BW$3="OPEN"),VLOOKUP($AM59,連盟使用!$AF$3:$AG$100,2,FALSE),IF(AND(BV59="○",BW$3="Jr",BW$1="Jrふじてん"),VLOOKUP($AM59,連盟使用!$AP$3:$AQ$100,2,FALSE),IF(AND(BV59="○",BW$3="Jr"),VLOOKUP($AM59,連盟使用!$AH$3:$AI$100,2,FALSE),IF(AND(BV59="○",BW$3="MS",$AE59=1),VLOOKUP($AN59,連盟使用!$AJ$3:$AK$100,2,FALSE),VLOOKUP($AN59,連盟使用!$AL$3:$AM$100,2,FALSE))))))))))</f>
        <v/>
      </c>
      <c r="BX59" s="62"/>
      <c r="BY59" s="25" t="str">
        <f>IF(BX59="","",IF(AND(BX59="○",BY$3="国体"),VLOOKUP($AM59,連盟使用!$AN$3:$AO$100,2,FALSE),IF(AND(BX59="○",BY$3="通常",BY$1="通常・OPEN"),VLOOKUP($AM59,連盟使用!$AF$3:$AG$100,2,FALSE),IF(AND(BX59="○",BY$3="通常"),VLOOKUP($AM59,連盟使用!$AD$3:$AE$100,2,FALSE),IF(BX59="△",10000,IF(AND(BX59="○",BY$3="OPEN"),VLOOKUP($AM59,連盟使用!$AF$3:$AG$100,2,FALSE),IF(AND(BX59="○",BY$3="Jr",BY$1="Jrふじてん"),VLOOKUP($AM59,連盟使用!$AP$3:$AQ$100,2,FALSE),IF(AND(BX59="○",BY$3="Jr"),VLOOKUP($AM59,連盟使用!$AH$3:$AI$100,2,FALSE),IF(AND(BX59="○",BY$3="MS",$AE59=1),VLOOKUP($AN59,連盟使用!$AJ$3:$AK$100,2,FALSE),VLOOKUP($AN59,連盟使用!$AL$3:$AM$100,2,FALSE))))))))))</f>
        <v/>
      </c>
      <c r="BZ59" s="62"/>
      <c r="CA59" s="25" t="str">
        <f>IF(BZ59="","",IF(AND(BZ59="○",CA$3="国体"),VLOOKUP($AM59,連盟使用!$AN$3:$AO$100,2,FALSE),IF(AND(BZ59="○",CA$3="通常",CA$1="通常・OPEN"),VLOOKUP($AM59,連盟使用!$AF$3:$AG$100,2,FALSE),IF(AND(BZ59="○",CA$3="通常"),VLOOKUP($AM59,連盟使用!$AD$3:$AE$100,2,FALSE),IF(BZ59="△",10000,IF(AND(BZ59="○",CA$3="OPEN"),VLOOKUP($AM59,連盟使用!$AF$3:$AG$100,2,FALSE),IF(AND(BZ59="○",CA$3="Jr",CA$1="Jrふじてん"),VLOOKUP($AM59,連盟使用!$AP$3:$AQ$100,2,FALSE),IF(AND(BZ59="○",CA$3="Jr"),VLOOKUP($AM59,連盟使用!$AH$3:$AI$100,2,FALSE),IF(AND(BZ59="○",CA$3="MS",$AE59=1),VLOOKUP($AN59,連盟使用!$AJ$3:$AK$100,2,FALSE),VLOOKUP($AN59,連盟使用!$AL$3:$AM$100,2,FALSE))))))))))</f>
        <v/>
      </c>
      <c r="CB59" s="62"/>
      <c r="CC59" s="25" t="str">
        <f>IF(CB59="","",IF(AND(CB59="○",CC$3="国体"),VLOOKUP($AM59,連盟使用!$AN$3:$AO$100,2,FALSE),IF(AND(CB59="○",CC$3="通常",CC$1="通常・OPEN"),VLOOKUP($AM59,連盟使用!$AF$3:$AG$100,2,FALSE),IF(AND(CB59="○",CC$3="通常"),VLOOKUP($AM59,連盟使用!$AD$3:$AE$100,2,FALSE),IF(CB59="△",10000,IF(AND(CB59="○",CC$3="OPEN"),VLOOKUP($AM59,連盟使用!$AF$3:$AG$100,2,FALSE),IF(AND(CB59="○",CC$3="Jr",CC$1="Jrふじてん"),VLOOKUP($AM59,連盟使用!$AP$3:$AQ$100,2,FALSE),IF(AND(CB59="○",CC$3="Jr"),VLOOKUP($AM59,連盟使用!$AH$3:$AI$100,2,FALSE),IF(AND(CB59="○",CC$3="MS",$AE59=1),VLOOKUP($AN59,連盟使用!$AJ$3:$AK$100,2,FALSE),VLOOKUP($AN59,連盟使用!$AL$3:$AM$100,2,FALSE))))))))))</f>
        <v/>
      </c>
      <c r="CD59" s="62"/>
      <c r="CE59" s="25" t="str">
        <f>IF(CD59="","",IF(AND(CD59="○",CE$3="国体"),VLOOKUP($AM59,連盟使用!$AN$3:$AO$100,2,FALSE),IF(AND(CD59="○",CE$3="通常",CE$1="通常・OPEN"),VLOOKUP($AM59,連盟使用!$AF$3:$AG$100,2,FALSE),IF(AND(CD59="○",CE$3="通常"),VLOOKUP($AM59,連盟使用!$AD$3:$AE$100,2,FALSE),IF(CD59="△",10000,IF(AND(CD59="○",CE$3="OPEN"),VLOOKUP($AM59,連盟使用!$AF$3:$AG$100,2,FALSE),IF(AND(CD59="○",CE$3="Jr",CE$1="Jrふじてん"),VLOOKUP($AM59,連盟使用!$AP$3:$AQ$100,2,FALSE),IF(AND(CD59="○",CE$3="Jr"),VLOOKUP($AM59,連盟使用!$AH$3:$AI$100,2,FALSE),IF(AND(CD59="○",CE$3="MS",$AE59=1),VLOOKUP($AN59,連盟使用!$AJ$3:$AK$100,2,FALSE),VLOOKUP($AN59,連盟使用!$AL$3:$AM$100,2,FALSE))))))))))</f>
        <v/>
      </c>
      <c r="CF59" s="62"/>
      <c r="CG59" s="120" t="str">
        <f>IF(CF59="","",IF(AND(CF59="○",CG$3="国体"),VLOOKUP($AM59,連盟使用!$AN$3:$AO$100,2,FALSE),IF(AND(CF59="○",CG$3="通常",CG$1="通常・OPEN"),VLOOKUP($AM59,連盟使用!$AF$3:$AG$100,2,FALSE),IF(AND(CF59="○",CG$3="通常"),VLOOKUP($AM59,連盟使用!$AD$3:$AE$100,2,FALSE),IF(CF59="△",10000,IF(AND(CF59="○",CG$3="OPEN"),VLOOKUP($AM59,連盟使用!$AF$3:$AG$100,2,FALSE),IF(AND(CF59="○",CG$3="Jr",CG$1="Jrふじてん"),VLOOKUP($AM59,連盟使用!$AP$3:$AQ$100,2,FALSE),IF(AND(CF59="○",CG$3="Jr"),VLOOKUP($AM59,連盟使用!$AH$3:$AI$100,2,FALSE),IF(AND(CF59="○",CG$3="MS",$AE59=1),VLOOKUP($AN59,連盟使用!$AJ$3:$AK$100,2,FALSE),VLOOKUP($AN59,連盟使用!$AL$3:$AM$100,2,FALSE))))))))))</f>
        <v/>
      </c>
      <c r="CH59" s="106">
        <f t="shared" si="0"/>
        <v>0</v>
      </c>
    </row>
    <row r="60" spans="1:86" ht="19.5" customHeight="1" x14ac:dyDescent="0.15">
      <c r="A60" s="97">
        <f>IF(個表!A58="","",個表!A58)</f>
        <v>55</v>
      </c>
      <c r="B60" s="12" t="str">
        <f>IF(個表!B58="","",個表!B58)</f>
        <v/>
      </c>
      <c r="C60" s="12"/>
      <c r="D60" s="12"/>
      <c r="E60" s="12" t="str">
        <f>IF(個表!J58="","",個表!J58)</f>
        <v xml:space="preserve"> </v>
      </c>
      <c r="F60" s="12" t="str">
        <f>IF(個表!K58="","",個表!K58)</f>
        <v/>
      </c>
      <c r="G60" s="12" t="str">
        <f>IF(個表!L58="","",個表!L58)</f>
        <v/>
      </c>
      <c r="H60" s="12"/>
      <c r="I60" s="12"/>
      <c r="J60" s="12"/>
      <c r="K60" s="12"/>
      <c r="L60" s="12" t="str">
        <f>IF(個表!M58="","",個表!M58)</f>
        <v/>
      </c>
      <c r="M60" s="12" t="str">
        <f>IF(個表!N58="","",個表!N58)</f>
        <v/>
      </c>
      <c r="N60" s="12" t="str">
        <f>IF(個表!O58="","",個表!O58)</f>
        <v/>
      </c>
      <c r="O60" s="12" t="str">
        <f>IF(個表!P58="","",個表!P58)</f>
        <v/>
      </c>
      <c r="P60" s="12" t="str">
        <f>IF(個表!Q58="","",個表!Q58)</f>
        <v/>
      </c>
      <c r="Q60" s="34" t="str">
        <f>IF(個表!G58="","",個表!G58)</f>
        <v/>
      </c>
      <c r="R60" s="12"/>
      <c r="S60" s="12" t="str">
        <f>IF(個表!R58="","",個表!R58)</f>
        <v xml:space="preserve"> </v>
      </c>
      <c r="T60" s="12" t="str">
        <f>IF(個表!S58="","",個表!S58)</f>
        <v/>
      </c>
      <c r="U60" s="12"/>
      <c r="V60" s="12" t="str">
        <f>IF(個表!C58="","",個表!C58)</f>
        <v/>
      </c>
      <c r="W60" s="12" t="str">
        <f>IF(個表!D58="","",個表!D58)</f>
        <v/>
      </c>
      <c r="X60" s="12" t="str">
        <f>IF(個表!E58="","",個表!E58)</f>
        <v/>
      </c>
      <c r="Y60" s="12" t="str">
        <f>IF(個表!F58="","",個表!F58)</f>
        <v/>
      </c>
      <c r="Z60" s="12"/>
      <c r="AA60" s="12"/>
      <c r="AB60" s="12"/>
      <c r="AC60" s="12"/>
      <c r="AD60" s="12"/>
      <c r="AE60" s="12" t="str">
        <f>IF(個表!H58="","",個表!H58)</f>
        <v/>
      </c>
      <c r="AF60" s="12"/>
      <c r="AG60" s="12"/>
      <c r="AH60" s="12"/>
      <c r="AI60" s="12" t="str">
        <f>IF(個表!T58="","",個表!T58)</f>
        <v/>
      </c>
      <c r="AJ60" s="12"/>
      <c r="AK60" s="12"/>
      <c r="AL60" s="12" t="str">
        <f>IF(個表!I58="","",個表!I58)</f>
        <v/>
      </c>
      <c r="AM60" s="12" t="str">
        <f>IF(個表!U58="","",個表!U58)</f>
        <v/>
      </c>
      <c r="AN60" s="12" t="str">
        <f>IF(個表!V58="","",個表!V58)</f>
        <v/>
      </c>
      <c r="AO60" s="12" t="str">
        <f>IF(個表!W58="","",個表!W58)</f>
        <v/>
      </c>
      <c r="AP60" s="12" t="str">
        <f>IF(個表!X58="","",個表!X58)</f>
        <v/>
      </c>
      <c r="AQ60" s="12" t="str">
        <f>IF(個表!Y58="","",個表!Y58)</f>
        <v/>
      </c>
      <c r="AR60" s="12" t="str">
        <f>IF(個表!Z58="","",個表!Z58)</f>
        <v/>
      </c>
      <c r="AS60" s="98" t="str">
        <f>IF(個表!AA58="","",個表!AA58)</f>
        <v/>
      </c>
      <c r="AT60" s="62"/>
      <c r="AU60" s="25" t="str">
        <f>IF(AT60="","",IF(AND(AT60="○",AU$3="国体"),VLOOKUP($AM60,連盟使用!$AN$3:$AO$100,2,FALSE),IF(AND(AT60="○",AU$3="通常",AU$1="通常・OPEN"),VLOOKUP($AM60,連盟使用!$AF$3:$AG$100,2,FALSE),IF(AND(AT60="○",AU$3="通常"),VLOOKUP($AM60,連盟使用!$AD$3:$AE$100,2,FALSE),IF(AT60="△",10000,IF(AND(AT60="○",AU$3="OPEN"),VLOOKUP($AM60,連盟使用!$AF$3:$AG$100,2,FALSE),IF(AND(AT60="○",AU$3="Jr",AU$1="Jrふじてん"),VLOOKUP($AM60,連盟使用!$AP$3:$AQ$100,2,FALSE),IF(AND(AT60="○",AU$3="Jr"),VLOOKUP($AM60,連盟使用!$AH$3:$AI$100,2,FALSE),IF(AND(AT60="○",AU$3="MS",$AE60=1),VLOOKUP($AN60,連盟使用!$AJ$3:$AK$100,2,FALSE),VLOOKUP($AN60,連盟使用!$AL$3:$AM$100,2,FALSE))))))))))</f>
        <v/>
      </c>
      <c r="AV60" s="62"/>
      <c r="AW60" s="25" t="str">
        <f>IF(AV60="","",IF(AND(AV60="○",AW$3="国体"),VLOOKUP($AM60,連盟使用!$AN$3:$AO$100,2,FALSE),IF(AND(AV60="○",AW$3="通常",AW$1="通常・OPEN"),VLOOKUP($AM60,連盟使用!$AF$3:$AG$100,2,FALSE),IF(AND(AV60="○",AW$3="通常"),VLOOKUP($AM60,連盟使用!$AD$3:$AE$100,2,FALSE),IF(AV60="△",10000,IF(AND(AV60="○",AW$3="OPEN"),VLOOKUP($AM60,連盟使用!$AF$3:$AG$100,2,FALSE),IF(AND(AV60="○",AW$3="Jr",AW$1="Jrふじてん"),VLOOKUP($AM60,連盟使用!$AP$3:$AQ$100,2,FALSE),IF(AND(AV60="○",AW$3="Jr"),VLOOKUP($AM60,連盟使用!$AH$3:$AI$100,2,FALSE),IF(AND(AV60="○",AW$3="MS",$AE60=1),VLOOKUP($AN60,連盟使用!$AJ$3:$AK$100,2,FALSE),VLOOKUP($AN60,連盟使用!$AL$3:$AM$100,2,FALSE))))))))))</f>
        <v/>
      </c>
      <c r="AX60" s="62"/>
      <c r="AY60" s="25" t="str">
        <f>IF(AX60="","",IF(AND(AX60="○",AY$3="国体"),VLOOKUP($AM60,連盟使用!$AN$3:$AO$100,2,FALSE),IF(AND(AX60="○",AY$3="通常",AY$1="通常・OPEN"),VLOOKUP($AM60,連盟使用!$AF$3:$AG$100,2,FALSE),IF(AND(AX60="○",AY$3="通常"),VLOOKUP($AM60,連盟使用!$AD$3:$AE$100,2,FALSE),IF(AX60="△",10000,IF(AND(AX60="○",AY$3="OPEN"),VLOOKUP($AM60,連盟使用!$AF$3:$AG$100,2,FALSE),IF(AND(AX60="○",AY$3="Jr",AY$1="Jrふじてん"),VLOOKUP($AM60,連盟使用!$AP$3:$AQ$100,2,FALSE),IF(AND(AX60="○",AY$3="Jr"),VLOOKUP($AM60,連盟使用!$AH$3:$AI$100,2,FALSE),IF(AND(AX60="○",AY$3="MS",$AE60=1),VLOOKUP($AN60,連盟使用!$AJ$3:$AK$100,2,FALSE),VLOOKUP($AN60,連盟使用!$AL$3:$AM$100,2,FALSE))))))))))</f>
        <v/>
      </c>
      <c r="AZ60" s="62"/>
      <c r="BA60" s="25" t="str">
        <f>IF(AZ60="","",IF(AND(AZ60="○",BA$3="国体"),VLOOKUP($AM60,連盟使用!$AN$3:$AO$100,2,FALSE),IF(AND(AZ60="○",BA$3="通常",BA$1="通常・OPEN"),VLOOKUP($AM60,連盟使用!$AF$3:$AG$100,2,FALSE),IF(AND(AZ60="○",BA$3="通常"),VLOOKUP($AM60,連盟使用!$AD$3:$AE$100,2,FALSE),IF(AZ60="△",10000,IF(AND(AZ60="○",BA$3="OPEN"),VLOOKUP($AM60,連盟使用!$AF$3:$AG$100,2,FALSE),IF(AND(AZ60="○",BA$3="Jr",BA$1="Jrふじてん"),VLOOKUP($AM60,連盟使用!$AP$3:$AQ$100,2,FALSE),IF(AND(AZ60="○",BA$3="Jr"),VLOOKUP($AM60,連盟使用!$AH$3:$AI$100,2,FALSE),IF(AND(AZ60="○",BA$3="MS",$AE60=1),VLOOKUP($AN60,連盟使用!$AJ$3:$AK$100,2,FALSE),VLOOKUP($AN60,連盟使用!$AL$3:$AM$100,2,FALSE))))))))))</f>
        <v/>
      </c>
      <c r="BB60" s="62"/>
      <c r="BC60" s="25" t="str">
        <f>IF(BB60="","",IF(AND(BB60="○",BC$3="国体"),VLOOKUP($AM60,連盟使用!$AN$3:$AO$100,2,FALSE),IF(AND(BB60="○",BC$3="通常",BC$1="通常・OPEN"),VLOOKUP($AM60,連盟使用!$AF$3:$AG$100,2,FALSE),IF(AND(BB60="○",BC$3="通常"),VLOOKUP($AM60,連盟使用!$AD$3:$AE$100,2,FALSE),IF(BB60="△",10000,IF(AND(BB60="○",BC$3="OPEN"),VLOOKUP($AM60,連盟使用!$AF$3:$AG$100,2,FALSE),IF(AND(BB60="○",BC$3="Jr",BC$1="Jrふじてん"),VLOOKUP($AM60,連盟使用!$AP$3:$AQ$100,2,FALSE),IF(AND(BB60="○",BC$3="Jr"),VLOOKUP($AM60,連盟使用!$AH$3:$AI$100,2,FALSE),IF(AND(BB60="○",BC$3="MS",$AE60=1),VLOOKUP($AN60,連盟使用!$AJ$3:$AK$100,2,FALSE),VLOOKUP($AN60,連盟使用!$AL$3:$AM$100,2,FALSE))))))))))</f>
        <v/>
      </c>
      <c r="BD60" s="62"/>
      <c r="BE60" s="25" t="str">
        <f>IF(BD60="","",IF(AND(BD60="○",BE$3="国体"),VLOOKUP($AM60,連盟使用!$AN$3:$AO$100,2,FALSE),IF(AND(BD60="○",BE$3="通常",BE$1="通常・OPEN"),VLOOKUP($AM60,連盟使用!$AF$3:$AG$100,2,FALSE),IF(AND(BD60="○",BE$3="通常"),VLOOKUP($AM60,連盟使用!$AD$3:$AE$100,2,FALSE),IF(BD60="△",10000,IF(AND(BD60="○",BE$3="OPEN"),VLOOKUP($AM60,連盟使用!$AF$3:$AG$100,2,FALSE),IF(AND(BD60="○",BE$3="Jr",BE$1="Jrふじてん"),VLOOKUP($AM60,連盟使用!$AP$3:$AQ$100,2,FALSE),IF(AND(BD60="○",BE$3="Jr"),VLOOKUP($AM60,連盟使用!$AH$3:$AI$100,2,FALSE),IF(AND(BD60="○",BE$3="MS",$AE60=1),VLOOKUP($AN60,連盟使用!$AJ$3:$AK$100,2,FALSE),VLOOKUP($AN60,連盟使用!$AL$3:$AM$100,2,FALSE))))))))))</f>
        <v/>
      </c>
      <c r="BF60" s="62"/>
      <c r="BG60" s="25" t="str">
        <f>IF(BF60="","",IF(AND(BF60="○",BG$3="国体"),VLOOKUP($AM60,連盟使用!$AN$3:$AO$100,2,FALSE),IF(AND(BF60="○",BG$3="通常",BG$1="通常・OPEN"),VLOOKUP($AM60,連盟使用!$AF$3:$AG$100,2,FALSE),IF(AND(BF60="○",BG$3="通常"),VLOOKUP($AM60,連盟使用!$AD$3:$AE$100,2,FALSE),IF(BF60="△",10000,IF(AND(BF60="○",BG$3="OPEN"),VLOOKUP($AM60,連盟使用!$AF$3:$AG$100,2,FALSE),IF(AND(BF60="○",BG$3="Jr",BG$1="Jrふじてん"),VLOOKUP($AM60,連盟使用!$AP$3:$AQ$100,2,FALSE),IF(AND(BF60="○",BG$3="Jr"),VLOOKUP($AM60,連盟使用!$AH$3:$AI$100,2,FALSE),IF(AND(BF60="○",BG$3="MS",$AE60=1),VLOOKUP($AN60,連盟使用!$AJ$3:$AK$100,2,FALSE),VLOOKUP($AN60,連盟使用!$AL$3:$AM$100,2,FALSE))))))))))</f>
        <v/>
      </c>
      <c r="BH60" s="62"/>
      <c r="BI60" s="25" t="str">
        <f>IF(BH60="","",IF(AND(BH60="○",BI$3="国体"),VLOOKUP($AM60,連盟使用!$AN$3:$AO$100,2,FALSE),IF(AND(BH60="○",BI$3="通常",BI$1="通常・OPEN"),VLOOKUP($AM60,連盟使用!$AF$3:$AG$100,2,FALSE),IF(AND(BH60="○",BI$3="通常"),VLOOKUP($AM60,連盟使用!$AD$3:$AE$100,2,FALSE),IF(BH60="△",10000,IF(AND(BH60="○",BI$3="OPEN"),VLOOKUP($AM60,連盟使用!$AF$3:$AG$100,2,FALSE),IF(AND(BH60="○",BI$3="Jr",BI$1="Jrふじてん"),VLOOKUP($AM60,連盟使用!$AP$3:$AQ$100,2,FALSE),IF(AND(BH60="○",BI$3="Jr"),VLOOKUP($AM60,連盟使用!$AH$3:$AI$100,2,FALSE),IF(AND(BH60="○",BI$3="MS",$AE60=1),VLOOKUP($AN60,連盟使用!$AJ$3:$AK$100,2,FALSE),VLOOKUP($AN60,連盟使用!$AL$3:$AM$100,2,FALSE))))))))))</f>
        <v/>
      </c>
      <c r="BJ60" s="62"/>
      <c r="BK60" s="25" t="str">
        <f>IF(BJ60="","",IF(AND(BJ60="○",BK$3="国体"),VLOOKUP($AM60,連盟使用!$AN$3:$AO$100,2,FALSE),IF(AND(BJ60="○",BK$3="通常",BK$1="通常・OPEN"),VLOOKUP($AM60,連盟使用!$AF$3:$AG$100,2,FALSE),IF(AND(BJ60="○",BK$3="通常"),VLOOKUP($AM60,連盟使用!$AD$3:$AE$100,2,FALSE),IF(BJ60="△",10000,IF(AND(BJ60="○",BK$3="OPEN"),VLOOKUP($AM60,連盟使用!$AF$3:$AG$100,2,FALSE),IF(AND(BJ60="○",BK$3="Jr",BK$1="Jrふじてん"),VLOOKUP($AM60,連盟使用!$AP$3:$AQ$100,2,FALSE),IF(AND(BJ60="○",BK$3="Jr"),VLOOKUP($AM60,連盟使用!$AH$3:$AI$100,2,FALSE),IF(AND(BJ60="○",BK$3="MS",$AE60=1),VLOOKUP($AN60,連盟使用!$AJ$3:$AK$100,2,FALSE),VLOOKUP($AN60,連盟使用!$AL$3:$AM$100,2,FALSE))))))))))</f>
        <v/>
      </c>
      <c r="BL60" s="62"/>
      <c r="BM60" s="25" t="str">
        <f>IF(BL60="","",IF(AND(BL60="○",BM$3="国体"),VLOOKUP($AM60,連盟使用!$AN$3:$AO$100,2,FALSE),IF(AND(BL60="○",BM$3="通常",BM$1="通常・OPEN"),VLOOKUP($AM60,連盟使用!$AF$3:$AG$100,2,FALSE),IF(AND(BL60="○",BM$3="通常"),VLOOKUP($AM60,連盟使用!$AD$3:$AE$100,2,FALSE),IF(BL60="△",10000,IF(AND(BL60="○",BM$3="OPEN"),VLOOKUP($AM60,連盟使用!$AF$3:$AG$100,2,FALSE),IF(AND(BL60="○",BM$3="Jr",BM$1="Jrふじてん"),VLOOKUP($AM60,連盟使用!$AP$3:$AQ$100,2,FALSE),IF(AND(BL60="○",BM$3="Jr"),VLOOKUP($AM60,連盟使用!$AH$3:$AI$100,2,FALSE),IF(AND(BL60="○",BM$3="MS",$AE60=1),VLOOKUP($AN60,連盟使用!$AJ$3:$AK$100,2,FALSE),VLOOKUP($AN60,連盟使用!$AL$3:$AM$100,2,FALSE))))))))))</f>
        <v/>
      </c>
      <c r="BN60" s="62"/>
      <c r="BO60" s="25" t="str">
        <f>IF(BN60="","",IF(AND(BN60="○",BO$3="国体"),VLOOKUP($AM60,連盟使用!$AN$3:$AO$100,2,FALSE),IF(AND(BN60="○",BO$3="通常",BO$1="通常・OPEN"),VLOOKUP($AM60,連盟使用!$AF$3:$AG$100,2,FALSE),IF(AND(BN60="○",BO$3="通常"),VLOOKUP($AM60,連盟使用!$AD$3:$AE$100,2,FALSE),IF(BN60="△",10000,IF(AND(BN60="○",BO$3="OPEN"),VLOOKUP($AM60,連盟使用!$AF$3:$AG$100,2,FALSE),IF(AND(BN60="○",BO$3="Jr",BO$1="Jrふじてん"),VLOOKUP($AM60,連盟使用!$AP$3:$AQ$100,2,FALSE),IF(AND(BN60="○",BO$3="Jr"),VLOOKUP($AM60,連盟使用!$AH$3:$AI$100,2,FALSE),IF(AND(BN60="○",BO$3="MS",$AE60=1),VLOOKUP($AN60,連盟使用!$AJ$3:$AK$100,2,FALSE),VLOOKUP($AN60,連盟使用!$AL$3:$AM$100,2,FALSE))))))))))</f>
        <v/>
      </c>
      <c r="BP60" s="62"/>
      <c r="BQ60" s="25" t="str">
        <f>IF(BP60="","",IF(AND(BP60="○",BQ$3="国体"),VLOOKUP($AM60,連盟使用!$AN$3:$AO$100,2,FALSE),IF(AND(BP60="○",BQ$3="通常",BQ$1="通常・OPEN"),VLOOKUP($AM60,連盟使用!$AF$3:$AG$100,2,FALSE),IF(AND(BP60="○",BQ$3="通常"),VLOOKUP($AM60,連盟使用!$AD$3:$AE$100,2,FALSE),IF(BP60="△",10000,IF(AND(BP60="○",BQ$3="OPEN"),VLOOKUP($AM60,連盟使用!$AF$3:$AG$100,2,FALSE),IF(AND(BP60="○",BQ$3="Jr",BQ$1="Jrふじてん"),VLOOKUP($AM60,連盟使用!$AP$3:$AQ$100,2,FALSE),IF(AND(BP60="○",BQ$3="Jr"),VLOOKUP($AM60,連盟使用!$AH$3:$AI$100,2,FALSE),IF(AND(BP60="○",BQ$3="MS",$AE60=1),VLOOKUP($AN60,連盟使用!$AJ$3:$AK$100,2,FALSE),VLOOKUP($AN60,連盟使用!$AL$3:$AM$100,2,FALSE))))))))))</f>
        <v/>
      </c>
      <c r="BR60" s="62"/>
      <c r="BS60" s="25" t="str">
        <f>IF(BR60="","",IF(AND(BR60="○",BS$3="国体"),VLOOKUP($AM60,連盟使用!$AN$3:$AO$100,2,FALSE),IF(AND(BR60="○",BS$3="通常",BS$1="通常・OPEN"),VLOOKUP($AM60,連盟使用!$AF$3:$AG$100,2,FALSE),IF(AND(BR60="○",BS$3="通常"),VLOOKUP($AM60,連盟使用!$AD$3:$AE$100,2,FALSE),IF(BR60="△",10000,IF(AND(BR60="○",BS$3="OPEN"),VLOOKUP($AM60,連盟使用!$AF$3:$AG$100,2,FALSE),IF(AND(BR60="○",BS$3="Jr",BS$1="Jrふじてん"),VLOOKUP($AM60,連盟使用!$AP$3:$AQ$100,2,FALSE),IF(AND(BR60="○",BS$3="Jr"),VLOOKUP($AM60,連盟使用!$AH$3:$AI$100,2,FALSE),IF(AND(BR60="○",BS$3="MS",$AE60=1),VLOOKUP($AN60,連盟使用!$AJ$3:$AK$100,2,FALSE),VLOOKUP($AN60,連盟使用!$AL$3:$AM$100,2,FALSE))))))))))</f>
        <v/>
      </c>
      <c r="BT60" s="62"/>
      <c r="BU60" s="25" t="str">
        <f>IF(BT60="","",IF(AND(BT60="○",BU$3="国体"),VLOOKUP($AM60,連盟使用!$AN$3:$AO$100,2,FALSE),IF(AND(BT60="○",BU$3="通常",BU$1="通常・OPEN"),VLOOKUP($AM60,連盟使用!$AF$3:$AG$100,2,FALSE),IF(AND(BT60="○",BU$3="通常"),VLOOKUP($AM60,連盟使用!$AD$3:$AE$100,2,FALSE),IF(BT60="△",10000,IF(AND(BT60="○",BU$3="OPEN"),VLOOKUP($AM60,連盟使用!$AF$3:$AG$100,2,FALSE),IF(AND(BT60="○",BU$3="Jr",BU$1="Jrふじてん"),VLOOKUP($AM60,連盟使用!$AP$3:$AQ$100,2,FALSE),IF(AND(BT60="○",BU$3="Jr"),VLOOKUP($AM60,連盟使用!$AH$3:$AI$100,2,FALSE),IF(AND(BT60="○",BU$3="MS",$AE60=1),VLOOKUP($AN60,連盟使用!$AJ$3:$AK$100,2,FALSE),VLOOKUP($AN60,連盟使用!$AL$3:$AM$100,2,FALSE))))))))))</f>
        <v/>
      </c>
      <c r="BV60" s="62"/>
      <c r="BW60" s="25" t="str">
        <f>IF(BV60="","",IF(AND(BV60="○",BW$3="国体"),VLOOKUP($AM60,連盟使用!$AN$3:$AO$100,2,FALSE),IF(AND(BV60="○",BW$3="通常",BW$1="通常・OPEN"),VLOOKUP($AM60,連盟使用!$AF$3:$AG$100,2,FALSE),IF(AND(BV60="○",BW$3="通常"),VLOOKUP($AM60,連盟使用!$AD$3:$AE$100,2,FALSE),IF(BV60="△",10000,IF(AND(BV60="○",BW$3="OPEN"),VLOOKUP($AM60,連盟使用!$AF$3:$AG$100,2,FALSE),IF(AND(BV60="○",BW$3="Jr",BW$1="Jrふじてん"),VLOOKUP($AM60,連盟使用!$AP$3:$AQ$100,2,FALSE),IF(AND(BV60="○",BW$3="Jr"),VLOOKUP($AM60,連盟使用!$AH$3:$AI$100,2,FALSE),IF(AND(BV60="○",BW$3="MS",$AE60=1),VLOOKUP($AN60,連盟使用!$AJ$3:$AK$100,2,FALSE),VLOOKUP($AN60,連盟使用!$AL$3:$AM$100,2,FALSE))))))))))</f>
        <v/>
      </c>
      <c r="BX60" s="62"/>
      <c r="BY60" s="25" t="str">
        <f>IF(BX60="","",IF(AND(BX60="○",BY$3="国体"),VLOOKUP($AM60,連盟使用!$AN$3:$AO$100,2,FALSE),IF(AND(BX60="○",BY$3="通常",BY$1="通常・OPEN"),VLOOKUP($AM60,連盟使用!$AF$3:$AG$100,2,FALSE),IF(AND(BX60="○",BY$3="通常"),VLOOKUP($AM60,連盟使用!$AD$3:$AE$100,2,FALSE),IF(BX60="△",10000,IF(AND(BX60="○",BY$3="OPEN"),VLOOKUP($AM60,連盟使用!$AF$3:$AG$100,2,FALSE),IF(AND(BX60="○",BY$3="Jr",BY$1="Jrふじてん"),VLOOKUP($AM60,連盟使用!$AP$3:$AQ$100,2,FALSE),IF(AND(BX60="○",BY$3="Jr"),VLOOKUP($AM60,連盟使用!$AH$3:$AI$100,2,FALSE),IF(AND(BX60="○",BY$3="MS",$AE60=1),VLOOKUP($AN60,連盟使用!$AJ$3:$AK$100,2,FALSE),VLOOKUP($AN60,連盟使用!$AL$3:$AM$100,2,FALSE))))))))))</f>
        <v/>
      </c>
      <c r="BZ60" s="62"/>
      <c r="CA60" s="25" t="str">
        <f>IF(BZ60="","",IF(AND(BZ60="○",CA$3="国体"),VLOOKUP($AM60,連盟使用!$AN$3:$AO$100,2,FALSE),IF(AND(BZ60="○",CA$3="通常",CA$1="通常・OPEN"),VLOOKUP($AM60,連盟使用!$AF$3:$AG$100,2,FALSE),IF(AND(BZ60="○",CA$3="通常"),VLOOKUP($AM60,連盟使用!$AD$3:$AE$100,2,FALSE),IF(BZ60="△",10000,IF(AND(BZ60="○",CA$3="OPEN"),VLOOKUP($AM60,連盟使用!$AF$3:$AG$100,2,FALSE),IF(AND(BZ60="○",CA$3="Jr",CA$1="Jrふじてん"),VLOOKUP($AM60,連盟使用!$AP$3:$AQ$100,2,FALSE),IF(AND(BZ60="○",CA$3="Jr"),VLOOKUP($AM60,連盟使用!$AH$3:$AI$100,2,FALSE),IF(AND(BZ60="○",CA$3="MS",$AE60=1),VLOOKUP($AN60,連盟使用!$AJ$3:$AK$100,2,FALSE),VLOOKUP($AN60,連盟使用!$AL$3:$AM$100,2,FALSE))))))))))</f>
        <v/>
      </c>
      <c r="CB60" s="62"/>
      <c r="CC60" s="25" t="str">
        <f>IF(CB60="","",IF(AND(CB60="○",CC$3="国体"),VLOOKUP($AM60,連盟使用!$AN$3:$AO$100,2,FALSE),IF(AND(CB60="○",CC$3="通常",CC$1="通常・OPEN"),VLOOKUP($AM60,連盟使用!$AF$3:$AG$100,2,FALSE),IF(AND(CB60="○",CC$3="通常"),VLOOKUP($AM60,連盟使用!$AD$3:$AE$100,2,FALSE),IF(CB60="△",10000,IF(AND(CB60="○",CC$3="OPEN"),VLOOKUP($AM60,連盟使用!$AF$3:$AG$100,2,FALSE),IF(AND(CB60="○",CC$3="Jr",CC$1="Jrふじてん"),VLOOKUP($AM60,連盟使用!$AP$3:$AQ$100,2,FALSE),IF(AND(CB60="○",CC$3="Jr"),VLOOKUP($AM60,連盟使用!$AH$3:$AI$100,2,FALSE),IF(AND(CB60="○",CC$3="MS",$AE60=1),VLOOKUP($AN60,連盟使用!$AJ$3:$AK$100,2,FALSE),VLOOKUP($AN60,連盟使用!$AL$3:$AM$100,2,FALSE))))))))))</f>
        <v/>
      </c>
      <c r="CD60" s="62"/>
      <c r="CE60" s="25" t="str">
        <f>IF(CD60="","",IF(AND(CD60="○",CE$3="国体"),VLOOKUP($AM60,連盟使用!$AN$3:$AO$100,2,FALSE),IF(AND(CD60="○",CE$3="通常",CE$1="通常・OPEN"),VLOOKUP($AM60,連盟使用!$AF$3:$AG$100,2,FALSE),IF(AND(CD60="○",CE$3="通常"),VLOOKUP($AM60,連盟使用!$AD$3:$AE$100,2,FALSE),IF(CD60="△",10000,IF(AND(CD60="○",CE$3="OPEN"),VLOOKUP($AM60,連盟使用!$AF$3:$AG$100,2,FALSE),IF(AND(CD60="○",CE$3="Jr",CE$1="Jrふじてん"),VLOOKUP($AM60,連盟使用!$AP$3:$AQ$100,2,FALSE),IF(AND(CD60="○",CE$3="Jr"),VLOOKUP($AM60,連盟使用!$AH$3:$AI$100,2,FALSE),IF(AND(CD60="○",CE$3="MS",$AE60=1),VLOOKUP($AN60,連盟使用!$AJ$3:$AK$100,2,FALSE),VLOOKUP($AN60,連盟使用!$AL$3:$AM$100,2,FALSE))))))))))</f>
        <v/>
      </c>
      <c r="CF60" s="62"/>
      <c r="CG60" s="120" t="str">
        <f>IF(CF60="","",IF(AND(CF60="○",CG$3="国体"),VLOOKUP($AM60,連盟使用!$AN$3:$AO$100,2,FALSE),IF(AND(CF60="○",CG$3="通常",CG$1="通常・OPEN"),VLOOKUP($AM60,連盟使用!$AF$3:$AG$100,2,FALSE),IF(AND(CF60="○",CG$3="通常"),VLOOKUP($AM60,連盟使用!$AD$3:$AE$100,2,FALSE),IF(CF60="△",10000,IF(AND(CF60="○",CG$3="OPEN"),VLOOKUP($AM60,連盟使用!$AF$3:$AG$100,2,FALSE),IF(AND(CF60="○",CG$3="Jr",CG$1="Jrふじてん"),VLOOKUP($AM60,連盟使用!$AP$3:$AQ$100,2,FALSE),IF(AND(CF60="○",CG$3="Jr"),VLOOKUP($AM60,連盟使用!$AH$3:$AI$100,2,FALSE),IF(AND(CF60="○",CG$3="MS",$AE60=1),VLOOKUP($AN60,連盟使用!$AJ$3:$AK$100,2,FALSE),VLOOKUP($AN60,連盟使用!$AL$3:$AM$100,2,FALSE))))))))))</f>
        <v/>
      </c>
      <c r="CH60" s="106">
        <f t="shared" si="0"/>
        <v>0</v>
      </c>
    </row>
    <row r="61" spans="1:86" ht="19.5" customHeight="1" x14ac:dyDescent="0.15">
      <c r="A61" s="97">
        <f>IF(個表!A59="","",個表!A59)</f>
        <v>56</v>
      </c>
      <c r="B61" s="12" t="str">
        <f>IF(個表!B59="","",個表!B59)</f>
        <v/>
      </c>
      <c r="C61" s="12"/>
      <c r="D61" s="12"/>
      <c r="E61" s="12" t="str">
        <f>IF(個表!J59="","",個表!J59)</f>
        <v xml:space="preserve"> </v>
      </c>
      <c r="F61" s="12" t="str">
        <f>IF(個表!K59="","",個表!K59)</f>
        <v/>
      </c>
      <c r="G61" s="12" t="str">
        <f>IF(個表!L59="","",個表!L59)</f>
        <v/>
      </c>
      <c r="H61" s="12"/>
      <c r="I61" s="12"/>
      <c r="J61" s="12"/>
      <c r="K61" s="12"/>
      <c r="L61" s="12" t="str">
        <f>IF(個表!M59="","",個表!M59)</f>
        <v/>
      </c>
      <c r="M61" s="12" t="str">
        <f>IF(個表!N59="","",個表!N59)</f>
        <v/>
      </c>
      <c r="N61" s="12" t="str">
        <f>IF(個表!O59="","",個表!O59)</f>
        <v/>
      </c>
      <c r="O61" s="12" t="str">
        <f>IF(個表!P59="","",個表!P59)</f>
        <v/>
      </c>
      <c r="P61" s="12" t="str">
        <f>IF(個表!Q59="","",個表!Q59)</f>
        <v/>
      </c>
      <c r="Q61" s="34" t="str">
        <f>IF(個表!G59="","",個表!G59)</f>
        <v/>
      </c>
      <c r="R61" s="12"/>
      <c r="S61" s="12" t="str">
        <f>IF(個表!R59="","",個表!R59)</f>
        <v xml:space="preserve"> </v>
      </c>
      <c r="T61" s="12" t="str">
        <f>IF(個表!S59="","",個表!S59)</f>
        <v/>
      </c>
      <c r="U61" s="12"/>
      <c r="V61" s="12" t="str">
        <f>IF(個表!C59="","",個表!C59)</f>
        <v/>
      </c>
      <c r="W61" s="12" t="str">
        <f>IF(個表!D59="","",個表!D59)</f>
        <v/>
      </c>
      <c r="X61" s="12" t="str">
        <f>IF(個表!E59="","",個表!E59)</f>
        <v/>
      </c>
      <c r="Y61" s="12" t="str">
        <f>IF(個表!F59="","",個表!F59)</f>
        <v/>
      </c>
      <c r="Z61" s="12"/>
      <c r="AA61" s="12"/>
      <c r="AB61" s="12"/>
      <c r="AC61" s="12"/>
      <c r="AD61" s="12"/>
      <c r="AE61" s="12" t="str">
        <f>IF(個表!H59="","",個表!H59)</f>
        <v/>
      </c>
      <c r="AF61" s="12"/>
      <c r="AG61" s="12"/>
      <c r="AH61" s="12"/>
      <c r="AI61" s="12" t="str">
        <f>IF(個表!T59="","",個表!T59)</f>
        <v/>
      </c>
      <c r="AJ61" s="12"/>
      <c r="AK61" s="12"/>
      <c r="AL61" s="12" t="str">
        <f>IF(個表!I59="","",個表!I59)</f>
        <v/>
      </c>
      <c r="AM61" s="12" t="str">
        <f>IF(個表!U59="","",個表!U59)</f>
        <v/>
      </c>
      <c r="AN61" s="12" t="str">
        <f>IF(個表!V59="","",個表!V59)</f>
        <v/>
      </c>
      <c r="AO61" s="12" t="str">
        <f>IF(個表!W59="","",個表!W59)</f>
        <v/>
      </c>
      <c r="AP61" s="12" t="str">
        <f>IF(個表!X59="","",個表!X59)</f>
        <v/>
      </c>
      <c r="AQ61" s="12" t="str">
        <f>IF(個表!Y59="","",個表!Y59)</f>
        <v/>
      </c>
      <c r="AR61" s="12" t="str">
        <f>IF(個表!Z59="","",個表!Z59)</f>
        <v/>
      </c>
      <c r="AS61" s="98" t="str">
        <f>IF(個表!AA59="","",個表!AA59)</f>
        <v/>
      </c>
      <c r="AT61" s="62"/>
      <c r="AU61" s="25" t="str">
        <f>IF(AT61="","",IF(AND(AT61="○",AU$3="国体"),VLOOKUP($AM61,連盟使用!$AN$3:$AO$100,2,FALSE),IF(AND(AT61="○",AU$3="通常",AU$1="通常・OPEN"),VLOOKUP($AM61,連盟使用!$AF$3:$AG$100,2,FALSE),IF(AND(AT61="○",AU$3="通常"),VLOOKUP($AM61,連盟使用!$AD$3:$AE$100,2,FALSE),IF(AT61="△",10000,IF(AND(AT61="○",AU$3="OPEN"),VLOOKUP($AM61,連盟使用!$AF$3:$AG$100,2,FALSE),IF(AND(AT61="○",AU$3="Jr",AU$1="Jrふじてん"),VLOOKUP($AM61,連盟使用!$AP$3:$AQ$100,2,FALSE),IF(AND(AT61="○",AU$3="Jr"),VLOOKUP($AM61,連盟使用!$AH$3:$AI$100,2,FALSE),IF(AND(AT61="○",AU$3="MS",$AE61=1),VLOOKUP($AN61,連盟使用!$AJ$3:$AK$100,2,FALSE),VLOOKUP($AN61,連盟使用!$AL$3:$AM$100,2,FALSE))))))))))</f>
        <v/>
      </c>
      <c r="AV61" s="62"/>
      <c r="AW61" s="25" t="str">
        <f>IF(AV61="","",IF(AND(AV61="○",AW$3="国体"),VLOOKUP($AM61,連盟使用!$AN$3:$AO$100,2,FALSE),IF(AND(AV61="○",AW$3="通常",AW$1="通常・OPEN"),VLOOKUP($AM61,連盟使用!$AF$3:$AG$100,2,FALSE),IF(AND(AV61="○",AW$3="通常"),VLOOKUP($AM61,連盟使用!$AD$3:$AE$100,2,FALSE),IF(AV61="△",10000,IF(AND(AV61="○",AW$3="OPEN"),VLOOKUP($AM61,連盟使用!$AF$3:$AG$100,2,FALSE),IF(AND(AV61="○",AW$3="Jr",AW$1="Jrふじてん"),VLOOKUP($AM61,連盟使用!$AP$3:$AQ$100,2,FALSE),IF(AND(AV61="○",AW$3="Jr"),VLOOKUP($AM61,連盟使用!$AH$3:$AI$100,2,FALSE),IF(AND(AV61="○",AW$3="MS",$AE61=1),VLOOKUP($AN61,連盟使用!$AJ$3:$AK$100,2,FALSE),VLOOKUP($AN61,連盟使用!$AL$3:$AM$100,2,FALSE))))))))))</f>
        <v/>
      </c>
      <c r="AX61" s="62"/>
      <c r="AY61" s="25" t="str">
        <f>IF(AX61="","",IF(AND(AX61="○",AY$3="国体"),VLOOKUP($AM61,連盟使用!$AN$3:$AO$100,2,FALSE),IF(AND(AX61="○",AY$3="通常",AY$1="通常・OPEN"),VLOOKUP($AM61,連盟使用!$AF$3:$AG$100,2,FALSE),IF(AND(AX61="○",AY$3="通常"),VLOOKUP($AM61,連盟使用!$AD$3:$AE$100,2,FALSE),IF(AX61="△",10000,IF(AND(AX61="○",AY$3="OPEN"),VLOOKUP($AM61,連盟使用!$AF$3:$AG$100,2,FALSE),IF(AND(AX61="○",AY$3="Jr",AY$1="Jrふじてん"),VLOOKUP($AM61,連盟使用!$AP$3:$AQ$100,2,FALSE),IF(AND(AX61="○",AY$3="Jr"),VLOOKUP($AM61,連盟使用!$AH$3:$AI$100,2,FALSE),IF(AND(AX61="○",AY$3="MS",$AE61=1),VLOOKUP($AN61,連盟使用!$AJ$3:$AK$100,2,FALSE),VLOOKUP($AN61,連盟使用!$AL$3:$AM$100,2,FALSE))))))))))</f>
        <v/>
      </c>
      <c r="AZ61" s="62"/>
      <c r="BA61" s="25" t="str">
        <f>IF(AZ61="","",IF(AND(AZ61="○",BA$3="国体"),VLOOKUP($AM61,連盟使用!$AN$3:$AO$100,2,FALSE),IF(AND(AZ61="○",BA$3="通常",BA$1="通常・OPEN"),VLOOKUP($AM61,連盟使用!$AF$3:$AG$100,2,FALSE),IF(AND(AZ61="○",BA$3="通常"),VLOOKUP($AM61,連盟使用!$AD$3:$AE$100,2,FALSE),IF(AZ61="△",10000,IF(AND(AZ61="○",BA$3="OPEN"),VLOOKUP($AM61,連盟使用!$AF$3:$AG$100,2,FALSE),IF(AND(AZ61="○",BA$3="Jr",BA$1="Jrふじてん"),VLOOKUP($AM61,連盟使用!$AP$3:$AQ$100,2,FALSE),IF(AND(AZ61="○",BA$3="Jr"),VLOOKUP($AM61,連盟使用!$AH$3:$AI$100,2,FALSE),IF(AND(AZ61="○",BA$3="MS",$AE61=1),VLOOKUP($AN61,連盟使用!$AJ$3:$AK$100,2,FALSE),VLOOKUP($AN61,連盟使用!$AL$3:$AM$100,2,FALSE))))))))))</f>
        <v/>
      </c>
      <c r="BB61" s="62"/>
      <c r="BC61" s="25" t="str">
        <f>IF(BB61="","",IF(AND(BB61="○",BC$3="国体"),VLOOKUP($AM61,連盟使用!$AN$3:$AO$100,2,FALSE),IF(AND(BB61="○",BC$3="通常",BC$1="通常・OPEN"),VLOOKUP($AM61,連盟使用!$AF$3:$AG$100,2,FALSE),IF(AND(BB61="○",BC$3="通常"),VLOOKUP($AM61,連盟使用!$AD$3:$AE$100,2,FALSE),IF(BB61="△",10000,IF(AND(BB61="○",BC$3="OPEN"),VLOOKUP($AM61,連盟使用!$AF$3:$AG$100,2,FALSE),IF(AND(BB61="○",BC$3="Jr",BC$1="Jrふじてん"),VLOOKUP($AM61,連盟使用!$AP$3:$AQ$100,2,FALSE),IF(AND(BB61="○",BC$3="Jr"),VLOOKUP($AM61,連盟使用!$AH$3:$AI$100,2,FALSE),IF(AND(BB61="○",BC$3="MS",$AE61=1),VLOOKUP($AN61,連盟使用!$AJ$3:$AK$100,2,FALSE),VLOOKUP($AN61,連盟使用!$AL$3:$AM$100,2,FALSE))))))))))</f>
        <v/>
      </c>
      <c r="BD61" s="62"/>
      <c r="BE61" s="25" t="str">
        <f>IF(BD61="","",IF(AND(BD61="○",BE$3="国体"),VLOOKUP($AM61,連盟使用!$AN$3:$AO$100,2,FALSE),IF(AND(BD61="○",BE$3="通常",BE$1="通常・OPEN"),VLOOKUP($AM61,連盟使用!$AF$3:$AG$100,2,FALSE),IF(AND(BD61="○",BE$3="通常"),VLOOKUP($AM61,連盟使用!$AD$3:$AE$100,2,FALSE),IF(BD61="△",10000,IF(AND(BD61="○",BE$3="OPEN"),VLOOKUP($AM61,連盟使用!$AF$3:$AG$100,2,FALSE),IF(AND(BD61="○",BE$3="Jr",BE$1="Jrふじてん"),VLOOKUP($AM61,連盟使用!$AP$3:$AQ$100,2,FALSE),IF(AND(BD61="○",BE$3="Jr"),VLOOKUP($AM61,連盟使用!$AH$3:$AI$100,2,FALSE),IF(AND(BD61="○",BE$3="MS",$AE61=1),VLOOKUP($AN61,連盟使用!$AJ$3:$AK$100,2,FALSE),VLOOKUP($AN61,連盟使用!$AL$3:$AM$100,2,FALSE))))))))))</f>
        <v/>
      </c>
      <c r="BF61" s="62"/>
      <c r="BG61" s="25" t="str">
        <f>IF(BF61="","",IF(AND(BF61="○",BG$3="国体"),VLOOKUP($AM61,連盟使用!$AN$3:$AO$100,2,FALSE),IF(AND(BF61="○",BG$3="通常",BG$1="通常・OPEN"),VLOOKUP($AM61,連盟使用!$AF$3:$AG$100,2,FALSE),IF(AND(BF61="○",BG$3="通常"),VLOOKUP($AM61,連盟使用!$AD$3:$AE$100,2,FALSE),IF(BF61="△",10000,IF(AND(BF61="○",BG$3="OPEN"),VLOOKUP($AM61,連盟使用!$AF$3:$AG$100,2,FALSE),IF(AND(BF61="○",BG$3="Jr",BG$1="Jrふじてん"),VLOOKUP($AM61,連盟使用!$AP$3:$AQ$100,2,FALSE),IF(AND(BF61="○",BG$3="Jr"),VLOOKUP($AM61,連盟使用!$AH$3:$AI$100,2,FALSE),IF(AND(BF61="○",BG$3="MS",$AE61=1),VLOOKUP($AN61,連盟使用!$AJ$3:$AK$100,2,FALSE),VLOOKUP($AN61,連盟使用!$AL$3:$AM$100,2,FALSE))))))))))</f>
        <v/>
      </c>
      <c r="BH61" s="62"/>
      <c r="BI61" s="25" t="str">
        <f>IF(BH61="","",IF(AND(BH61="○",BI$3="国体"),VLOOKUP($AM61,連盟使用!$AN$3:$AO$100,2,FALSE),IF(AND(BH61="○",BI$3="通常",BI$1="通常・OPEN"),VLOOKUP($AM61,連盟使用!$AF$3:$AG$100,2,FALSE),IF(AND(BH61="○",BI$3="通常"),VLOOKUP($AM61,連盟使用!$AD$3:$AE$100,2,FALSE),IF(BH61="△",10000,IF(AND(BH61="○",BI$3="OPEN"),VLOOKUP($AM61,連盟使用!$AF$3:$AG$100,2,FALSE),IF(AND(BH61="○",BI$3="Jr",BI$1="Jrふじてん"),VLOOKUP($AM61,連盟使用!$AP$3:$AQ$100,2,FALSE),IF(AND(BH61="○",BI$3="Jr"),VLOOKUP($AM61,連盟使用!$AH$3:$AI$100,2,FALSE),IF(AND(BH61="○",BI$3="MS",$AE61=1),VLOOKUP($AN61,連盟使用!$AJ$3:$AK$100,2,FALSE),VLOOKUP($AN61,連盟使用!$AL$3:$AM$100,2,FALSE))))))))))</f>
        <v/>
      </c>
      <c r="BJ61" s="62"/>
      <c r="BK61" s="25" t="str">
        <f>IF(BJ61="","",IF(AND(BJ61="○",BK$3="国体"),VLOOKUP($AM61,連盟使用!$AN$3:$AO$100,2,FALSE),IF(AND(BJ61="○",BK$3="通常",BK$1="通常・OPEN"),VLOOKUP($AM61,連盟使用!$AF$3:$AG$100,2,FALSE),IF(AND(BJ61="○",BK$3="通常"),VLOOKUP($AM61,連盟使用!$AD$3:$AE$100,2,FALSE),IF(BJ61="△",10000,IF(AND(BJ61="○",BK$3="OPEN"),VLOOKUP($AM61,連盟使用!$AF$3:$AG$100,2,FALSE),IF(AND(BJ61="○",BK$3="Jr",BK$1="Jrふじてん"),VLOOKUP($AM61,連盟使用!$AP$3:$AQ$100,2,FALSE),IF(AND(BJ61="○",BK$3="Jr"),VLOOKUP($AM61,連盟使用!$AH$3:$AI$100,2,FALSE),IF(AND(BJ61="○",BK$3="MS",$AE61=1),VLOOKUP($AN61,連盟使用!$AJ$3:$AK$100,2,FALSE),VLOOKUP($AN61,連盟使用!$AL$3:$AM$100,2,FALSE))))))))))</f>
        <v/>
      </c>
      <c r="BL61" s="62"/>
      <c r="BM61" s="25" t="str">
        <f>IF(BL61="","",IF(AND(BL61="○",BM$3="国体"),VLOOKUP($AM61,連盟使用!$AN$3:$AO$100,2,FALSE),IF(AND(BL61="○",BM$3="通常",BM$1="通常・OPEN"),VLOOKUP($AM61,連盟使用!$AF$3:$AG$100,2,FALSE),IF(AND(BL61="○",BM$3="通常"),VLOOKUP($AM61,連盟使用!$AD$3:$AE$100,2,FALSE),IF(BL61="△",10000,IF(AND(BL61="○",BM$3="OPEN"),VLOOKUP($AM61,連盟使用!$AF$3:$AG$100,2,FALSE),IF(AND(BL61="○",BM$3="Jr",BM$1="Jrふじてん"),VLOOKUP($AM61,連盟使用!$AP$3:$AQ$100,2,FALSE),IF(AND(BL61="○",BM$3="Jr"),VLOOKUP($AM61,連盟使用!$AH$3:$AI$100,2,FALSE),IF(AND(BL61="○",BM$3="MS",$AE61=1),VLOOKUP($AN61,連盟使用!$AJ$3:$AK$100,2,FALSE),VLOOKUP($AN61,連盟使用!$AL$3:$AM$100,2,FALSE))))))))))</f>
        <v/>
      </c>
      <c r="BN61" s="62"/>
      <c r="BO61" s="25" t="str">
        <f>IF(BN61="","",IF(AND(BN61="○",BO$3="国体"),VLOOKUP($AM61,連盟使用!$AN$3:$AO$100,2,FALSE),IF(AND(BN61="○",BO$3="通常",BO$1="通常・OPEN"),VLOOKUP($AM61,連盟使用!$AF$3:$AG$100,2,FALSE),IF(AND(BN61="○",BO$3="通常"),VLOOKUP($AM61,連盟使用!$AD$3:$AE$100,2,FALSE),IF(BN61="△",10000,IF(AND(BN61="○",BO$3="OPEN"),VLOOKUP($AM61,連盟使用!$AF$3:$AG$100,2,FALSE),IF(AND(BN61="○",BO$3="Jr",BO$1="Jrふじてん"),VLOOKUP($AM61,連盟使用!$AP$3:$AQ$100,2,FALSE),IF(AND(BN61="○",BO$3="Jr"),VLOOKUP($AM61,連盟使用!$AH$3:$AI$100,2,FALSE),IF(AND(BN61="○",BO$3="MS",$AE61=1),VLOOKUP($AN61,連盟使用!$AJ$3:$AK$100,2,FALSE),VLOOKUP($AN61,連盟使用!$AL$3:$AM$100,2,FALSE))))))))))</f>
        <v/>
      </c>
      <c r="BP61" s="62"/>
      <c r="BQ61" s="25" t="str">
        <f>IF(BP61="","",IF(AND(BP61="○",BQ$3="国体"),VLOOKUP($AM61,連盟使用!$AN$3:$AO$100,2,FALSE),IF(AND(BP61="○",BQ$3="通常",BQ$1="通常・OPEN"),VLOOKUP($AM61,連盟使用!$AF$3:$AG$100,2,FALSE),IF(AND(BP61="○",BQ$3="通常"),VLOOKUP($AM61,連盟使用!$AD$3:$AE$100,2,FALSE),IF(BP61="△",10000,IF(AND(BP61="○",BQ$3="OPEN"),VLOOKUP($AM61,連盟使用!$AF$3:$AG$100,2,FALSE),IF(AND(BP61="○",BQ$3="Jr",BQ$1="Jrふじてん"),VLOOKUP($AM61,連盟使用!$AP$3:$AQ$100,2,FALSE),IF(AND(BP61="○",BQ$3="Jr"),VLOOKUP($AM61,連盟使用!$AH$3:$AI$100,2,FALSE),IF(AND(BP61="○",BQ$3="MS",$AE61=1),VLOOKUP($AN61,連盟使用!$AJ$3:$AK$100,2,FALSE),VLOOKUP($AN61,連盟使用!$AL$3:$AM$100,2,FALSE))))))))))</f>
        <v/>
      </c>
      <c r="BR61" s="62"/>
      <c r="BS61" s="25" t="str">
        <f>IF(BR61="","",IF(AND(BR61="○",BS$3="国体"),VLOOKUP($AM61,連盟使用!$AN$3:$AO$100,2,FALSE),IF(AND(BR61="○",BS$3="通常",BS$1="通常・OPEN"),VLOOKUP($AM61,連盟使用!$AF$3:$AG$100,2,FALSE),IF(AND(BR61="○",BS$3="通常"),VLOOKUP($AM61,連盟使用!$AD$3:$AE$100,2,FALSE),IF(BR61="△",10000,IF(AND(BR61="○",BS$3="OPEN"),VLOOKUP($AM61,連盟使用!$AF$3:$AG$100,2,FALSE),IF(AND(BR61="○",BS$3="Jr",BS$1="Jrふじてん"),VLOOKUP($AM61,連盟使用!$AP$3:$AQ$100,2,FALSE),IF(AND(BR61="○",BS$3="Jr"),VLOOKUP($AM61,連盟使用!$AH$3:$AI$100,2,FALSE),IF(AND(BR61="○",BS$3="MS",$AE61=1),VLOOKUP($AN61,連盟使用!$AJ$3:$AK$100,2,FALSE),VLOOKUP($AN61,連盟使用!$AL$3:$AM$100,2,FALSE))))))))))</f>
        <v/>
      </c>
      <c r="BT61" s="62"/>
      <c r="BU61" s="25" t="str">
        <f>IF(BT61="","",IF(AND(BT61="○",BU$3="国体"),VLOOKUP($AM61,連盟使用!$AN$3:$AO$100,2,FALSE),IF(AND(BT61="○",BU$3="通常",BU$1="通常・OPEN"),VLOOKUP($AM61,連盟使用!$AF$3:$AG$100,2,FALSE),IF(AND(BT61="○",BU$3="通常"),VLOOKUP($AM61,連盟使用!$AD$3:$AE$100,2,FALSE),IF(BT61="△",10000,IF(AND(BT61="○",BU$3="OPEN"),VLOOKUP($AM61,連盟使用!$AF$3:$AG$100,2,FALSE),IF(AND(BT61="○",BU$3="Jr",BU$1="Jrふじてん"),VLOOKUP($AM61,連盟使用!$AP$3:$AQ$100,2,FALSE),IF(AND(BT61="○",BU$3="Jr"),VLOOKUP($AM61,連盟使用!$AH$3:$AI$100,2,FALSE),IF(AND(BT61="○",BU$3="MS",$AE61=1),VLOOKUP($AN61,連盟使用!$AJ$3:$AK$100,2,FALSE),VLOOKUP($AN61,連盟使用!$AL$3:$AM$100,2,FALSE))))))))))</f>
        <v/>
      </c>
      <c r="BV61" s="62"/>
      <c r="BW61" s="25" t="str">
        <f>IF(BV61="","",IF(AND(BV61="○",BW$3="国体"),VLOOKUP($AM61,連盟使用!$AN$3:$AO$100,2,FALSE),IF(AND(BV61="○",BW$3="通常",BW$1="通常・OPEN"),VLOOKUP($AM61,連盟使用!$AF$3:$AG$100,2,FALSE),IF(AND(BV61="○",BW$3="通常"),VLOOKUP($AM61,連盟使用!$AD$3:$AE$100,2,FALSE),IF(BV61="△",10000,IF(AND(BV61="○",BW$3="OPEN"),VLOOKUP($AM61,連盟使用!$AF$3:$AG$100,2,FALSE),IF(AND(BV61="○",BW$3="Jr",BW$1="Jrふじてん"),VLOOKUP($AM61,連盟使用!$AP$3:$AQ$100,2,FALSE),IF(AND(BV61="○",BW$3="Jr"),VLOOKUP($AM61,連盟使用!$AH$3:$AI$100,2,FALSE),IF(AND(BV61="○",BW$3="MS",$AE61=1),VLOOKUP($AN61,連盟使用!$AJ$3:$AK$100,2,FALSE),VLOOKUP($AN61,連盟使用!$AL$3:$AM$100,2,FALSE))))))))))</f>
        <v/>
      </c>
      <c r="BX61" s="62"/>
      <c r="BY61" s="25" t="str">
        <f>IF(BX61="","",IF(AND(BX61="○",BY$3="国体"),VLOOKUP($AM61,連盟使用!$AN$3:$AO$100,2,FALSE),IF(AND(BX61="○",BY$3="通常",BY$1="通常・OPEN"),VLOOKUP($AM61,連盟使用!$AF$3:$AG$100,2,FALSE),IF(AND(BX61="○",BY$3="通常"),VLOOKUP($AM61,連盟使用!$AD$3:$AE$100,2,FALSE),IF(BX61="△",10000,IF(AND(BX61="○",BY$3="OPEN"),VLOOKUP($AM61,連盟使用!$AF$3:$AG$100,2,FALSE),IF(AND(BX61="○",BY$3="Jr",BY$1="Jrふじてん"),VLOOKUP($AM61,連盟使用!$AP$3:$AQ$100,2,FALSE),IF(AND(BX61="○",BY$3="Jr"),VLOOKUP($AM61,連盟使用!$AH$3:$AI$100,2,FALSE),IF(AND(BX61="○",BY$3="MS",$AE61=1),VLOOKUP($AN61,連盟使用!$AJ$3:$AK$100,2,FALSE),VLOOKUP($AN61,連盟使用!$AL$3:$AM$100,2,FALSE))))))))))</f>
        <v/>
      </c>
      <c r="BZ61" s="62"/>
      <c r="CA61" s="25" t="str">
        <f>IF(BZ61="","",IF(AND(BZ61="○",CA$3="国体"),VLOOKUP($AM61,連盟使用!$AN$3:$AO$100,2,FALSE),IF(AND(BZ61="○",CA$3="通常",CA$1="通常・OPEN"),VLOOKUP($AM61,連盟使用!$AF$3:$AG$100,2,FALSE),IF(AND(BZ61="○",CA$3="通常"),VLOOKUP($AM61,連盟使用!$AD$3:$AE$100,2,FALSE),IF(BZ61="△",10000,IF(AND(BZ61="○",CA$3="OPEN"),VLOOKUP($AM61,連盟使用!$AF$3:$AG$100,2,FALSE),IF(AND(BZ61="○",CA$3="Jr",CA$1="Jrふじてん"),VLOOKUP($AM61,連盟使用!$AP$3:$AQ$100,2,FALSE),IF(AND(BZ61="○",CA$3="Jr"),VLOOKUP($AM61,連盟使用!$AH$3:$AI$100,2,FALSE),IF(AND(BZ61="○",CA$3="MS",$AE61=1),VLOOKUP($AN61,連盟使用!$AJ$3:$AK$100,2,FALSE),VLOOKUP($AN61,連盟使用!$AL$3:$AM$100,2,FALSE))))))))))</f>
        <v/>
      </c>
      <c r="CB61" s="62"/>
      <c r="CC61" s="25" t="str">
        <f>IF(CB61="","",IF(AND(CB61="○",CC$3="国体"),VLOOKUP($AM61,連盟使用!$AN$3:$AO$100,2,FALSE),IF(AND(CB61="○",CC$3="通常",CC$1="通常・OPEN"),VLOOKUP($AM61,連盟使用!$AF$3:$AG$100,2,FALSE),IF(AND(CB61="○",CC$3="通常"),VLOOKUP($AM61,連盟使用!$AD$3:$AE$100,2,FALSE),IF(CB61="△",10000,IF(AND(CB61="○",CC$3="OPEN"),VLOOKUP($AM61,連盟使用!$AF$3:$AG$100,2,FALSE),IF(AND(CB61="○",CC$3="Jr",CC$1="Jrふじてん"),VLOOKUP($AM61,連盟使用!$AP$3:$AQ$100,2,FALSE),IF(AND(CB61="○",CC$3="Jr"),VLOOKUP($AM61,連盟使用!$AH$3:$AI$100,2,FALSE),IF(AND(CB61="○",CC$3="MS",$AE61=1),VLOOKUP($AN61,連盟使用!$AJ$3:$AK$100,2,FALSE),VLOOKUP($AN61,連盟使用!$AL$3:$AM$100,2,FALSE))))))))))</f>
        <v/>
      </c>
      <c r="CD61" s="62"/>
      <c r="CE61" s="25" t="str">
        <f>IF(CD61="","",IF(AND(CD61="○",CE$3="国体"),VLOOKUP($AM61,連盟使用!$AN$3:$AO$100,2,FALSE),IF(AND(CD61="○",CE$3="通常",CE$1="通常・OPEN"),VLOOKUP($AM61,連盟使用!$AF$3:$AG$100,2,FALSE),IF(AND(CD61="○",CE$3="通常"),VLOOKUP($AM61,連盟使用!$AD$3:$AE$100,2,FALSE),IF(CD61="△",10000,IF(AND(CD61="○",CE$3="OPEN"),VLOOKUP($AM61,連盟使用!$AF$3:$AG$100,2,FALSE),IF(AND(CD61="○",CE$3="Jr",CE$1="Jrふじてん"),VLOOKUP($AM61,連盟使用!$AP$3:$AQ$100,2,FALSE),IF(AND(CD61="○",CE$3="Jr"),VLOOKUP($AM61,連盟使用!$AH$3:$AI$100,2,FALSE),IF(AND(CD61="○",CE$3="MS",$AE61=1),VLOOKUP($AN61,連盟使用!$AJ$3:$AK$100,2,FALSE),VLOOKUP($AN61,連盟使用!$AL$3:$AM$100,2,FALSE))))))))))</f>
        <v/>
      </c>
      <c r="CF61" s="62"/>
      <c r="CG61" s="120" t="str">
        <f>IF(CF61="","",IF(AND(CF61="○",CG$3="国体"),VLOOKUP($AM61,連盟使用!$AN$3:$AO$100,2,FALSE),IF(AND(CF61="○",CG$3="通常",CG$1="通常・OPEN"),VLOOKUP($AM61,連盟使用!$AF$3:$AG$100,2,FALSE),IF(AND(CF61="○",CG$3="通常"),VLOOKUP($AM61,連盟使用!$AD$3:$AE$100,2,FALSE),IF(CF61="△",10000,IF(AND(CF61="○",CG$3="OPEN"),VLOOKUP($AM61,連盟使用!$AF$3:$AG$100,2,FALSE),IF(AND(CF61="○",CG$3="Jr",CG$1="Jrふじてん"),VLOOKUP($AM61,連盟使用!$AP$3:$AQ$100,2,FALSE),IF(AND(CF61="○",CG$3="Jr"),VLOOKUP($AM61,連盟使用!$AH$3:$AI$100,2,FALSE),IF(AND(CF61="○",CG$3="MS",$AE61=1),VLOOKUP($AN61,連盟使用!$AJ$3:$AK$100,2,FALSE),VLOOKUP($AN61,連盟使用!$AL$3:$AM$100,2,FALSE))))))))))</f>
        <v/>
      </c>
      <c r="CH61" s="106">
        <f t="shared" si="0"/>
        <v>0</v>
      </c>
    </row>
    <row r="62" spans="1:86" ht="19.5" customHeight="1" x14ac:dyDescent="0.15">
      <c r="A62" s="97">
        <f>IF(個表!A60="","",個表!A60)</f>
        <v>57</v>
      </c>
      <c r="B62" s="12" t="str">
        <f>IF(個表!B60="","",個表!B60)</f>
        <v/>
      </c>
      <c r="C62" s="12"/>
      <c r="D62" s="12"/>
      <c r="E62" s="12" t="str">
        <f>IF(個表!J60="","",個表!J60)</f>
        <v xml:space="preserve"> </v>
      </c>
      <c r="F62" s="12" t="str">
        <f>IF(個表!K60="","",個表!K60)</f>
        <v/>
      </c>
      <c r="G62" s="12" t="str">
        <f>IF(個表!L60="","",個表!L60)</f>
        <v/>
      </c>
      <c r="H62" s="12"/>
      <c r="I62" s="12"/>
      <c r="J62" s="12"/>
      <c r="K62" s="12"/>
      <c r="L62" s="12" t="str">
        <f>IF(個表!M60="","",個表!M60)</f>
        <v/>
      </c>
      <c r="M62" s="12" t="str">
        <f>IF(個表!N60="","",個表!N60)</f>
        <v/>
      </c>
      <c r="N62" s="12" t="str">
        <f>IF(個表!O60="","",個表!O60)</f>
        <v/>
      </c>
      <c r="O62" s="12" t="str">
        <f>IF(個表!P60="","",個表!P60)</f>
        <v/>
      </c>
      <c r="P62" s="12" t="str">
        <f>IF(個表!Q60="","",個表!Q60)</f>
        <v/>
      </c>
      <c r="Q62" s="34" t="str">
        <f>IF(個表!G60="","",個表!G60)</f>
        <v/>
      </c>
      <c r="R62" s="12"/>
      <c r="S62" s="12" t="str">
        <f>IF(個表!R60="","",個表!R60)</f>
        <v xml:space="preserve"> </v>
      </c>
      <c r="T62" s="12" t="str">
        <f>IF(個表!S60="","",個表!S60)</f>
        <v/>
      </c>
      <c r="U62" s="12"/>
      <c r="V62" s="12" t="str">
        <f>IF(個表!C60="","",個表!C60)</f>
        <v/>
      </c>
      <c r="W62" s="12" t="str">
        <f>IF(個表!D60="","",個表!D60)</f>
        <v/>
      </c>
      <c r="X62" s="12" t="str">
        <f>IF(個表!E60="","",個表!E60)</f>
        <v/>
      </c>
      <c r="Y62" s="12" t="str">
        <f>IF(個表!F60="","",個表!F60)</f>
        <v/>
      </c>
      <c r="Z62" s="12"/>
      <c r="AA62" s="12"/>
      <c r="AB62" s="12"/>
      <c r="AC62" s="12"/>
      <c r="AD62" s="12"/>
      <c r="AE62" s="12" t="str">
        <f>IF(個表!H60="","",個表!H60)</f>
        <v/>
      </c>
      <c r="AF62" s="12"/>
      <c r="AG62" s="12"/>
      <c r="AH62" s="12"/>
      <c r="AI62" s="12" t="str">
        <f>IF(個表!T60="","",個表!T60)</f>
        <v/>
      </c>
      <c r="AJ62" s="12"/>
      <c r="AK62" s="12"/>
      <c r="AL62" s="12" t="str">
        <f>IF(個表!I60="","",個表!I60)</f>
        <v/>
      </c>
      <c r="AM62" s="12" t="str">
        <f>IF(個表!U60="","",個表!U60)</f>
        <v/>
      </c>
      <c r="AN62" s="12" t="str">
        <f>IF(個表!V60="","",個表!V60)</f>
        <v/>
      </c>
      <c r="AO62" s="12" t="str">
        <f>IF(個表!W60="","",個表!W60)</f>
        <v/>
      </c>
      <c r="AP62" s="12" t="str">
        <f>IF(個表!X60="","",個表!X60)</f>
        <v/>
      </c>
      <c r="AQ62" s="12" t="str">
        <f>IF(個表!Y60="","",個表!Y60)</f>
        <v/>
      </c>
      <c r="AR62" s="12" t="str">
        <f>IF(個表!Z60="","",個表!Z60)</f>
        <v/>
      </c>
      <c r="AS62" s="98" t="str">
        <f>IF(個表!AA60="","",個表!AA60)</f>
        <v/>
      </c>
      <c r="AT62" s="62"/>
      <c r="AU62" s="25" t="str">
        <f>IF(AT62="","",IF(AND(AT62="○",AU$3="国体"),VLOOKUP($AM62,連盟使用!$AN$3:$AO$100,2,FALSE),IF(AND(AT62="○",AU$3="通常",AU$1="通常・OPEN"),VLOOKUP($AM62,連盟使用!$AF$3:$AG$100,2,FALSE),IF(AND(AT62="○",AU$3="通常"),VLOOKUP($AM62,連盟使用!$AD$3:$AE$100,2,FALSE),IF(AT62="△",10000,IF(AND(AT62="○",AU$3="OPEN"),VLOOKUP($AM62,連盟使用!$AF$3:$AG$100,2,FALSE),IF(AND(AT62="○",AU$3="Jr",AU$1="Jrふじてん"),VLOOKUP($AM62,連盟使用!$AP$3:$AQ$100,2,FALSE),IF(AND(AT62="○",AU$3="Jr"),VLOOKUP($AM62,連盟使用!$AH$3:$AI$100,2,FALSE),IF(AND(AT62="○",AU$3="MS",$AE62=1),VLOOKUP($AN62,連盟使用!$AJ$3:$AK$100,2,FALSE),VLOOKUP($AN62,連盟使用!$AL$3:$AM$100,2,FALSE))))))))))</f>
        <v/>
      </c>
      <c r="AV62" s="62"/>
      <c r="AW62" s="25" t="str">
        <f>IF(AV62="","",IF(AND(AV62="○",AW$3="国体"),VLOOKUP($AM62,連盟使用!$AN$3:$AO$100,2,FALSE),IF(AND(AV62="○",AW$3="通常",AW$1="通常・OPEN"),VLOOKUP($AM62,連盟使用!$AF$3:$AG$100,2,FALSE),IF(AND(AV62="○",AW$3="通常"),VLOOKUP($AM62,連盟使用!$AD$3:$AE$100,2,FALSE),IF(AV62="△",10000,IF(AND(AV62="○",AW$3="OPEN"),VLOOKUP($AM62,連盟使用!$AF$3:$AG$100,2,FALSE),IF(AND(AV62="○",AW$3="Jr",AW$1="Jrふじてん"),VLOOKUP($AM62,連盟使用!$AP$3:$AQ$100,2,FALSE),IF(AND(AV62="○",AW$3="Jr"),VLOOKUP($AM62,連盟使用!$AH$3:$AI$100,2,FALSE),IF(AND(AV62="○",AW$3="MS",$AE62=1),VLOOKUP($AN62,連盟使用!$AJ$3:$AK$100,2,FALSE),VLOOKUP($AN62,連盟使用!$AL$3:$AM$100,2,FALSE))))))))))</f>
        <v/>
      </c>
      <c r="AX62" s="62"/>
      <c r="AY62" s="25" t="str">
        <f>IF(AX62="","",IF(AND(AX62="○",AY$3="国体"),VLOOKUP($AM62,連盟使用!$AN$3:$AO$100,2,FALSE),IF(AND(AX62="○",AY$3="通常",AY$1="通常・OPEN"),VLOOKUP($AM62,連盟使用!$AF$3:$AG$100,2,FALSE),IF(AND(AX62="○",AY$3="通常"),VLOOKUP($AM62,連盟使用!$AD$3:$AE$100,2,FALSE),IF(AX62="△",10000,IF(AND(AX62="○",AY$3="OPEN"),VLOOKUP($AM62,連盟使用!$AF$3:$AG$100,2,FALSE),IF(AND(AX62="○",AY$3="Jr",AY$1="Jrふじてん"),VLOOKUP($AM62,連盟使用!$AP$3:$AQ$100,2,FALSE),IF(AND(AX62="○",AY$3="Jr"),VLOOKUP($AM62,連盟使用!$AH$3:$AI$100,2,FALSE),IF(AND(AX62="○",AY$3="MS",$AE62=1),VLOOKUP($AN62,連盟使用!$AJ$3:$AK$100,2,FALSE),VLOOKUP($AN62,連盟使用!$AL$3:$AM$100,2,FALSE))))))))))</f>
        <v/>
      </c>
      <c r="AZ62" s="62"/>
      <c r="BA62" s="25" t="str">
        <f>IF(AZ62="","",IF(AND(AZ62="○",BA$3="国体"),VLOOKUP($AM62,連盟使用!$AN$3:$AO$100,2,FALSE),IF(AND(AZ62="○",BA$3="通常",BA$1="通常・OPEN"),VLOOKUP($AM62,連盟使用!$AF$3:$AG$100,2,FALSE),IF(AND(AZ62="○",BA$3="通常"),VLOOKUP($AM62,連盟使用!$AD$3:$AE$100,2,FALSE),IF(AZ62="△",10000,IF(AND(AZ62="○",BA$3="OPEN"),VLOOKUP($AM62,連盟使用!$AF$3:$AG$100,2,FALSE),IF(AND(AZ62="○",BA$3="Jr",BA$1="Jrふじてん"),VLOOKUP($AM62,連盟使用!$AP$3:$AQ$100,2,FALSE),IF(AND(AZ62="○",BA$3="Jr"),VLOOKUP($AM62,連盟使用!$AH$3:$AI$100,2,FALSE),IF(AND(AZ62="○",BA$3="MS",$AE62=1),VLOOKUP($AN62,連盟使用!$AJ$3:$AK$100,2,FALSE),VLOOKUP($AN62,連盟使用!$AL$3:$AM$100,2,FALSE))))))))))</f>
        <v/>
      </c>
      <c r="BB62" s="62"/>
      <c r="BC62" s="25" t="str">
        <f>IF(BB62="","",IF(AND(BB62="○",BC$3="国体"),VLOOKUP($AM62,連盟使用!$AN$3:$AO$100,2,FALSE),IF(AND(BB62="○",BC$3="通常",BC$1="通常・OPEN"),VLOOKUP($AM62,連盟使用!$AF$3:$AG$100,2,FALSE),IF(AND(BB62="○",BC$3="通常"),VLOOKUP($AM62,連盟使用!$AD$3:$AE$100,2,FALSE),IF(BB62="△",10000,IF(AND(BB62="○",BC$3="OPEN"),VLOOKUP($AM62,連盟使用!$AF$3:$AG$100,2,FALSE),IF(AND(BB62="○",BC$3="Jr",BC$1="Jrふじてん"),VLOOKUP($AM62,連盟使用!$AP$3:$AQ$100,2,FALSE),IF(AND(BB62="○",BC$3="Jr"),VLOOKUP($AM62,連盟使用!$AH$3:$AI$100,2,FALSE),IF(AND(BB62="○",BC$3="MS",$AE62=1),VLOOKUP($AN62,連盟使用!$AJ$3:$AK$100,2,FALSE),VLOOKUP($AN62,連盟使用!$AL$3:$AM$100,2,FALSE))))))))))</f>
        <v/>
      </c>
      <c r="BD62" s="62"/>
      <c r="BE62" s="25" t="str">
        <f>IF(BD62="","",IF(AND(BD62="○",BE$3="国体"),VLOOKUP($AM62,連盟使用!$AN$3:$AO$100,2,FALSE),IF(AND(BD62="○",BE$3="通常",BE$1="通常・OPEN"),VLOOKUP($AM62,連盟使用!$AF$3:$AG$100,2,FALSE),IF(AND(BD62="○",BE$3="通常"),VLOOKUP($AM62,連盟使用!$AD$3:$AE$100,2,FALSE),IF(BD62="△",10000,IF(AND(BD62="○",BE$3="OPEN"),VLOOKUP($AM62,連盟使用!$AF$3:$AG$100,2,FALSE),IF(AND(BD62="○",BE$3="Jr",BE$1="Jrふじてん"),VLOOKUP($AM62,連盟使用!$AP$3:$AQ$100,2,FALSE),IF(AND(BD62="○",BE$3="Jr"),VLOOKUP($AM62,連盟使用!$AH$3:$AI$100,2,FALSE),IF(AND(BD62="○",BE$3="MS",$AE62=1),VLOOKUP($AN62,連盟使用!$AJ$3:$AK$100,2,FALSE),VLOOKUP($AN62,連盟使用!$AL$3:$AM$100,2,FALSE))))))))))</f>
        <v/>
      </c>
      <c r="BF62" s="62"/>
      <c r="BG62" s="25" t="str">
        <f>IF(BF62="","",IF(AND(BF62="○",BG$3="国体"),VLOOKUP($AM62,連盟使用!$AN$3:$AO$100,2,FALSE),IF(AND(BF62="○",BG$3="通常",BG$1="通常・OPEN"),VLOOKUP($AM62,連盟使用!$AF$3:$AG$100,2,FALSE),IF(AND(BF62="○",BG$3="通常"),VLOOKUP($AM62,連盟使用!$AD$3:$AE$100,2,FALSE),IF(BF62="△",10000,IF(AND(BF62="○",BG$3="OPEN"),VLOOKUP($AM62,連盟使用!$AF$3:$AG$100,2,FALSE),IF(AND(BF62="○",BG$3="Jr",BG$1="Jrふじてん"),VLOOKUP($AM62,連盟使用!$AP$3:$AQ$100,2,FALSE),IF(AND(BF62="○",BG$3="Jr"),VLOOKUP($AM62,連盟使用!$AH$3:$AI$100,2,FALSE),IF(AND(BF62="○",BG$3="MS",$AE62=1),VLOOKUP($AN62,連盟使用!$AJ$3:$AK$100,2,FALSE),VLOOKUP($AN62,連盟使用!$AL$3:$AM$100,2,FALSE))))))))))</f>
        <v/>
      </c>
      <c r="BH62" s="62"/>
      <c r="BI62" s="25" t="str">
        <f>IF(BH62="","",IF(AND(BH62="○",BI$3="国体"),VLOOKUP($AM62,連盟使用!$AN$3:$AO$100,2,FALSE),IF(AND(BH62="○",BI$3="通常",BI$1="通常・OPEN"),VLOOKUP($AM62,連盟使用!$AF$3:$AG$100,2,FALSE),IF(AND(BH62="○",BI$3="通常"),VLOOKUP($AM62,連盟使用!$AD$3:$AE$100,2,FALSE),IF(BH62="△",10000,IF(AND(BH62="○",BI$3="OPEN"),VLOOKUP($AM62,連盟使用!$AF$3:$AG$100,2,FALSE),IF(AND(BH62="○",BI$3="Jr",BI$1="Jrふじてん"),VLOOKUP($AM62,連盟使用!$AP$3:$AQ$100,2,FALSE),IF(AND(BH62="○",BI$3="Jr"),VLOOKUP($AM62,連盟使用!$AH$3:$AI$100,2,FALSE),IF(AND(BH62="○",BI$3="MS",$AE62=1),VLOOKUP($AN62,連盟使用!$AJ$3:$AK$100,2,FALSE),VLOOKUP($AN62,連盟使用!$AL$3:$AM$100,2,FALSE))))))))))</f>
        <v/>
      </c>
      <c r="BJ62" s="62"/>
      <c r="BK62" s="25" t="str">
        <f>IF(BJ62="","",IF(AND(BJ62="○",BK$3="国体"),VLOOKUP($AM62,連盟使用!$AN$3:$AO$100,2,FALSE),IF(AND(BJ62="○",BK$3="通常",BK$1="通常・OPEN"),VLOOKUP($AM62,連盟使用!$AF$3:$AG$100,2,FALSE),IF(AND(BJ62="○",BK$3="通常"),VLOOKUP($AM62,連盟使用!$AD$3:$AE$100,2,FALSE),IF(BJ62="△",10000,IF(AND(BJ62="○",BK$3="OPEN"),VLOOKUP($AM62,連盟使用!$AF$3:$AG$100,2,FALSE),IF(AND(BJ62="○",BK$3="Jr",BK$1="Jrふじてん"),VLOOKUP($AM62,連盟使用!$AP$3:$AQ$100,2,FALSE),IF(AND(BJ62="○",BK$3="Jr"),VLOOKUP($AM62,連盟使用!$AH$3:$AI$100,2,FALSE),IF(AND(BJ62="○",BK$3="MS",$AE62=1),VLOOKUP($AN62,連盟使用!$AJ$3:$AK$100,2,FALSE),VLOOKUP($AN62,連盟使用!$AL$3:$AM$100,2,FALSE))))))))))</f>
        <v/>
      </c>
      <c r="BL62" s="62"/>
      <c r="BM62" s="25" t="str">
        <f>IF(BL62="","",IF(AND(BL62="○",BM$3="国体"),VLOOKUP($AM62,連盟使用!$AN$3:$AO$100,2,FALSE),IF(AND(BL62="○",BM$3="通常",BM$1="通常・OPEN"),VLOOKUP($AM62,連盟使用!$AF$3:$AG$100,2,FALSE),IF(AND(BL62="○",BM$3="通常"),VLOOKUP($AM62,連盟使用!$AD$3:$AE$100,2,FALSE),IF(BL62="△",10000,IF(AND(BL62="○",BM$3="OPEN"),VLOOKUP($AM62,連盟使用!$AF$3:$AG$100,2,FALSE),IF(AND(BL62="○",BM$3="Jr",BM$1="Jrふじてん"),VLOOKUP($AM62,連盟使用!$AP$3:$AQ$100,2,FALSE),IF(AND(BL62="○",BM$3="Jr"),VLOOKUP($AM62,連盟使用!$AH$3:$AI$100,2,FALSE),IF(AND(BL62="○",BM$3="MS",$AE62=1),VLOOKUP($AN62,連盟使用!$AJ$3:$AK$100,2,FALSE),VLOOKUP($AN62,連盟使用!$AL$3:$AM$100,2,FALSE))))))))))</f>
        <v/>
      </c>
      <c r="BN62" s="62"/>
      <c r="BO62" s="25" t="str">
        <f>IF(BN62="","",IF(AND(BN62="○",BO$3="国体"),VLOOKUP($AM62,連盟使用!$AN$3:$AO$100,2,FALSE),IF(AND(BN62="○",BO$3="通常",BO$1="通常・OPEN"),VLOOKUP($AM62,連盟使用!$AF$3:$AG$100,2,FALSE),IF(AND(BN62="○",BO$3="通常"),VLOOKUP($AM62,連盟使用!$AD$3:$AE$100,2,FALSE),IF(BN62="△",10000,IF(AND(BN62="○",BO$3="OPEN"),VLOOKUP($AM62,連盟使用!$AF$3:$AG$100,2,FALSE),IF(AND(BN62="○",BO$3="Jr",BO$1="Jrふじてん"),VLOOKUP($AM62,連盟使用!$AP$3:$AQ$100,2,FALSE),IF(AND(BN62="○",BO$3="Jr"),VLOOKUP($AM62,連盟使用!$AH$3:$AI$100,2,FALSE),IF(AND(BN62="○",BO$3="MS",$AE62=1),VLOOKUP($AN62,連盟使用!$AJ$3:$AK$100,2,FALSE),VLOOKUP($AN62,連盟使用!$AL$3:$AM$100,2,FALSE))))))))))</f>
        <v/>
      </c>
      <c r="BP62" s="62"/>
      <c r="BQ62" s="25" t="str">
        <f>IF(BP62="","",IF(AND(BP62="○",BQ$3="国体"),VLOOKUP($AM62,連盟使用!$AN$3:$AO$100,2,FALSE),IF(AND(BP62="○",BQ$3="通常",BQ$1="通常・OPEN"),VLOOKUP($AM62,連盟使用!$AF$3:$AG$100,2,FALSE),IF(AND(BP62="○",BQ$3="通常"),VLOOKUP($AM62,連盟使用!$AD$3:$AE$100,2,FALSE),IF(BP62="△",10000,IF(AND(BP62="○",BQ$3="OPEN"),VLOOKUP($AM62,連盟使用!$AF$3:$AG$100,2,FALSE),IF(AND(BP62="○",BQ$3="Jr",BQ$1="Jrふじてん"),VLOOKUP($AM62,連盟使用!$AP$3:$AQ$100,2,FALSE),IF(AND(BP62="○",BQ$3="Jr"),VLOOKUP($AM62,連盟使用!$AH$3:$AI$100,2,FALSE),IF(AND(BP62="○",BQ$3="MS",$AE62=1),VLOOKUP($AN62,連盟使用!$AJ$3:$AK$100,2,FALSE),VLOOKUP($AN62,連盟使用!$AL$3:$AM$100,2,FALSE))))))))))</f>
        <v/>
      </c>
      <c r="BR62" s="62"/>
      <c r="BS62" s="25" t="str">
        <f>IF(BR62="","",IF(AND(BR62="○",BS$3="国体"),VLOOKUP($AM62,連盟使用!$AN$3:$AO$100,2,FALSE),IF(AND(BR62="○",BS$3="通常",BS$1="通常・OPEN"),VLOOKUP($AM62,連盟使用!$AF$3:$AG$100,2,FALSE),IF(AND(BR62="○",BS$3="通常"),VLOOKUP($AM62,連盟使用!$AD$3:$AE$100,2,FALSE),IF(BR62="△",10000,IF(AND(BR62="○",BS$3="OPEN"),VLOOKUP($AM62,連盟使用!$AF$3:$AG$100,2,FALSE),IF(AND(BR62="○",BS$3="Jr",BS$1="Jrふじてん"),VLOOKUP($AM62,連盟使用!$AP$3:$AQ$100,2,FALSE),IF(AND(BR62="○",BS$3="Jr"),VLOOKUP($AM62,連盟使用!$AH$3:$AI$100,2,FALSE),IF(AND(BR62="○",BS$3="MS",$AE62=1),VLOOKUP($AN62,連盟使用!$AJ$3:$AK$100,2,FALSE),VLOOKUP($AN62,連盟使用!$AL$3:$AM$100,2,FALSE))))))))))</f>
        <v/>
      </c>
      <c r="BT62" s="62"/>
      <c r="BU62" s="25" t="str">
        <f>IF(BT62="","",IF(AND(BT62="○",BU$3="国体"),VLOOKUP($AM62,連盟使用!$AN$3:$AO$100,2,FALSE),IF(AND(BT62="○",BU$3="通常",BU$1="通常・OPEN"),VLOOKUP($AM62,連盟使用!$AF$3:$AG$100,2,FALSE),IF(AND(BT62="○",BU$3="通常"),VLOOKUP($AM62,連盟使用!$AD$3:$AE$100,2,FALSE),IF(BT62="△",10000,IF(AND(BT62="○",BU$3="OPEN"),VLOOKUP($AM62,連盟使用!$AF$3:$AG$100,2,FALSE),IF(AND(BT62="○",BU$3="Jr",BU$1="Jrふじてん"),VLOOKUP($AM62,連盟使用!$AP$3:$AQ$100,2,FALSE),IF(AND(BT62="○",BU$3="Jr"),VLOOKUP($AM62,連盟使用!$AH$3:$AI$100,2,FALSE),IF(AND(BT62="○",BU$3="MS",$AE62=1),VLOOKUP($AN62,連盟使用!$AJ$3:$AK$100,2,FALSE),VLOOKUP($AN62,連盟使用!$AL$3:$AM$100,2,FALSE))))))))))</f>
        <v/>
      </c>
      <c r="BV62" s="62"/>
      <c r="BW62" s="25" t="str">
        <f>IF(BV62="","",IF(AND(BV62="○",BW$3="国体"),VLOOKUP($AM62,連盟使用!$AN$3:$AO$100,2,FALSE),IF(AND(BV62="○",BW$3="通常",BW$1="通常・OPEN"),VLOOKUP($AM62,連盟使用!$AF$3:$AG$100,2,FALSE),IF(AND(BV62="○",BW$3="通常"),VLOOKUP($AM62,連盟使用!$AD$3:$AE$100,2,FALSE),IF(BV62="△",10000,IF(AND(BV62="○",BW$3="OPEN"),VLOOKUP($AM62,連盟使用!$AF$3:$AG$100,2,FALSE),IF(AND(BV62="○",BW$3="Jr",BW$1="Jrふじてん"),VLOOKUP($AM62,連盟使用!$AP$3:$AQ$100,2,FALSE),IF(AND(BV62="○",BW$3="Jr"),VLOOKUP($AM62,連盟使用!$AH$3:$AI$100,2,FALSE),IF(AND(BV62="○",BW$3="MS",$AE62=1),VLOOKUP($AN62,連盟使用!$AJ$3:$AK$100,2,FALSE),VLOOKUP($AN62,連盟使用!$AL$3:$AM$100,2,FALSE))))))))))</f>
        <v/>
      </c>
      <c r="BX62" s="62"/>
      <c r="BY62" s="25" t="str">
        <f>IF(BX62="","",IF(AND(BX62="○",BY$3="国体"),VLOOKUP($AM62,連盟使用!$AN$3:$AO$100,2,FALSE),IF(AND(BX62="○",BY$3="通常",BY$1="通常・OPEN"),VLOOKUP($AM62,連盟使用!$AF$3:$AG$100,2,FALSE),IF(AND(BX62="○",BY$3="通常"),VLOOKUP($AM62,連盟使用!$AD$3:$AE$100,2,FALSE),IF(BX62="△",10000,IF(AND(BX62="○",BY$3="OPEN"),VLOOKUP($AM62,連盟使用!$AF$3:$AG$100,2,FALSE),IF(AND(BX62="○",BY$3="Jr",BY$1="Jrふじてん"),VLOOKUP($AM62,連盟使用!$AP$3:$AQ$100,2,FALSE),IF(AND(BX62="○",BY$3="Jr"),VLOOKUP($AM62,連盟使用!$AH$3:$AI$100,2,FALSE),IF(AND(BX62="○",BY$3="MS",$AE62=1),VLOOKUP($AN62,連盟使用!$AJ$3:$AK$100,2,FALSE),VLOOKUP($AN62,連盟使用!$AL$3:$AM$100,2,FALSE))))))))))</f>
        <v/>
      </c>
      <c r="BZ62" s="62"/>
      <c r="CA62" s="25" t="str">
        <f>IF(BZ62="","",IF(AND(BZ62="○",CA$3="国体"),VLOOKUP($AM62,連盟使用!$AN$3:$AO$100,2,FALSE),IF(AND(BZ62="○",CA$3="通常",CA$1="通常・OPEN"),VLOOKUP($AM62,連盟使用!$AF$3:$AG$100,2,FALSE),IF(AND(BZ62="○",CA$3="通常"),VLOOKUP($AM62,連盟使用!$AD$3:$AE$100,2,FALSE),IF(BZ62="△",10000,IF(AND(BZ62="○",CA$3="OPEN"),VLOOKUP($AM62,連盟使用!$AF$3:$AG$100,2,FALSE),IF(AND(BZ62="○",CA$3="Jr",CA$1="Jrふじてん"),VLOOKUP($AM62,連盟使用!$AP$3:$AQ$100,2,FALSE),IF(AND(BZ62="○",CA$3="Jr"),VLOOKUP($AM62,連盟使用!$AH$3:$AI$100,2,FALSE),IF(AND(BZ62="○",CA$3="MS",$AE62=1),VLOOKUP($AN62,連盟使用!$AJ$3:$AK$100,2,FALSE),VLOOKUP($AN62,連盟使用!$AL$3:$AM$100,2,FALSE))))))))))</f>
        <v/>
      </c>
      <c r="CB62" s="62"/>
      <c r="CC62" s="25" t="str">
        <f>IF(CB62="","",IF(AND(CB62="○",CC$3="国体"),VLOOKUP($AM62,連盟使用!$AN$3:$AO$100,2,FALSE),IF(AND(CB62="○",CC$3="通常",CC$1="通常・OPEN"),VLOOKUP($AM62,連盟使用!$AF$3:$AG$100,2,FALSE),IF(AND(CB62="○",CC$3="通常"),VLOOKUP($AM62,連盟使用!$AD$3:$AE$100,2,FALSE),IF(CB62="△",10000,IF(AND(CB62="○",CC$3="OPEN"),VLOOKUP($AM62,連盟使用!$AF$3:$AG$100,2,FALSE),IF(AND(CB62="○",CC$3="Jr",CC$1="Jrふじてん"),VLOOKUP($AM62,連盟使用!$AP$3:$AQ$100,2,FALSE),IF(AND(CB62="○",CC$3="Jr"),VLOOKUP($AM62,連盟使用!$AH$3:$AI$100,2,FALSE),IF(AND(CB62="○",CC$3="MS",$AE62=1),VLOOKUP($AN62,連盟使用!$AJ$3:$AK$100,2,FALSE),VLOOKUP($AN62,連盟使用!$AL$3:$AM$100,2,FALSE))))))))))</f>
        <v/>
      </c>
      <c r="CD62" s="62"/>
      <c r="CE62" s="25" t="str">
        <f>IF(CD62="","",IF(AND(CD62="○",CE$3="国体"),VLOOKUP($AM62,連盟使用!$AN$3:$AO$100,2,FALSE),IF(AND(CD62="○",CE$3="通常",CE$1="通常・OPEN"),VLOOKUP($AM62,連盟使用!$AF$3:$AG$100,2,FALSE),IF(AND(CD62="○",CE$3="通常"),VLOOKUP($AM62,連盟使用!$AD$3:$AE$100,2,FALSE),IF(CD62="△",10000,IF(AND(CD62="○",CE$3="OPEN"),VLOOKUP($AM62,連盟使用!$AF$3:$AG$100,2,FALSE),IF(AND(CD62="○",CE$3="Jr",CE$1="Jrふじてん"),VLOOKUP($AM62,連盟使用!$AP$3:$AQ$100,2,FALSE),IF(AND(CD62="○",CE$3="Jr"),VLOOKUP($AM62,連盟使用!$AH$3:$AI$100,2,FALSE),IF(AND(CD62="○",CE$3="MS",$AE62=1),VLOOKUP($AN62,連盟使用!$AJ$3:$AK$100,2,FALSE),VLOOKUP($AN62,連盟使用!$AL$3:$AM$100,2,FALSE))))))))))</f>
        <v/>
      </c>
      <c r="CF62" s="62"/>
      <c r="CG62" s="120" t="str">
        <f>IF(CF62="","",IF(AND(CF62="○",CG$3="国体"),VLOOKUP($AM62,連盟使用!$AN$3:$AO$100,2,FALSE),IF(AND(CF62="○",CG$3="通常",CG$1="通常・OPEN"),VLOOKUP($AM62,連盟使用!$AF$3:$AG$100,2,FALSE),IF(AND(CF62="○",CG$3="通常"),VLOOKUP($AM62,連盟使用!$AD$3:$AE$100,2,FALSE),IF(CF62="△",10000,IF(AND(CF62="○",CG$3="OPEN"),VLOOKUP($AM62,連盟使用!$AF$3:$AG$100,2,FALSE),IF(AND(CF62="○",CG$3="Jr",CG$1="Jrふじてん"),VLOOKUP($AM62,連盟使用!$AP$3:$AQ$100,2,FALSE),IF(AND(CF62="○",CG$3="Jr"),VLOOKUP($AM62,連盟使用!$AH$3:$AI$100,2,FALSE),IF(AND(CF62="○",CG$3="MS",$AE62=1),VLOOKUP($AN62,連盟使用!$AJ$3:$AK$100,2,FALSE),VLOOKUP($AN62,連盟使用!$AL$3:$AM$100,2,FALSE))))))))))</f>
        <v/>
      </c>
      <c r="CH62" s="106">
        <f t="shared" si="0"/>
        <v>0</v>
      </c>
    </row>
    <row r="63" spans="1:86" ht="19.5" customHeight="1" x14ac:dyDescent="0.15">
      <c r="A63" s="97">
        <f>IF(個表!A61="","",個表!A61)</f>
        <v>58</v>
      </c>
      <c r="B63" s="12" t="str">
        <f>IF(個表!B61="","",個表!B61)</f>
        <v/>
      </c>
      <c r="C63" s="12"/>
      <c r="D63" s="12"/>
      <c r="E63" s="12" t="str">
        <f>IF(個表!J61="","",個表!J61)</f>
        <v xml:space="preserve"> </v>
      </c>
      <c r="F63" s="12" t="str">
        <f>IF(個表!K61="","",個表!K61)</f>
        <v/>
      </c>
      <c r="G63" s="12" t="str">
        <f>IF(個表!L61="","",個表!L61)</f>
        <v/>
      </c>
      <c r="H63" s="12"/>
      <c r="I63" s="12"/>
      <c r="J63" s="12"/>
      <c r="K63" s="12"/>
      <c r="L63" s="12" t="str">
        <f>IF(個表!M61="","",個表!M61)</f>
        <v/>
      </c>
      <c r="M63" s="12" t="str">
        <f>IF(個表!N61="","",個表!N61)</f>
        <v/>
      </c>
      <c r="N63" s="12" t="str">
        <f>IF(個表!O61="","",個表!O61)</f>
        <v/>
      </c>
      <c r="O63" s="12" t="str">
        <f>IF(個表!P61="","",個表!P61)</f>
        <v/>
      </c>
      <c r="P63" s="12" t="str">
        <f>IF(個表!Q61="","",個表!Q61)</f>
        <v/>
      </c>
      <c r="Q63" s="34" t="str">
        <f>IF(個表!G61="","",個表!G61)</f>
        <v/>
      </c>
      <c r="R63" s="12"/>
      <c r="S63" s="12" t="str">
        <f>IF(個表!R61="","",個表!R61)</f>
        <v xml:space="preserve"> </v>
      </c>
      <c r="T63" s="12" t="str">
        <f>IF(個表!S61="","",個表!S61)</f>
        <v/>
      </c>
      <c r="U63" s="12"/>
      <c r="V63" s="12" t="str">
        <f>IF(個表!C61="","",個表!C61)</f>
        <v/>
      </c>
      <c r="W63" s="12" t="str">
        <f>IF(個表!D61="","",個表!D61)</f>
        <v/>
      </c>
      <c r="X63" s="12" t="str">
        <f>IF(個表!E61="","",個表!E61)</f>
        <v/>
      </c>
      <c r="Y63" s="12" t="str">
        <f>IF(個表!F61="","",個表!F61)</f>
        <v/>
      </c>
      <c r="Z63" s="12"/>
      <c r="AA63" s="12"/>
      <c r="AB63" s="12"/>
      <c r="AC63" s="12"/>
      <c r="AD63" s="12"/>
      <c r="AE63" s="12" t="str">
        <f>IF(個表!H61="","",個表!H61)</f>
        <v/>
      </c>
      <c r="AF63" s="12"/>
      <c r="AG63" s="12"/>
      <c r="AH63" s="12"/>
      <c r="AI63" s="12" t="str">
        <f>IF(個表!T61="","",個表!T61)</f>
        <v/>
      </c>
      <c r="AJ63" s="12"/>
      <c r="AK63" s="12"/>
      <c r="AL63" s="12" t="str">
        <f>IF(個表!I61="","",個表!I61)</f>
        <v/>
      </c>
      <c r="AM63" s="12" t="str">
        <f>IF(個表!U61="","",個表!U61)</f>
        <v/>
      </c>
      <c r="AN63" s="12" t="str">
        <f>IF(個表!V61="","",個表!V61)</f>
        <v/>
      </c>
      <c r="AO63" s="12" t="str">
        <f>IF(個表!W61="","",個表!W61)</f>
        <v/>
      </c>
      <c r="AP63" s="12" t="str">
        <f>IF(個表!X61="","",個表!X61)</f>
        <v/>
      </c>
      <c r="AQ63" s="12" t="str">
        <f>IF(個表!Y61="","",個表!Y61)</f>
        <v/>
      </c>
      <c r="AR63" s="12" t="str">
        <f>IF(個表!Z61="","",個表!Z61)</f>
        <v/>
      </c>
      <c r="AS63" s="98" t="str">
        <f>IF(個表!AA61="","",個表!AA61)</f>
        <v/>
      </c>
      <c r="AT63" s="62"/>
      <c r="AU63" s="25" t="str">
        <f>IF(AT63="","",IF(AND(AT63="○",AU$3="国体"),VLOOKUP($AM63,連盟使用!$AN$3:$AO$100,2,FALSE),IF(AND(AT63="○",AU$3="通常",AU$1="通常・OPEN"),VLOOKUP($AM63,連盟使用!$AF$3:$AG$100,2,FALSE),IF(AND(AT63="○",AU$3="通常"),VLOOKUP($AM63,連盟使用!$AD$3:$AE$100,2,FALSE),IF(AT63="△",10000,IF(AND(AT63="○",AU$3="OPEN"),VLOOKUP($AM63,連盟使用!$AF$3:$AG$100,2,FALSE),IF(AND(AT63="○",AU$3="Jr",AU$1="Jrふじてん"),VLOOKUP($AM63,連盟使用!$AP$3:$AQ$100,2,FALSE),IF(AND(AT63="○",AU$3="Jr"),VLOOKUP($AM63,連盟使用!$AH$3:$AI$100,2,FALSE),IF(AND(AT63="○",AU$3="MS",$AE63=1),VLOOKUP($AN63,連盟使用!$AJ$3:$AK$100,2,FALSE),VLOOKUP($AN63,連盟使用!$AL$3:$AM$100,2,FALSE))))))))))</f>
        <v/>
      </c>
      <c r="AV63" s="62"/>
      <c r="AW63" s="25" t="str">
        <f>IF(AV63="","",IF(AND(AV63="○",AW$3="国体"),VLOOKUP($AM63,連盟使用!$AN$3:$AO$100,2,FALSE),IF(AND(AV63="○",AW$3="通常",AW$1="通常・OPEN"),VLOOKUP($AM63,連盟使用!$AF$3:$AG$100,2,FALSE),IF(AND(AV63="○",AW$3="通常"),VLOOKUP($AM63,連盟使用!$AD$3:$AE$100,2,FALSE),IF(AV63="△",10000,IF(AND(AV63="○",AW$3="OPEN"),VLOOKUP($AM63,連盟使用!$AF$3:$AG$100,2,FALSE),IF(AND(AV63="○",AW$3="Jr",AW$1="Jrふじてん"),VLOOKUP($AM63,連盟使用!$AP$3:$AQ$100,2,FALSE),IF(AND(AV63="○",AW$3="Jr"),VLOOKUP($AM63,連盟使用!$AH$3:$AI$100,2,FALSE),IF(AND(AV63="○",AW$3="MS",$AE63=1),VLOOKUP($AN63,連盟使用!$AJ$3:$AK$100,2,FALSE),VLOOKUP($AN63,連盟使用!$AL$3:$AM$100,2,FALSE))))))))))</f>
        <v/>
      </c>
      <c r="AX63" s="62"/>
      <c r="AY63" s="25" t="str">
        <f>IF(AX63="","",IF(AND(AX63="○",AY$3="国体"),VLOOKUP($AM63,連盟使用!$AN$3:$AO$100,2,FALSE),IF(AND(AX63="○",AY$3="通常",AY$1="通常・OPEN"),VLOOKUP($AM63,連盟使用!$AF$3:$AG$100,2,FALSE),IF(AND(AX63="○",AY$3="通常"),VLOOKUP($AM63,連盟使用!$AD$3:$AE$100,2,FALSE),IF(AX63="△",10000,IF(AND(AX63="○",AY$3="OPEN"),VLOOKUP($AM63,連盟使用!$AF$3:$AG$100,2,FALSE),IF(AND(AX63="○",AY$3="Jr",AY$1="Jrふじてん"),VLOOKUP($AM63,連盟使用!$AP$3:$AQ$100,2,FALSE),IF(AND(AX63="○",AY$3="Jr"),VLOOKUP($AM63,連盟使用!$AH$3:$AI$100,2,FALSE),IF(AND(AX63="○",AY$3="MS",$AE63=1),VLOOKUP($AN63,連盟使用!$AJ$3:$AK$100,2,FALSE),VLOOKUP($AN63,連盟使用!$AL$3:$AM$100,2,FALSE))))))))))</f>
        <v/>
      </c>
      <c r="AZ63" s="62"/>
      <c r="BA63" s="25" t="str">
        <f>IF(AZ63="","",IF(AND(AZ63="○",BA$3="国体"),VLOOKUP($AM63,連盟使用!$AN$3:$AO$100,2,FALSE),IF(AND(AZ63="○",BA$3="通常",BA$1="通常・OPEN"),VLOOKUP($AM63,連盟使用!$AF$3:$AG$100,2,FALSE),IF(AND(AZ63="○",BA$3="通常"),VLOOKUP($AM63,連盟使用!$AD$3:$AE$100,2,FALSE),IF(AZ63="△",10000,IF(AND(AZ63="○",BA$3="OPEN"),VLOOKUP($AM63,連盟使用!$AF$3:$AG$100,2,FALSE),IF(AND(AZ63="○",BA$3="Jr",BA$1="Jrふじてん"),VLOOKUP($AM63,連盟使用!$AP$3:$AQ$100,2,FALSE),IF(AND(AZ63="○",BA$3="Jr"),VLOOKUP($AM63,連盟使用!$AH$3:$AI$100,2,FALSE),IF(AND(AZ63="○",BA$3="MS",$AE63=1),VLOOKUP($AN63,連盟使用!$AJ$3:$AK$100,2,FALSE),VLOOKUP($AN63,連盟使用!$AL$3:$AM$100,2,FALSE))))))))))</f>
        <v/>
      </c>
      <c r="BB63" s="62"/>
      <c r="BC63" s="25" t="str">
        <f>IF(BB63="","",IF(AND(BB63="○",BC$3="国体"),VLOOKUP($AM63,連盟使用!$AN$3:$AO$100,2,FALSE),IF(AND(BB63="○",BC$3="通常",BC$1="通常・OPEN"),VLOOKUP($AM63,連盟使用!$AF$3:$AG$100,2,FALSE),IF(AND(BB63="○",BC$3="通常"),VLOOKUP($AM63,連盟使用!$AD$3:$AE$100,2,FALSE),IF(BB63="△",10000,IF(AND(BB63="○",BC$3="OPEN"),VLOOKUP($AM63,連盟使用!$AF$3:$AG$100,2,FALSE),IF(AND(BB63="○",BC$3="Jr",BC$1="Jrふじてん"),VLOOKUP($AM63,連盟使用!$AP$3:$AQ$100,2,FALSE),IF(AND(BB63="○",BC$3="Jr"),VLOOKUP($AM63,連盟使用!$AH$3:$AI$100,2,FALSE),IF(AND(BB63="○",BC$3="MS",$AE63=1),VLOOKUP($AN63,連盟使用!$AJ$3:$AK$100,2,FALSE),VLOOKUP($AN63,連盟使用!$AL$3:$AM$100,2,FALSE))))))))))</f>
        <v/>
      </c>
      <c r="BD63" s="62"/>
      <c r="BE63" s="25" t="str">
        <f>IF(BD63="","",IF(AND(BD63="○",BE$3="国体"),VLOOKUP($AM63,連盟使用!$AN$3:$AO$100,2,FALSE),IF(AND(BD63="○",BE$3="通常",BE$1="通常・OPEN"),VLOOKUP($AM63,連盟使用!$AF$3:$AG$100,2,FALSE),IF(AND(BD63="○",BE$3="通常"),VLOOKUP($AM63,連盟使用!$AD$3:$AE$100,2,FALSE),IF(BD63="△",10000,IF(AND(BD63="○",BE$3="OPEN"),VLOOKUP($AM63,連盟使用!$AF$3:$AG$100,2,FALSE),IF(AND(BD63="○",BE$3="Jr",BE$1="Jrふじてん"),VLOOKUP($AM63,連盟使用!$AP$3:$AQ$100,2,FALSE),IF(AND(BD63="○",BE$3="Jr"),VLOOKUP($AM63,連盟使用!$AH$3:$AI$100,2,FALSE),IF(AND(BD63="○",BE$3="MS",$AE63=1),VLOOKUP($AN63,連盟使用!$AJ$3:$AK$100,2,FALSE),VLOOKUP($AN63,連盟使用!$AL$3:$AM$100,2,FALSE))))))))))</f>
        <v/>
      </c>
      <c r="BF63" s="62"/>
      <c r="BG63" s="25" t="str">
        <f>IF(BF63="","",IF(AND(BF63="○",BG$3="国体"),VLOOKUP($AM63,連盟使用!$AN$3:$AO$100,2,FALSE),IF(AND(BF63="○",BG$3="通常",BG$1="通常・OPEN"),VLOOKUP($AM63,連盟使用!$AF$3:$AG$100,2,FALSE),IF(AND(BF63="○",BG$3="通常"),VLOOKUP($AM63,連盟使用!$AD$3:$AE$100,2,FALSE),IF(BF63="△",10000,IF(AND(BF63="○",BG$3="OPEN"),VLOOKUP($AM63,連盟使用!$AF$3:$AG$100,2,FALSE),IF(AND(BF63="○",BG$3="Jr",BG$1="Jrふじてん"),VLOOKUP($AM63,連盟使用!$AP$3:$AQ$100,2,FALSE),IF(AND(BF63="○",BG$3="Jr"),VLOOKUP($AM63,連盟使用!$AH$3:$AI$100,2,FALSE),IF(AND(BF63="○",BG$3="MS",$AE63=1),VLOOKUP($AN63,連盟使用!$AJ$3:$AK$100,2,FALSE),VLOOKUP($AN63,連盟使用!$AL$3:$AM$100,2,FALSE))))))))))</f>
        <v/>
      </c>
      <c r="BH63" s="62"/>
      <c r="BI63" s="25" t="str">
        <f>IF(BH63="","",IF(AND(BH63="○",BI$3="国体"),VLOOKUP($AM63,連盟使用!$AN$3:$AO$100,2,FALSE),IF(AND(BH63="○",BI$3="通常",BI$1="通常・OPEN"),VLOOKUP($AM63,連盟使用!$AF$3:$AG$100,2,FALSE),IF(AND(BH63="○",BI$3="通常"),VLOOKUP($AM63,連盟使用!$AD$3:$AE$100,2,FALSE),IF(BH63="△",10000,IF(AND(BH63="○",BI$3="OPEN"),VLOOKUP($AM63,連盟使用!$AF$3:$AG$100,2,FALSE),IF(AND(BH63="○",BI$3="Jr",BI$1="Jrふじてん"),VLOOKUP($AM63,連盟使用!$AP$3:$AQ$100,2,FALSE),IF(AND(BH63="○",BI$3="Jr"),VLOOKUP($AM63,連盟使用!$AH$3:$AI$100,2,FALSE),IF(AND(BH63="○",BI$3="MS",$AE63=1),VLOOKUP($AN63,連盟使用!$AJ$3:$AK$100,2,FALSE),VLOOKUP($AN63,連盟使用!$AL$3:$AM$100,2,FALSE))))))))))</f>
        <v/>
      </c>
      <c r="BJ63" s="62"/>
      <c r="BK63" s="25" t="str">
        <f>IF(BJ63="","",IF(AND(BJ63="○",BK$3="国体"),VLOOKUP($AM63,連盟使用!$AN$3:$AO$100,2,FALSE),IF(AND(BJ63="○",BK$3="通常",BK$1="通常・OPEN"),VLOOKUP($AM63,連盟使用!$AF$3:$AG$100,2,FALSE),IF(AND(BJ63="○",BK$3="通常"),VLOOKUP($AM63,連盟使用!$AD$3:$AE$100,2,FALSE),IF(BJ63="△",10000,IF(AND(BJ63="○",BK$3="OPEN"),VLOOKUP($AM63,連盟使用!$AF$3:$AG$100,2,FALSE),IF(AND(BJ63="○",BK$3="Jr",BK$1="Jrふじてん"),VLOOKUP($AM63,連盟使用!$AP$3:$AQ$100,2,FALSE),IF(AND(BJ63="○",BK$3="Jr"),VLOOKUP($AM63,連盟使用!$AH$3:$AI$100,2,FALSE),IF(AND(BJ63="○",BK$3="MS",$AE63=1),VLOOKUP($AN63,連盟使用!$AJ$3:$AK$100,2,FALSE),VLOOKUP($AN63,連盟使用!$AL$3:$AM$100,2,FALSE))))))))))</f>
        <v/>
      </c>
      <c r="BL63" s="62"/>
      <c r="BM63" s="25" t="str">
        <f>IF(BL63="","",IF(AND(BL63="○",BM$3="国体"),VLOOKUP($AM63,連盟使用!$AN$3:$AO$100,2,FALSE),IF(AND(BL63="○",BM$3="通常",BM$1="通常・OPEN"),VLOOKUP($AM63,連盟使用!$AF$3:$AG$100,2,FALSE),IF(AND(BL63="○",BM$3="通常"),VLOOKUP($AM63,連盟使用!$AD$3:$AE$100,2,FALSE),IF(BL63="△",10000,IF(AND(BL63="○",BM$3="OPEN"),VLOOKUP($AM63,連盟使用!$AF$3:$AG$100,2,FALSE),IF(AND(BL63="○",BM$3="Jr",BM$1="Jrふじてん"),VLOOKUP($AM63,連盟使用!$AP$3:$AQ$100,2,FALSE),IF(AND(BL63="○",BM$3="Jr"),VLOOKUP($AM63,連盟使用!$AH$3:$AI$100,2,FALSE),IF(AND(BL63="○",BM$3="MS",$AE63=1),VLOOKUP($AN63,連盟使用!$AJ$3:$AK$100,2,FALSE),VLOOKUP($AN63,連盟使用!$AL$3:$AM$100,2,FALSE))))))))))</f>
        <v/>
      </c>
      <c r="BN63" s="62"/>
      <c r="BO63" s="25" t="str">
        <f>IF(BN63="","",IF(AND(BN63="○",BO$3="国体"),VLOOKUP($AM63,連盟使用!$AN$3:$AO$100,2,FALSE),IF(AND(BN63="○",BO$3="通常",BO$1="通常・OPEN"),VLOOKUP($AM63,連盟使用!$AF$3:$AG$100,2,FALSE),IF(AND(BN63="○",BO$3="通常"),VLOOKUP($AM63,連盟使用!$AD$3:$AE$100,2,FALSE),IF(BN63="△",10000,IF(AND(BN63="○",BO$3="OPEN"),VLOOKUP($AM63,連盟使用!$AF$3:$AG$100,2,FALSE),IF(AND(BN63="○",BO$3="Jr",BO$1="Jrふじてん"),VLOOKUP($AM63,連盟使用!$AP$3:$AQ$100,2,FALSE),IF(AND(BN63="○",BO$3="Jr"),VLOOKUP($AM63,連盟使用!$AH$3:$AI$100,2,FALSE),IF(AND(BN63="○",BO$3="MS",$AE63=1),VLOOKUP($AN63,連盟使用!$AJ$3:$AK$100,2,FALSE),VLOOKUP($AN63,連盟使用!$AL$3:$AM$100,2,FALSE))))))))))</f>
        <v/>
      </c>
      <c r="BP63" s="62"/>
      <c r="BQ63" s="25" t="str">
        <f>IF(BP63="","",IF(AND(BP63="○",BQ$3="国体"),VLOOKUP($AM63,連盟使用!$AN$3:$AO$100,2,FALSE),IF(AND(BP63="○",BQ$3="通常",BQ$1="通常・OPEN"),VLOOKUP($AM63,連盟使用!$AF$3:$AG$100,2,FALSE),IF(AND(BP63="○",BQ$3="通常"),VLOOKUP($AM63,連盟使用!$AD$3:$AE$100,2,FALSE),IF(BP63="△",10000,IF(AND(BP63="○",BQ$3="OPEN"),VLOOKUP($AM63,連盟使用!$AF$3:$AG$100,2,FALSE),IF(AND(BP63="○",BQ$3="Jr",BQ$1="Jrふじてん"),VLOOKUP($AM63,連盟使用!$AP$3:$AQ$100,2,FALSE),IF(AND(BP63="○",BQ$3="Jr"),VLOOKUP($AM63,連盟使用!$AH$3:$AI$100,2,FALSE),IF(AND(BP63="○",BQ$3="MS",$AE63=1),VLOOKUP($AN63,連盟使用!$AJ$3:$AK$100,2,FALSE),VLOOKUP($AN63,連盟使用!$AL$3:$AM$100,2,FALSE))))))))))</f>
        <v/>
      </c>
      <c r="BR63" s="62"/>
      <c r="BS63" s="25" t="str">
        <f>IF(BR63="","",IF(AND(BR63="○",BS$3="国体"),VLOOKUP($AM63,連盟使用!$AN$3:$AO$100,2,FALSE),IF(AND(BR63="○",BS$3="通常",BS$1="通常・OPEN"),VLOOKUP($AM63,連盟使用!$AF$3:$AG$100,2,FALSE),IF(AND(BR63="○",BS$3="通常"),VLOOKUP($AM63,連盟使用!$AD$3:$AE$100,2,FALSE),IF(BR63="△",10000,IF(AND(BR63="○",BS$3="OPEN"),VLOOKUP($AM63,連盟使用!$AF$3:$AG$100,2,FALSE),IF(AND(BR63="○",BS$3="Jr",BS$1="Jrふじてん"),VLOOKUP($AM63,連盟使用!$AP$3:$AQ$100,2,FALSE),IF(AND(BR63="○",BS$3="Jr"),VLOOKUP($AM63,連盟使用!$AH$3:$AI$100,2,FALSE),IF(AND(BR63="○",BS$3="MS",$AE63=1),VLOOKUP($AN63,連盟使用!$AJ$3:$AK$100,2,FALSE),VLOOKUP($AN63,連盟使用!$AL$3:$AM$100,2,FALSE))))))))))</f>
        <v/>
      </c>
      <c r="BT63" s="62"/>
      <c r="BU63" s="25" t="str">
        <f>IF(BT63="","",IF(AND(BT63="○",BU$3="国体"),VLOOKUP($AM63,連盟使用!$AN$3:$AO$100,2,FALSE),IF(AND(BT63="○",BU$3="通常",BU$1="通常・OPEN"),VLOOKUP($AM63,連盟使用!$AF$3:$AG$100,2,FALSE),IF(AND(BT63="○",BU$3="通常"),VLOOKUP($AM63,連盟使用!$AD$3:$AE$100,2,FALSE),IF(BT63="△",10000,IF(AND(BT63="○",BU$3="OPEN"),VLOOKUP($AM63,連盟使用!$AF$3:$AG$100,2,FALSE),IF(AND(BT63="○",BU$3="Jr",BU$1="Jrふじてん"),VLOOKUP($AM63,連盟使用!$AP$3:$AQ$100,2,FALSE),IF(AND(BT63="○",BU$3="Jr"),VLOOKUP($AM63,連盟使用!$AH$3:$AI$100,2,FALSE),IF(AND(BT63="○",BU$3="MS",$AE63=1),VLOOKUP($AN63,連盟使用!$AJ$3:$AK$100,2,FALSE),VLOOKUP($AN63,連盟使用!$AL$3:$AM$100,2,FALSE))))))))))</f>
        <v/>
      </c>
      <c r="BV63" s="62"/>
      <c r="BW63" s="25" t="str">
        <f>IF(BV63="","",IF(AND(BV63="○",BW$3="国体"),VLOOKUP($AM63,連盟使用!$AN$3:$AO$100,2,FALSE),IF(AND(BV63="○",BW$3="通常",BW$1="通常・OPEN"),VLOOKUP($AM63,連盟使用!$AF$3:$AG$100,2,FALSE),IF(AND(BV63="○",BW$3="通常"),VLOOKUP($AM63,連盟使用!$AD$3:$AE$100,2,FALSE),IF(BV63="△",10000,IF(AND(BV63="○",BW$3="OPEN"),VLOOKUP($AM63,連盟使用!$AF$3:$AG$100,2,FALSE),IF(AND(BV63="○",BW$3="Jr",BW$1="Jrふじてん"),VLOOKUP($AM63,連盟使用!$AP$3:$AQ$100,2,FALSE),IF(AND(BV63="○",BW$3="Jr"),VLOOKUP($AM63,連盟使用!$AH$3:$AI$100,2,FALSE),IF(AND(BV63="○",BW$3="MS",$AE63=1),VLOOKUP($AN63,連盟使用!$AJ$3:$AK$100,2,FALSE),VLOOKUP($AN63,連盟使用!$AL$3:$AM$100,2,FALSE))))))))))</f>
        <v/>
      </c>
      <c r="BX63" s="62"/>
      <c r="BY63" s="25" t="str">
        <f>IF(BX63="","",IF(AND(BX63="○",BY$3="国体"),VLOOKUP($AM63,連盟使用!$AN$3:$AO$100,2,FALSE),IF(AND(BX63="○",BY$3="通常",BY$1="通常・OPEN"),VLOOKUP($AM63,連盟使用!$AF$3:$AG$100,2,FALSE),IF(AND(BX63="○",BY$3="通常"),VLOOKUP($AM63,連盟使用!$AD$3:$AE$100,2,FALSE),IF(BX63="△",10000,IF(AND(BX63="○",BY$3="OPEN"),VLOOKUP($AM63,連盟使用!$AF$3:$AG$100,2,FALSE),IF(AND(BX63="○",BY$3="Jr",BY$1="Jrふじてん"),VLOOKUP($AM63,連盟使用!$AP$3:$AQ$100,2,FALSE),IF(AND(BX63="○",BY$3="Jr"),VLOOKUP($AM63,連盟使用!$AH$3:$AI$100,2,FALSE),IF(AND(BX63="○",BY$3="MS",$AE63=1),VLOOKUP($AN63,連盟使用!$AJ$3:$AK$100,2,FALSE),VLOOKUP($AN63,連盟使用!$AL$3:$AM$100,2,FALSE))))))))))</f>
        <v/>
      </c>
      <c r="BZ63" s="62"/>
      <c r="CA63" s="25" t="str">
        <f>IF(BZ63="","",IF(AND(BZ63="○",CA$3="国体"),VLOOKUP($AM63,連盟使用!$AN$3:$AO$100,2,FALSE),IF(AND(BZ63="○",CA$3="通常",CA$1="通常・OPEN"),VLOOKUP($AM63,連盟使用!$AF$3:$AG$100,2,FALSE),IF(AND(BZ63="○",CA$3="通常"),VLOOKUP($AM63,連盟使用!$AD$3:$AE$100,2,FALSE),IF(BZ63="△",10000,IF(AND(BZ63="○",CA$3="OPEN"),VLOOKUP($AM63,連盟使用!$AF$3:$AG$100,2,FALSE),IF(AND(BZ63="○",CA$3="Jr",CA$1="Jrふじてん"),VLOOKUP($AM63,連盟使用!$AP$3:$AQ$100,2,FALSE),IF(AND(BZ63="○",CA$3="Jr"),VLOOKUP($AM63,連盟使用!$AH$3:$AI$100,2,FALSE),IF(AND(BZ63="○",CA$3="MS",$AE63=1),VLOOKUP($AN63,連盟使用!$AJ$3:$AK$100,2,FALSE),VLOOKUP($AN63,連盟使用!$AL$3:$AM$100,2,FALSE))))))))))</f>
        <v/>
      </c>
      <c r="CB63" s="62"/>
      <c r="CC63" s="25" t="str">
        <f>IF(CB63="","",IF(AND(CB63="○",CC$3="国体"),VLOOKUP($AM63,連盟使用!$AN$3:$AO$100,2,FALSE),IF(AND(CB63="○",CC$3="通常",CC$1="通常・OPEN"),VLOOKUP($AM63,連盟使用!$AF$3:$AG$100,2,FALSE),IF(AND(CB63="○",CC$3="通常"),VLOOKUP($AM63,連盟使用!$AD$3:$AE$100,2,FALSE),IF(CB63="△",10000,IF(AND(CB63="○",CC$3="OPEN"),VLOOKUP($AM63,連盟使用!$AF$3:$AG$100,2,FALSE),IF(AND(CB63="○",CC$3="Jr",CC$1="Jrふじてん"),VLOOKUP($AM63,連盟使用!$AP$3:$AQ$100,2,FALSE),IF(AND(CB63="○",CC$3="Jr"),VLOOKUP($AM63,連盟使用!$AH$3:$AI$100,2,FALSE),IF(AND(CB63="○",CC$3="MS",$AE63=1),VLOOKUP($AN63,連盟使用!$AJ$3:$AK$100,2,FALSE),VLOOKUP($AN63,連盟使用!$AL$3:$AM$100,2,FALSE))))))))))</f>
        <v/>
      </c>
      <c r="CD63" s="62"/>
      <c r="CE63" s="25" t="str">
        <f>IF(CD63="","",IF(AND(CD63="○",CE$3="国体"),VLOOKUP($AM63,連盟使用!$AN$3:$AO$100,2,FALSE),IF(AND(CD63="○",CE$3="通常",CE$1="通常・OPEN"),VLOOKUP($AM63,連盟使用!$AF$3:$AG$100,2,FALSE),IF(AND(CD63="○",CE$3="通常"),VLOOKUP($AM63,連盟使用!$AD$3:$AE$100,2,FALSE),IF(CD63="△",10000,IF(AND(CD63="○",CE$3="OPEN"),VLOOKUP($AM63,連盟使用!$AF$3:$AG$100,2,FALSE),IF(AND(CD63="○",CE$3="Jr",CE$1="Jrふじてん"),VLOOKUP($AM63,連盟使用!$AP$3:$AQ$100,2,FALSE),IF(AND(CD63="○",CE$3="Jr"),VLOOKUP($AM63,連盟使用!$AH$3:$AI$100,2,FALSE),IF(AND(CD63="○",CE$3="MS",$AE63=1),VLOOKUP($AN63,連盟使用!$AJ$3:$AK$100,2,FALSE),VLOOKUP($AN63,連盟使用!$AL$3:$AM$100,2,FALSE))))))))))</f>
        <v/>
      </c>
      <c r="CF63" s="62"/>
      <c r="CG63" s="120" t="str">
        <f>IF(CF63="","",IF(AND(CF63="○",CG$3="国体"),VLOOKUP($AM63,連盟使用!$AN$3:$AO$100,2,FALSE),IF(AND(CF63="○",CG$3="通常",CG$1="通常・OPEN"),VLOOKUP($AM63,連盟使用!$AF$3:$AG$100,2,FALSE),IF(AND(CF63="○",CG$3="通常"),VLOOKUP($AM63,連盟使用!$AD$3:$AE$100,2,FALSE),IF(CF63="△",10000,IF(AND(CF63="○",CG$3="OPEN"),VLOOKUP($AM63,連盟使用!$AF$3:$AG$100,2,FALSE),IF(AND(CF63="○",CG$3="Jr",CG$1="Jrふじてん"),VLOOKUP($AM63,連盟使用!$AP$3:$AQ$100,2,FALSE),IF(AND(CF63="○",CG$3="Jr"),VLOOKUP($AM63,連盟使用!$AH$3:$AI$100,2,FALSE),IF(AND(CF63="○",CG$3="MS",$AE63=1),VLOOKUP($AN63,連盟使用!$AJ$3:$AK$100,2,FALSE),VLOOKUP($AN63,連盟使用!$AL$3:$AM$100,2,FALSE))))))))))</f>
        <v/>
      </c>
      <c r="CH63" s="106">
        <f t="shared" si="0"/>
        <v>0</v>
      </c>
    </row>
    <row r="64" spans="1:86" ht="19.5" customHeight="1" x14ac:dyDescent="0.15">
      <c r="A64" s="97">
        <f>IF(個表!A62="","",個表!A62)</f>
        <v>59</v>
      </c>
      <c r="B64" s="12" t="str">
        <f>IF(個表!B62="","",個表!B62)</f>
        <v/>
      </c>
      <c r="C64" s="12"/>
      <c r="D64" s="12"/>
      <c r="E64" s="12" t="str">
        <f>IF(個表!J62="","",個表!J62)</f>
        <v xml:space="preserve"> </v>
      </c>
      <c r="F64" s="12" t="str">
        <f>IF(個表!K62="","",個表!K62)</f>
        <v/>
      </c>
      <c r="G64" s="12" t="str">
        <f>IF(個表!L62="","",個表!L62)</f>
        <v/>
      </c>
      <c r="H64" s="12"/>
      <c r="I64" s="12"/>
      <c r="J64" s="12"/>
      <c r="K64" s="12"/>
      <c r="L64" s="12" t="str">
        <f>IF(個表!M62="","",個表!M62)</f>
        <v/>
      </c>
      <c r="M64" s="12" t="str">
        <f>IF(個表!N62="","",個表!N62)</f>
        <v/>
      </c>
      <c r="N64" s="12" t="str">
        <f>IF(個表!O62="","",個表!O62)</f>
        <v/>
      </c>
      <c r="O64" s="12" t="str">
        <f>IF(個表!P62="","",個表!P62)</f>
        <v/>
      </c>
      <c r="P64" s="12" t="str">
        <f>IF(個表!Q62="","",個表!Q62)</f>
        <v/>
      </c>
      <c r="Q64" s="34" t="str">
        <f>IF(個表!G62="","",個表!G62)</f>
        <v/>
      </c>
      <c r="R64" s="12"/>
      <c r="S64" s="12" t="str">
        <f>IF(個表!R62="","",個表!R62)</f>
        <v xml:space="preserve"> </v>
      </c>
      <c r="T64" s="12" t="str">
        <f>IF(個表!S62="","",個表!S62)</f>
        <v/>
      </c>
      <c r="U64" s="12"/>
      <c r="V64" s="12" t="str">
        <f>IF(個表!C62="","",個表!C62)</f>
        <v/>
      </c>
      <c r="W64" s="12" t="str">
        <f>IF(個表!D62="","",個表!D62)</f>
        <v/>
      </c>
      <c r="X64" s="12" t="str">
        <f>IF(個表!E62="","",個表!E62)</f>
        <v/>
      </c>
      <c r="Y64" s="12" t="str">
        <f>IF(個表!F62="","",個表!F62)</f>
        <v/>
      </c>
      <c r="Z64" s="12"/>
      <c r="AA64" s="12"/>
      <c r="AB64" s="12"/>
      <c r="AC64" s="12"/>
      <c r="AD64" s="12"/>
      <c r="AE64" s="12" t="str">
        <f>IF(個表!H62="","",個表!H62)</f>
        <v/>
      </c>
      <c r="AF64" s="12"/>
      <c r="AG64" s="12"/>
      <c r="AH64" s="12"/>
      <c r="AI64" s="12" t="str">
        <f>IF(個表!T62="","",個表!T62)</f>
        <v/>
      </c>
      <c r="AJ64" s="12"/>
      <c r="AK64" s="12"/>
      <c r="AL64" s="12" t="str">
        <f>IF(個表!I62="","",個表!I62)</f>
        <v/>
      </c>
      <c r="AM64" s="12" t="str">
        <f>IF(個表!U62="","",個表!U62)</f>
        <v/>
      </c>
      <c r="AN64" s="12" t="str">
        <f>IF(個表!V62="","",個表!V62)</f>
        <v/>
      </c>
      <c r="AO64" s="12" t="str">
        <f>IF(個表!W62="","",個表!W62)</f>
        <v/>
      </c>
      <c r="AP64" s="12" t="str">
        <f>IF(個表!X62="","",個表!X62)</f>
        <v/>
      </c>
      <c r="AQ64" s="12" t="str">
        <f>IF(個表!Y62="","",個表!Y62)</f>
        <v/>
      </c>
      <c r="AR64" s="12" t="str">
        <f>IF(個表!Z62="","",個表!Z62)</f>
        <v/>
      </c>
      <c r="AS64" s="98" t="str">
        <f>IF(個表!AA62="","",個表!AA62)</f>
        <v/>
      </c>
      <c r="AT64" s="62"/>
      <c r="AU64" s="25" t="str">
        <f>IF(AT64="","",IF(AND(AT64="○",AU$3="国体"),VLOOKUP($AM64,連盟使用!$AN$3:$AO$100,2,FALSE),IF(AND(AT64="○",AU$3="通常",AU$1="通常・OPEN"),VLOOKUP($AM64,連盟使用!$AF$3:$AG$100,2,FALSE),IF(AND(AT64="○",AU$3="通常"),VLOOKUP($AM64,連盟使用!$AD$3:$AE$100,2,FALSE),IF(AT64="△",10000,IF(AND(AT64="○",AU$3="OPEN"),VLOOKUP($AM64,連盟使用!$AF$3:$AG$100,2,FALSE),IF(AND(AT64="○",AU$3="Jr",AU$1="Jrふじてん"),VLOOKUP($AM64,連盟使用!$AP$3:$AQ$100,2,FALSE),IF(AND(AT64="○",AU$3="Jr"),VLOOKUP($AM64,連盟使用!$AH$3:$AI$100,2,FALSE),IF(AND(AT64="○",AU$3="MS",$AE64=1),VLOOKUP($AN64,連盟使用!$AJ$3:$AK$100,2,FALSE),VLOOKUP($AN64,連盟使用!$AL$3:$AM$100,2,FALSE))))))))))</f>
        <v/>
      </c>
      <c r="AV64" s="62"/>
      <c r="AW64" s="25" t="str">
        <f>IF(AV64="","",IF(AND(AV64="○",AW$3="国体"),VLOOKUP($AM64,連盟使用!$AN$3:$AO$100,2,FALSE),IF(AND(AV64="○",AW$3="通常",AW$1="通常・OPEN"),VLOOKUP($AM64,連盟使用!$AF$3:$AG$100,2,FALSE),IF(AND(AV64="○",AW$3="通常"),VLOOKUP($AM64,連盟使用!$AD$3:$AE$100,2,FALSE),IF(AV64="△",10000,IF(AND(AV64="○",AW$3="OPEN"),VLOOKUP($AM64,連盟使用!$AF$3:$AG$100,2,FALSE),IF(AND(AV64="○",AW$3="Jr",AW$1="Jrふじてん"),VLOOKUP($AM64,連盟使用!$AP$3:$AQ$100,2,FALSE),IF(AND(AV64="○",AW$3="Jr"),VLOOKUP($AM64,連盟使用!$AH$3:$AI$100,2,FALSE),IF(AND(AV64="○",AW$3="MS",$AE64=1),VLOOKUP($AN64,連盟使用!$AJ$3:$AK$100,2,FALSE),VLOOKUP($AN64,連盟使用!$AL$3:$AM$100,2,FALSE))))))))))</f>
        <v/>
      </c>
      <c r="AX64" s="62"/>
      <c r="AY64" s="25" t="str">
        <f>IF(AX64="","",IF(AND(AX64="○",AY$3="国体"),VLOOKUP($AM64,連盟使用!$AN$3:$AO$100,2,FALSE),IF(AND(AX64="○",AY$3="通常",AY$1="通常・OPEN"),VLOOKUP($AM64,連盟使用!$AF$3:$AG$100,2,FALSE),IF(AND(AX64="○",AY$3="通常"),VLOOKUP($AM64,連盟使用!$AD$3:$AE$100,2,FALSE),IF(AX64="△",10000,IF(AND(AX64="○",AY$3="OPEN"),VLOOKUP($AM64,連盟使用!$AF$3:$AG$100,2,FALSE),IF(AND(AX64="○",AY$3="Jr",AY$1="Jrふじてん"),VLOOKUP($AM64,連盟使用!$AP$3:$AQ$100,2,FALSE),IF(AND(AX64="○",AY$3="Jr"),VLOOKUP($AM64,連盟使用!$AH$3:$AI$100,2,FALSE),IF(AND(AX64="○",AY$3="MS",$AE64=1),VLOOKUP($AN64,連盟使用!$AJ$3:$AK$100,2,FALSE),VLOOKUP($AN64,連盟使用!$AL$3:$AM$100,2,FALSE))))))))))</f>
        <v/>
      </c>
      <c r="AZ64" s="62"/>
      <c r="BA64" s="25" t="str">
        <f>IF(AZ64="","",IF(AND(AZ64="○",BA$3="国体"),VLOOKUP($AM64,連盟使用!$AN$3:$AO$100,2,FALSE),IF(AND(AZ64="○",BA$3="通常",BA$1="通常・OPEN"),VLOOKUP($AM64,連盟使用!$AF$3:$AG$100,2,FALSE),IF(AND(AZ64="○",BA$3="通常"),VLOOKUP($AM64,連盟使用!$AD$3:$AE$100,2,FALSE),IF(AZ64="△",10000,IF(AND(AZ64="○",BA$3="OPEN"),VLOOKUP($AM64,連盟使用!$AF$3:$AG$100,2,FALSE),IF(AND(AZ64="○",BA$3="Jr",BA$1="Jrふじてん"),VLOOKUP($AM64,連盟使用!$AP$3:$AQ$100,2,FALSE),IF(AND(AZ64="○",BA$3="Jr"),VLOOKUP($AM64,連盟使用!$AH$3:$AI$100,2,FALSE),IF(AND(AZ64="○",BA$3="MS",$AE64=1),VLOOKUP($AN64,連盟使用!$AJ$3:$AK$100,2,FALSE),VLOOKUP($AN64,連盟使用!$AL$3:$AM$100,2,FALSE))))))))))</f>
        <v/>
      </c>
      <c r="BB64" s="62"/>
      <c r="BC64" s="25" t="str">
        <f>IF(BB64="","",IF(AND(BB64="○",BC$3="国体"),VLOOKUP($AM64,連盟使用!$AN$3:$AO$100,2,FALSE),IF(AND(BB64="○",BC$3="通常",BC$1="通常・OPEN"),VLOOKUP($AM64,連盟使用!$AF$3:$AG$100,2,FALSE),IF(AND(BB64="○",BC$3="通常"),VLOOKUP($AM64,連盟使用!$AD$3:$AE$100,2,FALSE),IF(BB64="△",10000,IF(AND(BB64="○",BC$3="OPEN"),VLOOKUP($AM64,連盟使用!$AF$3:$AG$100,2,FALSE),IF(AND(BB64="○",BC$3="Jr",BC$1="Jrふじてん"),VLOOKUP($AM64,連盟使用!$AP$3:$AQ$100,2,FALSE),IF(AND(BB64="○",BC$3="Jr"),VLOOKUP($AM64,連盟使用!$AH$3:$AI$100,2,FALSE),IF(AND(BB64="○",BC$3="MS",$AE64=1),VLOOKUP($AN64,連盟使用!$AJ$3:$AK$100,2,FALSE),VLOOKUP($AN64,連盟使用!$AL$3:$AM$100,2,FALSE))))))))))</f>
        <v/>
      </c>
      <c r="BD64" s="62"/>
      <c r="BE64" s="25" t="str">
        <f>IF(BD64="","",IF(AND(BD64="○",BE$3="国体"),VLOOKUP($AM64,連盟使用!$AN$3:$AO$100,2,FALSE),IF(AND(BD64="○",BE$3="通常",BE$1="通常・OPEN"),VLOOKUP($AM64,連盟使用!$AF$3:$AG$100,2,FALSE),IF(AND(BD64="○",BE$3="通常"),VLOOKUP($AM64,連盟使用!$AD$3:$AE$100,2,FALSE),IF(BD64="△",10000,IF(AND(BD64="○",BE$3="OPEN"),VLOOKUP($AM64,連盟使用!$AF$3:$AG$100,2,FALSE),IF(AND(BD64="○",BE$3="Jr",BE$1="Jrふじてん"),VLOOKUP($AM64,連盟使用!$AP$3:$AQ$100,2,FALSE),IF(AND(BD64="○",BE$3="Jr"),VLOOKUP($AM64,連盟使用!$AH$3:$AI$100,2,FALSE),IF(AND(BD64="○",BE$3="MS",$AE64=1),VLOOKUP($AN64,連盟使用!$AJ$3:$AK$100,2,FALSE),VLOOKUP($AN64,連盟使用!$AL$3:$AM$100,2,FALSE))))))))))</f>
        <v/>
      </c>
      <c r="BF64" s="62"/>
      <c r="BG64" s="25" t="str">
        <f>IF(BF64="","",IF(AND(BF64="○",BG$3="国体"),VLOOKUP($AM64,連盟使用!$AN$3:$AO$100,2,FALSE),IF(AND(BF64="○",BG$3="通常",BG$1="通常・OPEN"),VLOOKUP($AM64,連盟使用!$AF$3:$AG$100,2,FALSE),IF(AND(BF64="○",BG$3="通常"),VLOOKUP($AM64,連盟使用!$AD$3:$AE$100,2,FALSE),IF(BF64="△",10000,IF(AND(BF64="○",BG$3="OPEN"),VLOOKUP($AM64,連盟使用!$AF$3:$AG$100,2,FALSE),IF(AND(BF64="○",BG$3="Jr",BG$1="Jrふじてん"),VLOOKUP($AM64,連盟使用!$AP$3:$AQ$100,2,FALSE),IF(AND(BF64="○",BG$3="Jr"),VLOOKUP($AM64,連盟使用!$AH$3:$AI$100,2,FALSE),IF(AND(BF64="○",BG$3="MS",$AE64=1),VLOOKUP($AN64,連盟使用!$AJ$3:$AK$100,2,FALSE),VLOOKUP($AN64,連盟使用!$AL$3:$AM$100,2,FALSE))))))))))</f>
        <v/>
      </c>
      <c r="BH64" s="62"/>
      <c r="BI64" s="25" t="str">
        <f>IF(BH64="","",IF(AND(BH64="○",BI$3="国体"),VLOOKUP($AM64,連盟使用!$AN$3:$AO$100,2,FALSE),IF(AND(BH64="○",BI$3="通常",BI$1="通常・OPEN"),VLOOKUP($AM64,連盟使用!$AF$3:$AG$100,2,FALSE),IF(AND(BH64="○",BI$3="通常"),VLOOKUP($AM64,連盟使用!$AD$3:$AE$100,2,FALSE),IF(BH64="△",10000,IF(AND(BH64="○",BI$3="OPEN"),VLOOKUP($AM64,連盟使用!$AF$3:$AG$100,2,FALSE),IF(AND(BH64="○",BI$3="Jr",BI$1="Jrふじてん"),VLOOKUP($AM64,連盟使用!$AP$3:$AQ$100,2,FALSE),IF(AND(BH64="○",BI$3="Jr"),VLOOKUP($AM64,連盟使用!$AH$3:$AI$100,2,FALSE),IF(AND(BH64="○",BI$3="MS",$AE64=1),VLOOKUP($AN64,連盟使用!$AJ$3:$AK$100,2,FALSE),VLOOKUP($AN64,連盟使用!$AL$3:$AM$100,2,FALSE))))))))))</f>
        <v/>
      </c>
      <c r="BJ64" s="62"/>
      <c r="BK64" s="25" t="str">
        <f>IF(BJ64="","",IF(AND(BJ64="○",BK$3="国体"),VLOOKUP($AM64,連盟使用!$AN$3:$AO$100,2,FALSE),IF(AND(BJ64="○",BK$3="通常",BK$1="通常・OPEN"),VLOOKUP($AM64,連盟使用!$AF$3:$AG$100,2,FALSE),IF(AND(BJ64="○",BK$3="通常"),VLOOKUP($AM64,連盟使用!$AD$3:$AE$100,2,FALSE),IF(BJ64="△",10000,IF(AND(BJ64="○",BK$3="OPEN"),VLOOKUP($AM64,連盟使用!$AF$3:$AG$100,2,FALSE),IF(AND(BJ64="○",BK$3="Jr",BK$1="Jrふじてん"),VLOOKUP($AM64,連盟使用!$AP$3:$AQ$100,2,FALSE),IF(AND(BJ64="○",BK$3="Jr"),VLOOKUP($AM64,連盟使用!$AH$3:$AI$100,2,FALSE),IF(AND(BJ64="○",BK$3="MS",$AE64=1),VLOOKUP($AN64,連盟使用!$AJ$3:$AK$100,2,FALSE),VLOOKUP($AN64,連盟使用!$AL$3:$AM$100,2,FALSE))))))))))</f>
        <v/>
      </c>
      <c r="BL64" s="62"/>
      <c r="BM64" s="25" t="str">
        <f>IF(BL64="","",IF(AND(BL64="○",BM$3="国体"),VLOOKUP($AM64,連盟使用!$AN$3:$AO$100,2,FALSE),IF(AND(BL64="○",BM$3="通常",BM$1="通常・OPEN"),VLOOKUP($AM64,連盟使用!$AF$3:$AG$100,2,FALSE),IF(AND(BL64="○",BM$3="通常"),VLOOKUP($AM64,連盟使用!$AD$3:$AE$100,2,FALSE),IF(BL64="△",10000,IF(AND(BL64="○",BM$3="OPEN"),VLOOKUP($AM64,連盟使用!$AF$3:$AG$100,2,FALSE),IF(AND(BL64="○",BM$3="Jr",BM$1="Jrふじてん"),VLOOKUP($AM64,連盟使用!$AP$3:$AQ$100,2,FALSE),IF(AND(BL64="○",BM$3="Jr"),VLOOKUP($AM64,連盟使用!$AH$3:$AI$100,2,FALSE),IF(AND(BL64="○",BM$3="MS",$AE64=1),VLOOKUP($AN64,連盟使用!$AJ$3:$AK$100,2,FALSE),VLOOKUP($AN64,連盟使用!$AL$3:$AM$100,2,FALSE))))))))))</f>
        <v/>
      </c>
      <c r="BN64" s="62"/>
      <c r="BO64" s="25" t="str">
        <f>IF(BN64="","",IF(AND(BN64="○",BO$3="国体"),VLOOKUP($AM64,連盟使用!$AN$3:$AO$100,2,FALSE),IF(AND(BN64="○",BO$3="通常",BO$1="通常・OPEN"),VLOOKUP($AM64,連盟使用!$AF$3:$AG$100,2,FALSE),IF(AND(BN64="○",BO$3="通常"),VLOOKUP($AM64,連盟使用!$AD$3:$AE$100,2,FALSE),IF(BN64="△",10000,IF(AND(BN64="○",BO$3="OPEN"),VLOOKUP($AM64,連盟使用!$AF$3:$AG$100,2,FALSE),IF(AND(BN64="○",BO$3="Jr",BO$1="Jrふじてん"),VLOOKUP($AM64,連盟使用!$AP$3:$AQ$100,2,FALSE),IF(AND(BN64="○",BO$3="Jr"),VLOOKUP($AM64,連盟使用!$AH$3:$AI$100,2,FALSE),IF(AND(BN64="○",BO$3="MS",$AE64=1),VLOOKUP($AN64,連盟使用!$AJ$3:$AK$100,2,FALSE),VLOOKUP($AN64,連盟使用!$AL$3:$AM$100,2,FALSE))))))))))</f>
        <v/>
      </c>
      <c r="BP64" s="62"/>
      <c r="BQ64" s="25" t="str">
        <f>IF(BP64="","",IF(AND(BP64="○",BQ$3="国体"),VLOOKUP($AM64,連盟使用!$AN$3:$AO$100,2,FALSE),IF(AND(BP64="○",BQ$3="通常",BQ$1="通常・OPEN"),VLOOKUP($AM64,連盟使用!$AF$3:$AG$100,2,FALSE),IF(AND(BP64="○",BQ$3="通常"),VLOOKUP($AM64,連盟使用!$AD$3:$AE$100,2,FALSE),IF(BP64="△",10000,IF(AND(BP64="○",BQ$3="OPEN"),VLOOKUP($AM64,連盟使用!$AF$3:$AG$100,2,FALSE),IF(AND(BP64="○",BQ$3="Jr",BQ$1="Jrふじてん"),VLOOKUP($AM64,連盟使用!$AP$3:$AQ$100,2,FALSE),IF(AND(BP64="○",BQ$3="Jr"),VLOOKUP($AM64,連盟使用!$AH$3:$AI$100,2,FALSE),IF(AND(BP64="○",BQ$3="MS",$AE64=1),VLOOKUP($AN64,連盟使用!$AJ$3:$AK$100,2,FALSE),VLOOKUP($AN64,連盟使用!$AL$3:$AM$100,2,FALSE))))))))))</f>
        <v/>
      </c>
      <c r="BR64" s="62"/>
      <c r="BS64" s="25" t="str">
        <f>IF(BR64="","",IF(AND(BR64="○",BS$3="国体"),VLOOKUP($AM64,連盟使用!$AN$3:$AO$100,2,FALSE),IF(AND(BR64="○",BS$3="通常",BS$1="通常・OPEN"),VLOOKUP($AM64,連盟使用!$AF$3:$AG$100,2,FALSE),IF(AND(BR64="○",BS$3="通常"),VLOOKUP($AM64,連盟使用!$AD$3:$AE$100,2,FALSE),IF(BR64="△",10000,IF(AND(BR64="○",BS$3="OPEN"),VLOOKUP($AM64,連盟使用!$AF$3:$AG$100,2,FALSE),IF(AND(BR64="○",BS$3="Jr",BS$1="Jrふじてん"),VLOOKUP($AM64,連盟使用!$AP$3:$AQ$100,2,FALSE),IF(AND(BR64="○",BS$3="Jr"),VLOOKUP($AM64,連盟使用!$AH$3:$AI$100,2,FALSE),IF(AND(BR64="○",BS$3="MS",$AE64=1),VLOOKUP($AN64,連盟使用!$AJ$3:$AK$100,2,FALSE),VLOOKUP($AN64,連盟使用!$AL$3:$AM$100,2,FALSE))))))))))</f>
        <v/>
      </c>
      <c r="BT64" s="62"/>
      <c r="BU64" s="25" t="str">
        <f>IF(BT64="","",IF(AND(BT64="○",BU$3="国体"),VLOOKUP($AM64,連盟使用!$AN$3:$AO$100,2,FALSE),IF(AND(BT64="○",BU$3="通常",BU$1="通常・OPEN"),VLOOKUP($AM64,連盟使用!$AF$3:$AG$100,2,FALSE),IF(AND(BT64="○",BU$3="通常"),VLOOKUP($AM64,連盟使用!$AD$3:$AE$100,2,FALSE),IF(BT64="△",10000,IF(AND(BT64="○",BU$3="OPEN"),VLOOKUP($AM64,連盟使用!$AF$3:$AG$100,2,FALSE),IF(AND(BT64="○",BU$3="Jr",BU$1="Jrふじてん"),VLOOKUP($AM64,連盟使用!$AP$3:$AQ$100,2,FALSE),IF(AND(BT64="○",BU$3="Jr"),VLOOKUP($AM64,連盟使用!$AH$3:$AI$100,2,FALSE),IF(AND(BT64="○",BU$3="MS",$AE64=1),VLOOKUP($AN64,連盟使用!$AJ$3:$AK$100,2,FALSE),VLOOKUP($AN64,連盟使用!$AL$3:$AM$100,2,FALSE))))))))))</f>
        <v/>
      </c>
      <c r="BV64" s="62"/>
      <c r="BW64" s="25" t="str">
        <f>IF(BV64="","",IF(AND(BV64="○",BW$3="国体"),VLOOKUP($AM64,連盟使用!$AN$3:$AO$100,2,FALSE),IF(AND(BV64="○",BW$3="通常",BW$1="通常・OPEN"),VLOOKUP($AM64,連盟使用!$AF$3:$AG$100,2,FALSE),IF(AND(BV64="○",BW$3="通常"),VLOOKUP($AM64,連盟使用!$AD$3:$AE$100,2,FALSE),IF(BV64="△",10000,IF(AND(BV64="○",BW$3="OPEN"),VLOOKUP($AM64,連盟使用!$AF$3:$AG$100,2,FALSE),IF(AND(BV64="○",BW$3="Jr",BW$1="Jrふじてん"),VLOOKUP($AM64,連盟使用!$AP$3:$AQ$100,2,FALSE),IF(AND(BV64="○",BW$3="Jr"),VLOOKUP($AM64,連盟使用!$AH$3:$AI$100,2,FALSE),IF(AND(BV64="○",BW$3="MS",$AE64=1),VLOOKUP($AN64,連盟使用!$AJ$3:$AK$100,2,FALSE),VLOOKUP($AN64,連盟使用!$AL$3:$AM$100,2,FALSE))))))))))</f>
        <v/>
      </c>
      <c r="BX64" s="62"/>
      <c r="BY64" s="25" t="str">
        <f>IF(BX64="","",IF(AND(BX64="○",BY$3="国体"),VLOOKUP($AM64,連盟使用!$AN$3:$AO$100,2,FALSE),IF(AND(BX64="○",BY$3="通常",BY$1="通常・OPEN"),VLOOKUP($AM64,連盟使用!$AF$3:$AG$100,2,FALSE),IF(AND(BX64="○",BY$3="通常"),VLOOKUP($AM64,連盟使用!$AD$3:$AE$100,2,FALSE),IF(BX64="△",10000,IF(AND(BX64="○",BY$3="OPEN"),VLOOKUP($AM64,連盟使用!$AF$3:$AG$100,2,FALSE),IF(AND(BX64="○",BY$3="Jr",BY$1="Jrふじてん"),VLOOKUP($AM64,連盟使用!$AP$3:$AQ$100,2,FALSE),IF(AND(BX64="○",BY$3="Jr"),VLOOKUP($AM64,連盟使用!$AH$3:$AI$100,2,FALSE),IF(AND(BX64="○",BY$3="MS",$AE64=1),VLOOKUP($AN64,連盟使用!$AJ$3:$AK$100,2,FALSE),VLOOKUP($AN64,連盟使用!$AL$3:$AM$100,2,FALSE))))))))))</f>
        <v/>
      </c>
      <c r="BZ64" s="62"/>
      <c r="CA64" s="25" t="str">
        <f>IF(BZ64="","",IF(AND(BZ64="○",CA$3="国体"),VLOOKUP($AM64,連盟使用!$AN$3:$AO$100,2,FALSE),IF(AND(BZ64="○",CA$3="通常",CA$1="通常・OPEN"),VLOOKUP($AM64,連盟使用!$AF$3:$AG$100,2,FALSE),IF(AND(BZ64="○",CA$3="通常"),VLOOKUP($AM64,連盟使用!$AD$3:$AE$100,2,FALSE),IF(BZ64="△",10000,IF(AND(BZ64="○",CA$3="OPEN"),VLOOKUP($AM64,連盟使用!$AF$3:$AG$100,2,FALSE),IF(AND(BZ64="○",CA$3="Jr",CA$1="Jrふじてん"),VLOOKUP($AM64,連盟使用!$AP$3:$AQ$100,2,FALSE),IF(AND(BZ64="○",CA$3="Jr"),VLOOKUP($AM64,連盟使用!$AH$3:$AI$100,2,FALSE),IF(AND(BZ64="○",CA$3="MS",$AE64=1),VLOOKUP($AN64,連盟使用!$AJ$3:$AK$100,2,FALSE),VLOOKUP($AN64,連盟使用!$AL$3:$AM$100,2,FALSE))))))))))</f>
        <v/>
      </c>
      <c r="CB64" s="62"/>
      <c r="CC64" s="25" t="str">
        <f>IF(CB64="","",IF(AND(CB64="○",CC$3="国体"),VLOOKUP($AM64,連盟使用!$AN$3:$AO$100,2,FALSE),IF(AND(CB64="○",CC$3="通常",CC$1="通常・OPEN"),VLOOKUP($AM64,連盟使用!$AF$3:$AG$100,2,FALSE),IF(AND(CB64="○",CC$3="通常"),VLOOKUP($AM64,連盟使用!$AD$3:$AE$100,2,FALSE),IF(CB64="△",10000,IF(AND(CB64="○",CC$3="OPEN"),VLOOKUP($AM64,連盟使用!$AF$3:$AG$100,2,FALSE),IF(AND(CB64="○",CC$3="Jr",CC$1="Jrふじてん"),VLOOKUP($AM64,連盟使用!$AP$3:$AQ$100,2,FALSE),IF(AND(CB64="○",CC$3="Jr"),VLOOKUP($AM64,連盟使用!$AH$3:$AI$100,2,FALSE),IF(AND(CB64="○",CC$3="MS",$AE64=1),VLOOKUP($AN64,連盟使用!$AJ$3:$AK$100,2,FALSE),VLOOKUP($AN64,連盟使用!$AL$3:$AM$100,2,FALSE))))))))))</f>
        <v/>
      </c>
      <c r="CD64" s="62"/>
      <c r="CE64" s="25" t="str">
        <f>IF(CD64="","",IF(AND(CD64="○",CE$3="国体"),VLOOKUP($AM64,連盟使用!$AN$3:$AO$100,2,FALSE),IF(AND(CD64="○",CE$3="通常",CE$1="通常・OPEN"),VLOOKUP($AM64,連盟使用!$AF$3:$AG$100,2,FALSE),IF(AND(CD64="○",CE$3="通常"),VLOOKUP($AM64,連盟使用!$AD$3:$AE$100,2,FALSE),IF(CD64="△",10000,IF(AND(CD64="○",CE$3="OPEN"),VLOOKUP($AM64,連盟使用!$AF$3:$AG$100,2,FALSE),IF(AND(CD64="○",CE$3="Jr",CE$1="Jrふじてん"),VLOOKUP($AM64,連盟使用!$AP$3:$AQ$100,2,FALSE),IF(AND(CD64="○",CE$3="Jr"),VLOOKUP($AM64,連盟使用!$AH$3:$AI$100,2,FALSE),IF(AND(CD64="○",CE$3="MS",$AE64=1),VLOOKUP($AN64,連盟使用!$AJ$3:$AK$100,2,FALSE),VLOOKUP($AN64,連盟使用!$AL$3:$AM$100,2,FALSE))))))))))</f>
        <v/>
      </c>
      <c r="CF64" s="62"/>
      <c r="CG64" s="120" t="str">
        <f>IF(CF64="","",IF(AND(CF64="○",CG$3="国体"),VLOOKUP($AM64,連盟使用!$AN$3:$AO$100,2,FALSE),IF(AND(CF64="○",CG$3="通常",CG$1="通常・OPEN"),VLOOKUP($AM64,連盟使用!$AF$3:$AG$100,2,FALSE),IF(AND(CF64="○",CG$3="通常"),VLOOKUP($AM64,連盟使用!$AD$3:$AE$100,2,FALSE),IF(CF64="△",10000,IF(AND(CF64="○",CG$3="OPEN"),VLOOKUP($AM64,連盟使用!$AF$3:$AG$100,2,FALSE),IF(AND(CF64="○",CG$3="Jr",CG$1="Jrふじてん"),VLOOKUP($AM64,連盟使用!$AP$3:$AQ$100,2,FALSE),IF(AND(CF64="○",CG$3="Jr"),VLOOKUP($AM64,連盟使用!$AH$3:$AI$100,2,FALSE),IF(AND(CF64="○",CG$3="MS",$AE64=1),VLOOKUP($AN64,連盟使用!$AJ$3:$AK$100,2,FALSE),VLOOKUP($AN64,連盟使用!$AL$3:$AM$100,2,FALSE))))))))))</f>
        <v/>
      </c>
      <c r="CH64" s="106">
        <f t="shared" si="0"/>
        <v>0</v>
      </c>
    </row>
    <row r="65" spans="1:86" ht="19.5" customHeight="1" x14ac:dyDescent="0.15">
      <c r="A65" s="97">
        <f>IF(個表!A63="","",個表!A63)</f>
        <v>60</v>
      </c>
      <c r="B65" s="12" t="str">
        <f>IF(個表!B63="","",個表!B63)</f>
        <v/>
      </c>
      <c r="C65" s="12"/>
      <c r="D65" s="12"/>
      <c r="E65" s="12" t="str">
        <f>IF(個表!J63="","",個表!J63)</f>
        <v xml:space="preserve"> </v>
      </c>
      <c r="F65" s="12" t="str">
        <f>IF(個表!K63="","",個表!K63)</f>
        <v/>
      </c>
      <c r="G65" s="12" t="str">
        <f>IF(個表!L63="","",個表!L63)</f>
        <v/>
      </c>
      <c r="H65" s="12"/>
      <c r="I65" s="12"/>
      <c r="J65" s="12"/>
      <c r="K65" s="12"/>
      <c r="L65" s="12" t="str">
        <f>IF(個表!M63="","",個表!M63)</f>
        <v/>
      </c>
      <c r="M65" s="12" t="str">
        <f>IF(個表!N63="","",個表!N63)</f>
        <v/>
      </c>
      <c r="N65" s="12" t="str">
        <f>IF(個表!O63="","",個表!O63)</f>
        <v/>
      </c>
      <c r="O65" s="12" t="str">
        <f>IF(個表!P63="","",個表!P63)</f>
        <v/>
      </c>
      <c r="P65" s="12" t="str">
        <f>IF(個表!Q63="","",個表!Q63)</f>
        <v/>
      </c>
      <c r="Q65" s="34" t="str">
        <f>IF(個表!G63="","",個表!G63)</f>
        <v/>
      </c>
      <c r="R65" s="12"/>
      <c r="S65" s="12" t="str">
        <f>IF(個表!R63="","",個表!R63)</f>
        <v xml:space="preserve"> </v>
      </c>
      <c r="T65" s="12" t="str">
        <f>IF(個表!S63="","",個表!S63)</f>
        <v/>
      </c>
      <c r="U65" s="12"/>
      <c r="V65" s="12" t="str">
        <f>IF(個表!C63="","",個表!C63)</f>
        <v/>
      </c>
      <c r="W65" s="12" t="str">
        <f>IF(個表!D63="","",個表!D63)</f>
        <v/>
      </c>
      <c r="X65" s="12" t="str">
        <f>IF(個表!E63="","",個表!E63)</f>
        <v/>
      </c>
      <c r="Y65" s="12" t="str">
        <f>IF(個表!F63="","",個表!F63)</f>
        <v/>
      </c>
      <c r="Z65" s="12"/>
      <c r="AA65" s="12"/>
      <c r="AB65" s="12"/>
      <c r="AC65" s="12"/>
      <c r="AD65" s="12"/>
      <c r="AE65" s="12" t="str">
        <f>IF(個表!H63="","",個表!H63)</f>
        <v/>
      </c>
      <c r="AF65" s="12"/>
      <c r="AG65" s="12"/>
      <c r="AH65" s="12"/>
      <c r="AI65" s="12" t="str">
        <f>IF(個表!T63="","",個表!T63)</f>
        <v/>
      </c>
      <c r="AJ65" s="12"/>
      <c r="AK65" s="12"/>
      <c r="AL65" s="12" t="str">
        <f>IF(個表!I63="","",個表!I63)</f>
        <v/>
      </c>
      <c r="AM65" s="12" t="str">
        <f>IF(個表!U63="","",個表!U63)</f>
        <v/>
      </c>
      <c r="AN65" s="12" t="str">
        <f>IF(個表!V63="","",個表!V63)</f>
        <v/>
      </c>
      <c r="AO65" s="12" t="str">
        <f>IF(個表!W63="","",個表!W63)</f>
        <v/>
      </c>
      <c r="AP65" s="12" t="str">
        <f>IF(個表!X63="","",個表!X63)</f>
        <v/>
      </c>
      <c r="AQ65" s="12" t="str">
        <f>IF(個表!Y63="","",個表!Y63)</f>
        <v/>
      </c>
      <c r="AR65" s="12" t="str">
        <f>IF(個表!Z63="","",個表!Z63)</f>
        <v/>
      </c>
      <c r="AS65" s="98" t="str">
        <f>IF(個表!AA63="","",個表!AA63)</f>
        <v/>
      </c>
      <c r="AT65" s="62"/>
      <c r="AU65" s="25" t="str">
        <f>IF(AT65="","",IF(AND(AT65="○",AU$3="国体"),VLOOKUP($AM65,連盟使用!$AN$3:$AO$100,2,FALSE),IF(AND(AT65="○",AU$3="通常",AU$1="通常・OPEN"),VLOOKUP($AM65,連盟使用!$AF$3:$AG$100,2,FALSE),IF(AND(AT65="○",AU$3="通常"),VLOOKUP($AM65,連盟使用!$AD$3:$AE$100,2,FALSE),IF(AT65="△",10000,IF(AND(AT65="○",AU$3="OPEN"),VLOOKUP($AM65,連盟使用!$AF$3:$AG$100,2,FALSE),IF(AND(AT65="○",AU$3="Jr",AU$1="Jrふじてん"),VLOOKUP($AM65,連盟使用!$AP$3:$AQ$100,2,FALSE),IF(AND(AT65="○",AU$3="Jr"),VLOOKUP($AM65,連盟使用!$AH$3:$AI$100,2,FALSE),IF(AND(AT65="○",AU$3="MS",$AE65=1),VLOOKUP($AN65,連盟使用!$AJ$3:$AK$100,2,FALSE),VLOOKUP($AN65,連盟使用!$AL$3:$AM$100,2,FALSE))))))))))</f>
        <v/>
      </c>
      <c r="AV65" s="62"/>
      <c r="AW65" s="25" t="str">
        <f>IF(AV65="","",IF(AND(AV65="○",AW$3="国体"),VLOOKUP($AM65,連盟使用!$AN$3:$AO$100,2,FALSE),IF(AND(AV65="○",AW$3="通常",AW$1="通常・OPEN"),VLOOKUP($AM65,連盟使用!$AF$3:$AG$100,2,FALSE),IF(AND(AV65="○",AW$3="通常"),VLOOKUP($AM65,連盟使用!$AD$3:$AE$100,2,FALSE),IF(AV65="△",10000,IF(AND(AV65="○",AW$3="OPEN"),VLOOKUP($AM65,連盟使用!$AF$3:$AG$100,2,FALSE),IF(AND(AV65="○",AW$3="Jr",AW$1="Jrふじてん"),VLOOKUP($AM65,連盟使用!$AP$3:$AQ$100,2,FALSE),IF(AND(AV65="○",AW$3="Jr"),VLOOKUP($AM65,連盟使用!$AH$3:$AI$100,2,FALSE),IF(AND(AV65="○",AW$3="MS",$AE65=1),VLOOKUP($AN65,連盟使用!$AJ$3:$AK$100,2,FALSE),VLOOKUP($AN65,連盟使用!$AL$3:$AM$100,2,FALSE))))))))))</f>
        <v/>
      </c>
      <c r="AX65" s="62"/>
      <c r="AY65" s="25" t="str">
        <f>IF(AX65="","",IF(AND(AX65="○",AY$3="国体"),VLOOKUP($AM65,連盟使用!$AN$3:$AO$100,2,FALSE),IF(AND(AX65="○",AY$3="通常",AY$1="通常・OPEN"),VLOOKUP($AM65,連盟使用!$AF$3:$AG$100,2,FALSE),IF(AND(AX65="○",AY$3="通常"),VLOOKUP($AM65,連盟使用!$AD$3:$AE$100,2,FALSE),IF(AX65="△",10000,IF(AND(AX65="○",AY$3="OPEN"),VLOOKUP($AM65,連盟使用!$AF$3:$AG$100,2,FALSE),IF(AND(AX65="○",AY$3="Jr",AY$1="Jrふじてん"),VLOOKUP($AM65,連盟使用!$AP$3:$AQ$100,2,FALSE),IF(AND(AX65="○",AY$3="Jr"),VLOOKUP($AM65,連盟使用!$AH$3:$AI$100,2,FALSE),IF(AND(AX65="○",AY$3="MS",$AE65=1),VLOOKUP($AN65,連盟使用!$AJ$3:$AK$100,2,FALSE),VLOOKUP($AN65,連盟使用!$AL$3:$AM$100,2,FALSE))))))))))</f>
        <v/>
      </c>
      <c r="AZ65" s="62"/>
      <c r="BA65" s="25" t="str">
        <f>IF(AZ65="","",IF(AND(AZ65="○",BA$3="国体"),VLOOKUP($AM65,連盟使用!$AN$3:$AO$100,2,FALSE),IF(AND(AZ65="○",BA$3="通常",BA$1="通常・OPEN"),VLOOKUP($AM65,連盟使用!$AF$3:$AG$100,2,FALSE),IF(AND(AZ65="○",BA$3="通常"),VLOOKUP($AM65,連盟使用!$AD$3:$AE$100,2,FALSE),IF(AZ65="△",10000,IF(AND(AZ65="○",BA$3="OPEN"),VLOOKUP($AM65,連盟使用!$AF$3:$AG$100,2,FALSE),IF(AND(AZ65="○",BA$3="Jr",BA$1="Jrふじてん"),VLOOKUP($AM65,連盟使用!$AP$3:$AQ$100,2,FALSE),IF(AND(AZ65="○",BA$3="Jr"),VLOOKUP($AM65,連盟使用!$AH$3:$AI$100,2,FALSE),IF(AND(AZ65="○",BA$3="MS",$AE65=1),VLOOKUP($AN65,連盟使用!$AJ$3:$AK$100,2,FALSE),VLOOKUP($AN65,連盟使用!$AL$3:$AM$100,2,FALSE))))))))))</f>
        <v/>
      </c>
      <c r="BB65" s="62"/>
      <c r="BC65" s="25" t="str">
        <f>IF(BB65="","",IF(AND(BB65="○",BC$3="国体"),VLOOKUP($AM65,連盟使用!$AN$3:$AO$100,2,FALSE),IF(AND(BB65="○",BC$3="通常",BC$1="通常・OPEN"),VLOOKUP($AM65,連盟使用!$AF$3:$AG$100,2,FALSE),IF(AND(BB65="○",BC$3="通常"),VLOOKUP($AM65,連盟使用!$AD$3:$AE$100,2,FALSE),IF(BB65="△",10000,IF(AND(BB65="○",BC$3="OPEN"),VLOOKUP($AM65,連盟使用!$AF$3:$AG$100,2,FALSE),IF(AND(BB65="○",BC$3="Jr",BC$1="Jrふじてん"),VLOOKUP($AM65,連盟使用!$AP$3:$AQ$100,2,FALSE),IF(AND(BB65="○",BC$3="Jr"),VLOOKUP($AM65,連盟使用!$AH$3:$AI$100,2,FALSE),IF(AND(BB65="○",BC$3="MS",$AE65=1),VLOOKUP($AN65,連盟使用!$AJ$3:$AK$100,2,FALSE),VLOOKUP($AN65,連盟使用!$AL$3:$AM$100,2,FALSE))))))))))</f>
        <v/>
      </c>
      <c r="BD65" s="62"/>
      <c r="BE65" s="25" t="str">
        <f>IF(BD65="","",IF(AND(BD65="○",BE$3="国体"),VLOOKUP($AM65,連盟使用!$AN$3:$AO$100,2,FALSE),IF(AND(BD65="○",BE$3="通常",BE$1="通常・OPEN"),VLOOKUP($AM65,連盟使用!$AF$3:$AG$100,2,FALSE),IF(AND(BD65="○",BE$3="通常"),VLOOKUP($AM65,連盟使用!$AD$3:$AE$100,2,FALSE),IF(BD65="△",10000,IF(AND(BD65="○",BE$3="OPEN"),VLOOKUP($AM65,連盟使用!$AF$3:$AG$100,2,FALSE),IF(AND(BD65="○",BE$3="Jr",BE$1="Jrふじてん"),VLOOKUP($AM65,連盟使用!$AP$3:$AQ$100,2,FALSE),IF(AND(BD65="○",BE$3="Jr"),VLOOKUP($AM65,連盟使用!$AH$3:$AI$100,2,FALSE),IF(AND(BD65="○",BE$3="MS",$AE65=1),VLOOKUP($AN65,連盟使用!$AJ$3:$AK$100,2,FALSE),VLOOKUP($AN65,連盟使用!$AL$3:$AM$100,2,FALSE))))))))))</f>
        <v/>
      </c>
      <c r="BF65" s="62"/>
      <c r="BG65" s="25" t="str">
        <f>IF(BF65="","",IF(AND(BF65="○",BG$3="国体"),VLOOKUP($AM65,連盟使用!$AN$3:$AO$100,2,FALSE),IF(AND(BF65="○",BG$3="通常",BG$1="通常・OPEN"),VLOOKUP($AM65,連盟使用!$AF$3:$AG$100,2,FALSE),IF(AND(BF65="○",BG$3="通常"),VLOOKUP($AM65,連盟使用!$AD$3:$AE$100,2,FALSE),IF(BF65="△",10000,IF(AND(BF65="○",BG$3="OPEN"),VLOOKUP($AM65,連盟使用!$AF$3:$AG$100,2,FALSE),IF(AND(BF65="○",BG$3="Jr",BG$1="Jrふじてん"),VLOOKUP($AM65,連盟使用!$AP$3:$AQ$100,2,FALSE),IF(AND(BF65="○",BG$3="Jr"),VLOOKUP($AM65,連盟使用!$AH$3:$AI$100,2,FALSE),IF(AND(BF65="○",BG$3="MS",$AE65=1),VLOOKUP($AN65,連盟使用!$AJ$3:$AK$100,2,FALSE),VLOOKUP($AN65,連盟使用!$AL$3:$AM$100,2,FALSE))))))))))</f>
        <v/>
      </c>
      <c r="BH65" s="62"/>
      <c r="BI65" s="25" t="str">
        <f>IF(BH65="","",IF(AND(BH65="○",BI$3="国体"),VLOOKUP($AM65,連盟使用!$AN$3:$AO$100,2,FALSE),IF(AND(BH65="○",BI$3="通常",BI$1="通常・OPEN"),VLOOKUP($AM65,連盟使用!$AF$3:$AG$100,2,FALSE),IF(AND(BH65="○",BI$3="通常"),VLOOKUP($AM65,連盟使用!$AD$3:$AE$100,2,FALSE),IF(BH65="△",10000,IF(AND(BH65="○",BI$3="OPEN"),VLOOKUP($AM65,連盟使用!$AF$3:$AG$100,2,FALSE),IF(AND(BH65="○",BI$3="Jr",BI$1="Jrふじてん"),VLOOKUP($AM65,連盟使用!$AP$3:$AQ$100,2,FALSE),IF(AND(BH65="○",BI$3="Jr"),VLOOKUP($AM65,連盟使用!$AH$3:$AI$100,2,FALSE),IF(AND(BH65="○",BI$3="MS",$AE65=1),VLOOKUP($AN65,連盟使用!$AJ$3:$AK$100,2,FALSE),VLOOKUP($AN65,連盟使用!$AL$3:$AM$100,2,FALSE))))))))))</f>
        <v/>
      </c>
      <c r="BJ65" s="62"/>
      <c r="BK65" s="25" t="str">
        <f>IF(BJ65="","",IF(AND(BJ65="○",BK$3="国体"),VLOOKUP($AM65,連盟使用!$AN$3:$AO$100,2,FALSE),IF(AND(BJ65="○",BK$3="通常",BK$1="通常・OPEN"),VLOOKUP($AM65,連盟使用!$AF$3:$AG$100,2,FALSE),IF(AND(BJ65="○",BK$3="通常"),VLOOKUP($AM65,連盟使用!$AD$3:$AE$100,2,FALSE),IF(BJ65="△",10000,IF(AND(BJ65="○",BK$3="OPEN"),VLOOKUP($AM65,連盟使用!$AF$3:$AG$100,2,FALSE),IF(AND(BJ65="○",BK$3="Jr",BK$1="Jrふじてん"),VLOOKUP($AM65,連盟使用!$AP$3:$AQ$100,2,FALSE),IF(AND(BJ65="○",BK$3="Jr"),VLOOKUP($AM65,連盟使用!$AH$3:$AI$100,2,FALSE),IF(AND(BJ65="○",BK$3="MS",$AE65=1),VLOOKUP($AN65,連盟使用!$AJ$3:$AK$100,2,FALSE),VLOOKUP($AN65,連盟使用!$AL$3:$AM$100,2,FALSE))))))))))</f>
        <v/>
      </c>
      <c r="BL65" s="62"/>
      <c r="BM65" s="25" t="str">
        <f>IF(BL65="","",IF(AND(BL65="○",BM$3="国体"),VLOOKUP($AM65,連盟使用!$AN$3:$AO$100,2,FALSE),IF(AND(BL65="○",BM$3="通常",BM$1="通常・OPEN"),VLOOKUP($AM65,連盟使用!$AF$3:$AG$100,2,FALSE),IF(AND(BL65="○",BM$3="通常"),VLOOKUP($AM65,連盟使用!$AD$3:$AE$100,2,FALSE),IF(BL65="△",10000,IF(AND(BL65="○",BM$3="OPEN"),VLOOKUP($AM65,連盟使用!$AF$3:$AG$100,2,FALSE),IF(AND(BL65="○",BM$3="Jr",BM$1="Jrふじてん"),VLOOKUP($AM65,連盟使用!$AP$3:$AQ$100,2,FALSE),IF(AND(BL65="○",BM$3="Jr"),VLOOKUP($AM65,連盟使用!$AH$3:$AI$100,2,FALSE),IF(AND(BL65="○",BM$3="MS",$AE65=1),VLOOKUP($AN65,連盟使用!$AJ$3:$AK$100,2,FALSE),VLOOKUP($AN65,連盟使用!$AL$3:$AM$100,2,FALSE))))))))))</f>
        <v/>
      </c>
      <c r="BN65" s="62"/>
      <c r="BO65" s="25" t="str">
        <f>IF(BN65="","",IF(AND(BN65="○",BO$3="国体"),VLOOKUP($AM65,連盟使用!$AN$3:$AO$100,2,FALSE),IF(AND(BN65="○",BO$3="通常",BO$1="通常・OPEN"),VLOOKUP($AM65,連盟使用!$AF$3:$AG$100,2,FALSE),IF(AND(BN65="○",BO$3="通常"),VLOOKUP($AM65,連盟使用!$AD$3:$AE$100,2,FALSE),IF(BN65="△",10000,IF(AND(BN65="○",BO$3="OPEN"),VLOOKUP($AM65,連盟使用!$AF$3:$AG$100,2,FALSE),IF(AND(BN65="○",BO$3="Jr",BO$1="Jrふじてん"),VLOOKUP($AM65,連盟使用!$AP$3:$AQ$100,2,FALSE),IF(AND(BN65="○",BO$3="Jr"),VLOOKUP($AM65,連盟使用!$AH$3:$AI$100,2,FALSE),IF(AND(BN65="○",BO$3="MS",$AE65=1),VLOOKUP($AN65,連盟使用!$AJ$3:$AK$100,2,FALSE),VLOOKUP($AN65,連盟使用!$AL$3:$AM$100,2,FALSE))))))))))</f>
        <v/>
      </c>
      <c r="BP65" s="62"/>
      <c r="BQ65" s="25" t="str">
        <f>IF(BP65="","",IF(AND(BP65="○",BQ$3="国体"),VLOOKUP($AM65,連盟使用!$AN$3:$AO$100,2,FALSE),IF(AND(BP65="○",BQ$3="通常",BQ$1="通常・OPEN"),VLOOKUP($AM65,連盟使用!$AF$3:$AG$100,2,FALSE),IF(AND(BP65="○",BQ$3="通常"),VLOOKUP($AM65,連盟使用!$AD$3:$AE$100,2,FALSE),IF(BP65="△",10000,IF(AND(BP65="○",BQ$3="OPEN"),VLOOKUP($AM65,連盟使用!$AF$3:$AG$100,2,FALSE),IF(AND(BP65="○",BQ$3="Jr",BQ$1="Jrふじてん"),VLOOKUP($AM65,連盟使用!$AP$3:$AQ$100,2,FALSE),IF(AND(BP65="○",BQ$3="Jr"),VLOOKUP($AM65,連盟使用!$AH$3:$AI$100,2,FALSE),IF(AND(BP65="○",BQ$3="MS",$AE65=1),VLOOKUP($AN65,連盟使用!$AJ$3:$AK$100,2,FALSE),VLOOKUP($AN65,連盟使用!$AL$3:$AM$100,2,FALSE))))))))))</f>
        <v/>
      </c>
      <c r="BR65" s="62"/>
      <c r="BS65" s="25" t="str">
        <f>IF(BR65="","",IF(AND(BR65="○",BS$3="国体"),VLOOKUP($AM65,連盟使用!$AN$3:$AO$100,2,FALSE),IF(AND(BR65="○",BS$3="通常",BS$1="通常・OPEN"),VLOOKUP($AM65,連盟使用!$AF$3:$AG$100,2,FALSE),IF(AND(BR65="○",BS$3="通常"),VLOOKUP($AM65,連盟使用!$AD$3:$AE$100,2,FALSE),IF(BR65="△",10000,IF(AND(BR65="○",BS$3="OPEN"),VLOOKUP($AM65,連盟使用!$AF$3:$AG$100,2,FALSE),IF(AND(BR65="○",BS$3="Jr",BS$1="Jrふじてん"),VLOOKUP($AM65,連盟使用!$AP$3:$AQ$100,2,FALSE),IF(AND(BR65="○",BS$3="Jr"),VLOOKUP($AM65,連盟使用!$AH$3:$AI$100,2,FALSE),IF(AND(BR65="○",BS$3="MS",$AE65=1),VLOOKUP($AN65,連盟使用!$AJ$3:$AK$100,2,FALSE),VLOOKUP($AN65,連盟使用!$AL$3:$AM$100,2,FALSE))))))))))</f>
        <v/>
      </c>
      <c r="BT65" s="62"/>
      <c r="BU65" s="25" t="str">
        <f>IF(BT65="","",IF(AND(BT65="○",BU$3="国体"),VLOOKUP($AM65,連盟使用!$AN$3:$AO$100,2,FALSE),IF(AND(BT65="○",BU$3="通常",BU$1="通常・OPEN"),VLOOKUP($AM65,連盟使用!$AF$3:$AG$100,2,FALSE),IF(AND(BT65="○",BU$3="通常"),VLOOKUP($AM65,連盟使用!$AD$3:$AE$100,2,FALSE),IF(BT65="△",10000,IF(AND(BT65="○",BU$3="OPEN"),VLOOKUP($AM65,連盟使用!$AF$3:$AG$100,2,FALSE),IF(AND(BT65="○",BU$3="Jr",BU$1="Jrふじてん"),VLOOKUP($AM65,連盟使用!$AP$3:$AQ$100,2,FALSE),IF(AND(BT65="○",BU$3="Jr"),VLOOKUP($AM65,連盟使用!$AH$3:$AI$100,2,FALSE),IF(AND(BT65="○",BU$3="MS",$AE65=1),VLOOKUP($AN65,連盟使用!$AJ$3:$AK$100,2,FALSE),VLOOKUP($AN65,連盟使用!$AL$3:$AM$100,2,FALSE))))))))))</f>
        <v/>
      </c>
      <c r="BV65" s="62"/>
      <c r="BW65" s="25" t="str">
        <f>IF(BV65="","",IF(AND(BV65="○",BW$3="国体"),VLOOKUP($AM65,連盟使用!$AN$3:$AO$100,2,FALSE),IF(AND(BV65="○",BW$3="通常",BW$1="通常・OPEN"),VLOOKUP($AM65,連盟使用!$AF$3:$AG$100,2,FALSE),IF(AND(BV65="○",BW$3="通常"),VLOOKUP($AM65,連盟使用!$AD$3:$AE$100,2,FALSE),IF(BV65="△",10000,IF(AND(BV65="○",BW$3="OPEN"),VLOOKUP($AM65,連盟使用!$AF$3:$AG$100,2,FALSE),IF(AND(BV65="○",BW$3="Jr",BW$1="Jrふじてん"),VLOOKUP($AM65,連盟使用!$AP$3:$AQ$100,2,FALSE),IF(AND(BV65="○",BW$3="Jr"),VLOOKUP($AM65,連盟使用!$AH$3:$AI$100,2,FALSE),IF(AND(BV65="○",BW$3="MS",$AE65=1),VLOOKUP($AN65,連盟使用!$AJ$3:$AK$100,2,FALSE),VLOOKUP($AN65,連盟使用!$AL$3:$AM$100,2,FALSE))))))))))</f>
        <v/>
      </c>
      <c r="BX65" s="62"/>
      <c r="BY65" s="25" t="str">
        <f>IF(BX65="","",IF(AND(BX65="○",BY$3="国体"),VLOOKUP($AM65,連盟使用!$AN$3:$AO$100,2,FALSE),IF(AND(BX65="○",BY$3="通常",BY$1="通常・OPEN"),VLOOKUP($AM65,連盟使用!$AF$3:$AG$100,2,FALSE),IF(AND(BX65="○",BY$3="通常"),VLOOKUP($AM65,連盟使用!$AD$3:$AE$100,2,FALSE),IF(BX65="△",10000,IF(AND(BX65="○",BY$3="OPEN"),VLOOKUP($AM65,連盟使用!$AF$3:$AG$100,2,FALSE),IF(AND(BX65="○",BY$3="Jr",BY$1="Jrふじてん"),VLOOKUP($AM65,連盟使用!$AP$3:$AQ$100,2,FALSE),IF(AND(BX65="○",BY$3="Jr"),VLOOKUP($AM65,連盟使用!$AH$3:$AI$100,2,FALSE),IF(AND(BX65="○",BY$3="MS",$AE65=1),VLOOKUP($AN65,連盟使用!$AJ$3:$AK$100,2,FALSE),VLOOKUP($AN65,連盟使用!$AL$3:$AM$100,2,FALSE))))))))))</f>
        <v/>
      </c>
      <c r="BZ65" s="62"/>
      <c r="CA65" s="25" t="str">
        <f>IF(BZ65="","",IF(AND(BZ65="○",CA$3="国体"),VLOOKUP($AM65,連盟使用!$AN$3:$AO$100,2,FALSE),IF(AND(BZ65="○",CA$3="通常",CA$1="通常・OPEN"),VLOOKUP($AM65,連盟使用!$AF$3:$AG$100,2,FALSE),IF(AND(BZ65="○",CA$3="通常"),VLOOKUP($AM65,連盟使用!$AD$3:$AE$100,2,FALSE),IF(BZ65="△",10000,IF(AND(BZ65="○",CA$3="OPEN"),VLOOKUP($AM65,連盟使用!$AF$3:$AG$100,2,FALSE),IF(AND(BZ65="○",CA$3="Jr",CA$1="Jrふじてん"),VLOOKUP($AM65,連盟使用!$AP$3:$AQ$100,2,FALSE),IF(AND(BZ65="○",CA$3="Jr"),VLOOKUP($AM65,連盟使用!$AH$3:$AI$100,2,FALSE),IF(AND(BZ65="○",CA$3="MS",$AE65=1),VLOOKUP($AN65,連盟使用!$AJ$3:$AK$100,2,FALSE),VLOOKUP($AN65,連盟使用!$AL$3:$AM$100,2,FALSE))))))))))</f>
        <v/>
      </c>
      <c r="CB65" s="62"/>
      <c r="CC65" s="25" t="str">
        <f>IF(CB65="","",IF(AND(CB65="○",CC$3="国体"),VLOOKUP($AM65,連盟使用!$AN$3:$AO$100,2,FALSE),IF(AND(CB65="○",CC$3="通常",CC$1="通常・OPEN"),VLOOKUP($AM65,連盟使用!$AF$3:$AG$100,2,FALSE),IF(AND(CB65="○",CC$3="通常"),VLOOKUP($AM65,連盟使用!$AD$3:$AE$100,2,FALSE),IF(CB65="△",10000,IF(AND(CB65="○",CC$3="OPEN"),VLOOKUP($AM65,連盟使用!$AF$3:$AG$100,2,FALSE),IF(AND(CB65="○",CC$3="Jr",CC$1="Jrふじてん"),VLOOKUP($AM65,連盟使用!$AP$3:$AQ$100,2,FALSE),IF(AND(CB65="○",CC$3="Jr"),VLOOKUP($AM65,連盟使用!$AH$3:$AI$100,2,FALSE),IF(AND(CB65="○",CC$3="MS",$AE65=1),VLOOKUP($AN65,連盟使用!$AJ$3:$AK$100,2,FALSE),VLOOKUP($AN65,連盟使用!$AL$3:$AM$100,2,FALSE))))))))))</f>
        <v/>
      </c>
      <c r="CD65" s="62"/>
      <c r="CE65" s="25" t="str">
        <f>IF(CD65="","",IF(AND(CD65="○",CE$3="国体"),VLOOKUP($AM65,連盟使用!$AN$3:$AO$100,2,FALSE),IF(AND(CD65="○",CE$3="通常",CE$1="通常・OPEN"),VLOOKUP($AM65,連盟使用!$AF$3:$AG$100,2,FALSE),IF(AND(CD65="○",CE$3="通常"),VLOOKUP($AM65,連盟使用!$AD$3:$AE$100,2,FALSE),IF(CD65="△",10000,IF(AND(CD65="○",CE$3="OPEN"),VLOOKUP($AM65,連盟使用!$AF$3:$AG$100,2,FALSE),IF(AND(CD65="○",CE$3="Jr",CE$1="Jrふじてん"),VLOOKUP($AM65,連盟使用!$AP$3:$AQ$100,2,FALSE),IF(AND(CD65="○",CE$3="Jr"),VLOOKUP($AM65,連盟使用!$AH$3:$AI$100,2,FALSE),IF(AND(CD65="○",CE$3="MS",$AE65=1),VLOOKUP($AN65,連盟使用!$AJ$3:$AK$100,2,FALSE),VLOOKUP($AN65,連盟使用!$AL$3:$AM$100,2,FALSE))))))))))</f>
        <v/>
      </c>
      <c r="CF65" s="62"/>
      <c r="CG65" s="120" t="str">
        <f>IF(CF65="","",IF(AND(CF65="○",CG$3="国体"),VLOOKUP($AM65,連盟使用!$AN$3:$AO$100,2,FALSE),IF(AND(CF65="○",CG$3="通常",CG$1="通常・OPEN"),VLOOKUP($AM65,連盟使用!$AF$3:$AG$100,2,FALSE),IF(AND(CF65="○",CG$3="通常"),VLOOKUP($AM65,連盟使用!$AD$3:$AE$100,2,FALSE),IF(CF65="△",10000,IF(AND(CF65="○",CG$3="OPEN"),VLOOKUP($AM65,連盟使用!$AF$3:$AG$100,2,FALSE),IF(AND(CF65="○",CG$3="Jr",CG$1="Jrふじてん"),VLOOKUP($AM65,連盟使用!$AP$3:$AQ$100,2,FALSE),IF(AND(CF65="○",CG$3="Jr"),VLOOKUP($AM65,連盟使用!$AH$3:$AI$100,2,FALSE),IF(AND(CF65="○",CG$3="MS",$AE65=1),VLOOKUP($AN65,連盟使用!$AJ$3:$AK$100,2,FALSE),VLOOKUP($AN65,連盟使用!$AL$3:$AM$100,2,FALSE))))))))))</f>
        <v/>
      </c>
      <c r="CH65" s="106">
        <f t="shared" si="0"/>
        <v>0</v>
      </c>
    </row>
    <row r="66" spans="1:86" ht="19.5" customHeight="1" x14ac:dyDescent="0.15">
      <c r="A66" s="97">
        <f>IF(個表!A64="","",個表!A64)</f>
        <v>61</v>
      </c>
      <c r="B66" s="12" t="str">
        <f>IF(個表!B64="","",個表!B64)</f>
        <v/>
      </c>
      <c r="C66" s="12"/>
      <c r="D66" s="12"/>
      <c r="E66" s="12" t="str">
        <f>IF(個表!J64="","",個表!J64)</f>
        <v xml:space="preserve"> </v>
      </c>
      <c r="F66" s="12" t="str">
        <f>IF(個表!K64="","",個表!K64)</f>
        <v/>
      </c>
      <c r="G66" s="12" t="str">
        <f>IF(個表!L64="","",個表!L64)</f>
        <v/>
      </c>
      <c r="H66" s="12"/>
      <c r="I66" s="12"/>
      <c r="J66" s="12"/>
      <c r="K66" s="12"/>
      <c r="L66" s="12" t="str">
        <f>IF(個表!M64="","",個表!M64)</f>
        <v/>
      </c>
      <c r="M66" s="12" t="str">
        <f>IF(個表!N64="","",個表!N64)</f>
        <v/>
      </c>
      <c r="N66" s="12" t="str">
        <f>IF(個表!O64="","",個表!O64)</f>
        <v/>
      </c>
      <c r="O66" s="12" t="str">
        <f>IF(個表!P64="","",個表!P64)</f>
        <v/>
      </c>
      <c r="P66" s="12" t="str">
        <f>IF(個表!Q64="","",個表!Q64)</f>
        <v/>
      </c>
      <c r="Q66" s="34" t="str">
        <f>IF(個表!G64="","",個表!G64)</f>
        <v/>
      </c>
      <c r="R66" s="12"/>
      <c r="S66" s="12" t="str">
        <f>IF(個表!R64="","",個表!R64)</f>
        <v xml:space="preserve"> </v>
      </c>
      <c r="T66" s="12" t="str">
        <f>IF(個表!S64="","",個表!S64)</f>
        <v/>
      </c>
      <c r="U66" s="12"/>
      <c r="V66" s="12" t="str">
        <f>IF(個表!C64="","",個表!C64)</f>
        <v/>
      </c>
      <c r="W66" s="12" t="str">
        <f>IF(個表!D64="","",個表!D64)</f>
        <v/>
      </c>
      <c r="X66" s="12" t="str">
        <f>IF(個表!E64="","",個表!E64)</f>
        <v/>
      </c>
      <c r="Y66" s="12" t="str">
        <f>IF(個表!F64="","",個表!F64)</f>
        <v/>
      </c>
      <c r="Z66" s="12"/>
      <c r="AA66" s="12"/>
      <c r="AB66" s="12"/>
      <c r="AC66" s="12"/>
      <c r="AD66" s="12"/>
      <c r="AE66" s="12" t="str">
        <f>IF(個表!H64="","",個表!H64)</f>
        <v/>
      </c>
      <c r="AF66" s="12"/>
      <c r="AG66" s="12"/>
      <c r="AH66" s="12"/>
      <c r="AI66" s="12" t="str">
        <f>IF(個表!T64="","",個表!T64)</f>
        <v/>
      </c>
      <c r="AJ66" s="12"/>
      <c r="AK66" s="12"/>
      <c r="AL66" s="12" t="str">
        <f>IF(個表!I64="","",個表!I64)</f>
        <v/>
      </c>
      <c r="AM66" s="12" t="str">
        <f>IF(個表!U64="","",個表!U64)</f>
        <v/>
      </c>
      <c r="AN66" s="12" t="str">
        <f>IF(個表!V64="","",個表!V64)</f>
        <v/>
      </c>
      <c r="AO66" s="12" t="str">
        <f>IF(個表!W64="","",個表!W64)</f>
        <v/>
      </c>
      <c r="AP66" s="12" t="str">
        <f>IF(個表!X64="","",個表!X64)</f>
        <v/>
      </c>
      <c r="AQ66" s="12" t="str">
        <f>IF(個表!Y64="","",個表!Y64)</f>
        <v/>
      </c>
      <c r="AR66" s="12" t="str">
        <f>IF(個表!Z64="","",個表!Z64)</f>
        <v/>
      </c>
      <c r="AS66" s="98" t="str">
        <f>IF(個表!AA64="","",個表!AA64)</f>
        <v/>
      </c>
      <c r="AT66" s="62"/>
      <c r="AU66" s="25" t="str">
        <f>IF(AT66="","",IF(AND(AT66="○",AU$3="国体"),VLOOKUP($AM66,連盟使用!$AN$3:$AO$100,2,FALSE),IF(AND(AT66="○",AU$3="通常",AU$1="通常・OPEN"),VLOOKUP($AM66,連盟使用!$AF$3:$AG$100,2,FALSE),IF(AND(AT66="○",AU$3="通常"),VLOOKUP($AM66,連盟使用!$AD$3:$AE$100,2,FALSE),IF(AT66="△",10000,IF(AND(AT66="○",AU$3="OPEN"),VLOOKUP($AM66,連盟使用!$AF$3:$AG$100,2,FALSE),IF(AND(AT66="○",AU$3="Jr",AU$1="Jrふじてん"),VLOOKUP($AM66,連盟使用!$AP$3:$AQ$100,2,FALSE),IF(AND(AT66="○",AU$3="Jr"),VLOOKUP($AM66,連盟使用!$AH$3:$AI$100,2,FALSE),IF(AND(AT66="○",AU$3="MS",$AE66=1),VLOOKUP($AN66,連盟使用!$AJ$3:$AK$100,2,FALSE),VLOOKUP($AN66,連盟使用!$AL$3:$AM$100,2,FALSE))))))))))</f>
        <v/>
      </c>
      <c r="AV66" s="62"/>
      <c r="AW66" s="25" t="str">
        <f>IF(AV66="","",IF(AND(AV66="○",AW$3="国体"),VLOOKUP($AM66,連盟使用!$AN$3:$AO$100,2,FALSE),IF(AND(AV66="○",AW$3="通常",AW$1="通常・OPEN"),VLOOKUP($AM66,連盟使用!$AF$3:$AG$100,2,FALSE),IF(AND(AV66="○",AW$3="通常"),VLOOKUP($AM66,連盟使用!$AD$3:$AE$100,2,FALSE),IF(AV66="△",10000,IF(AND(AV66="○",AW$3="OPEN"),VLOOKUP($AM66,連盟使用!$AF$3:$AG$100,2,FALSE),IF(AND(AV66="○",AW$3="Jr",AW$1="Jrふじてん"),VLOOKUP($AM66,連盟使用!$AP$3:$AQ$100,2,FALSE),IF(AND(AV66="○",AW$3="Jr"),VLOOKUP($AM66,連盟使用!$AH$3:$AI$100,2,FALSE),IF(AND(AV66="○",AW$3="MS",$AE66=1),VLOOKUP($AN66,連盟使用!$AJ$3:$AK$100,2,FALSE),VLOOKUP($AN66,連盟使用!$AL$3:$AM$100,2,FALSE))))))))))</f>
        <v/>
      </c>
      <c r="AX66" s="62"/>
      <c r="AY66" s="25" t="str">
        <f>IF(AX66="","",IF(AND(AX66="○",AY$3="国体"),VLOOKUP($AM66,連盟使用!$AN$3:$AO$100,2,FALSE),IF(AND(AX66="○",AY$3="通常",AY$1="通常・OPEN"),VLOOKUP($AM66,連盟使用!$AF$3:$AG$100,2,FALSE),IF(AND(AX66="○",AY$3="通常"),VLOOKUP($AM66,連盟使用!$AD$3:$AE$100,2,FALSE),IF(AX66="△",10000,IF(AND(AX66="○",AY$3="OPEN"),VLOOKUP($AM66,連盟使用!$AF$3:$AG$100,2,FALSE),IF(AND(AX66="○",AY$3="Jr",AY$1="Jrふじてん"),VLOOKUP($AM66,連盟使用!$AP$3:$AQ$100,2,FALSE),IF(AND(AX66="○",AY$3="Jr"),VLOOKUP($AM66,連盟使用!$AH$3:$AI$100,2,FALSE),IF(AND(AX66="○",AY$3="MS",$AE66=1),VLOOKUP($AN66,連盟使用!$AJ$3:$AK$100,2,FALSE),VLOOKUP($AN66,連盟使用!$AL$3:$AM$100,2,FALSE))))))))))</f>
        <v/>
      </c>
      <c r="AZ66" s="62"/>
      <c r="BA66" s="25" t="str">
        <f>IF(AZ66="","",IF(AND(AZ66="○",BA$3="国体"),VLOOKUP($AM66,連盟使用!$AN$3:$AO$100,2,FALSE),IF(AND(AZ66="○",BA$3="通常",BA$1="通常・OPEN"),VLOOKUP($AM66,連盟使用!$AF$3:$AG$100,2,FALSE),IF(AND(AZ66="○",BA$3="通常"),VLOOKUP($AM66,連盟使用!$AD$3:$AE$100,2,FALSE),IF(AZ66="△",10000,IF(AND(AZ66="○",BA$3="OPEN"),VLOOKUP($AM66,連盟使用!$AF$3:$AG$100,2,FALSE),IF(AND(AZ66="○",BA$3="Jr",BA$1="Jrふじてん"),VLOOKUP($AM66,連盟使用!$AP$3:$AQ$100,2,FALSE),IF(AND(AZ66="○",BA$3="Jr"),VLOOKUP($AM66,連盟使用!$AH$3:$AI$100,2,FALSE),IF(AND(AZ66="○",BA$3="MS",$AE66=1),VLOOKUP($AN66,連盟使用!$AJ$3:$AK$100,2,FALSE),VLOOKUP($AN66,連盟使用!$AL$3:$AM$100,2,FALSE))))))))))</f>
        <v/>
      </c>
      <c r="BB66" s="62"/>
      <c r="BC66" s="25" t="str">
        <f>IF(BB66="","",IF(AND(BB66="○",BC$3="国体"),VLOOKUP($AM66,連盟使用!$AN$3:$AO$100,2,FALSE),IF(AND(BB66="○",BC$3="通常",BC$1="通常・OPEN"),VLOOKUP($AM66,連盟使用!$AF$3:$AG$100,2,FALSE),IF(AND(BB66="○",BC$3="通常"),VLOOKUP($AM66,連盟使用!$AD$3:$AE$100,2,FALSE),IF(BB66="△",10000,IF(AND(BB66="○",BC$3="OPEN"),VLOOKUP($AM66,連盟使用!$AF$3:$AG$100,2,FALSE),IF(AND(BB66="○",BC$3="Jr",BC$1="Jrふじてん"),VLOOKUP($AM66,連盟使用!$AP$3:$AQ$100,2,FALSE),IF(AND(BB66="○",BC$3="Jr"),VLOOKUP($AM66,連盟使用!$AH$3:$AI$100,2,FALSE),IF(AND(BB66="○",BC$3="MS",$AE66=1),VLOOKUP($AN66,連盟使用!$AJ$3:$AK$100,2,FALSE),VLOOKUP($AN66,連盟使用!$AL$3:$AM$100,2,FALSE))))))))))</f>
        <v/>
      </c>
      <c r="BD66" s="62"/>
      <c r="BE66" s="25" t="str">
        <f>IF(BD66="","",IF(AND(BD66="○",BE$3="国体"),VLOOKUP($AM66,連盟使用!$AN$3:$AO$100,2,FALSE),IF(AND(BD66="○",BE$3="通常",BE$1="通常・OPEN"),VLOOKUP($AM66,連盟使用!$AF$3:$AG$100,2,FALSE),IF(AND(BD66="○",BE$3="通常"),VLOOKUP($AM66,連盟使用!$AD$3:$AE$100,2,FALSE),IF(BD66="△",10000,IF(AND(BD66="○",BE$3="OPEN"),VLOOKUP($AM66,連盟使用!$AF$3:$AG$100,2,FALSE),IF(AND(BD66="○",BE$3="Jr",BE$1="Jrふじてん"),VLOOKUP($AM66,連盟使用!$AP$3:$AQ$100,2,FALSE),IF(AND(BD66="○",BE$3="Jr"),VLOOKUP($AM66,連盟使用!$AH$3:$AI$100,2,FALSE),IF(AND(BD66="○",BE$3="MS",$AE66=1),VLOOKUP($AN66,連盟使用!$AJ$3:$AK$100,2,FALSE),VLOOKUP($AN66,連盟使用!$AL$3:$AM$100,2,FALSE))))))))))</f>
        <v/>
      </c>
      <c r="BF66" s="62"/>
      <c r="BG66" s="25" t="str">
        <f>IF(BF66="","",IF(AND(BF66="○",BG$3="国体"),VLOOKUP($AM66,連盟使用!$AN$3:$AO$100,2,FALSE),IF(AND(BF66="○",BG$3="通常",BG$1="通常・OPEN"),VLOOKUP($AM66,連盟使用!$AF$3:$AG$100,2,FALSE),IF(AND(BF66="○",BG$3="通常"),VLOOKUP($AM66,連盟使用!$AD$3:$AE$100,2,FALSE),IF(BF66="△",10000,IF(AND(BF66="○",BG$3="OPEN"),VLOOKUP($AM66,連盟使用!$AF$3:$AG$100,2,FALSE),IF(AND(BF66="○",BG$3="Jr",BG$1="Jrふじてん"),VLOOKUP($AM66,連盟使用!$AP$3:$AQ$100,2,FALSE),IF(AND(BF66="○",BG$3="Jr"),VLOOKUP($AM66,連盟使用!$AH$3:$AI$100,2,FALSE),IF(AND(BF66="○",BG$3="MS",$AE66=1),VLOOKUP($AN66,連盟使用!$AJ$3:$AK$100,2,FALSE),VLOOKUP($AN66,連盟使用!$AL$3:$AM$100,2,FALSE))))))))))</f>
        <v/>
      </c>
      <c r="BH66" s="62"/>
      <c r="BI66" s="25" t="str">
        <f>IF(BH66="","",IF(AND(BH66="○",BI$3="国体"),VLOOKUP($AM66,連盟使用!$AN$3:$AO$100,2,FALSE),IF(AND(BH66="○",BI$3="通常",BI$1="通常・OPEN"),VLOOKUP($AM66,連盟使用!$AF$3:$AG$100,2,FALSE),IF(AND(BH66="○",BI$3="通常"),VLOOKUP($AM66,連盟使用!$AD$3:$AE$100,2,FALSE),IF(BH66="△",10000,IF(AND(BH66="○",BI$3="OPEN"),VLOOKUP($AM66,連盟使用!$AF$3:$AG$100,2,FALSE),IF(AND(BH66="○",BI$3="Jr",BI$1="Jrふじてん"),VLOOKUP($AM66,連盟使用!$AP$3:$AQ$100,2,FALSE),IF(AND(BH66="○",BI$3="Jr"),VLOOKUP($AM66,連盟使用!$AH$3:$AI$100,2,FALSE),IF(AND(BH66="○",BI$3="MS",$AE66=1),VLOOKUP($AN66,連盟使用!$AJ$3:$AK$100,2,FALSE),VLOOKUP($AN66,連盟使用!$AL$3:$AM$100,2,FALSE))))))))))</f>
        <v/>
      </c>
      <c r="BJ66" s="62"/>
      <c r="BK66" s="25" t="str">
        <f>IF(BJ66="","",IF(AND(BJ66="○",BK$3="国体"),VLOOKUP($AM66,連盟使用!$AN$3:$AO$100,2,FALSE),IF(AND(BJ66="○",BK$3="通常",BK$1="通常・OPEN"),VLOOKUP($AM66,連盟使用!$AF$3:$AG$100,2,FALSE),IF(AND(BJ66="○",BK$3="通常"),VLOOKUP($AM66,連盟使用!$AD$3:$AE$100,2,FALSE),IF(BJ66="△",10000,IF(AND(BJ66="○",BK$3="OPEN"),VLOOKUP($AM66,連盟使用!$AF$3:$AG$100,2,FALSE),IF(AND(BJ66="○",BK$3="Jr",BK$1="Jrふじてん"),VLOOKUP($AM66,連盟使用!$AP$3:$AQ$100,2,FALSE),IF(AND(BJ66="○",BK$3="Jr"),VLOOKUP($AM66,連盟使用!$AH$3:$AI$100,2,FALSE),IF(AND(BJ66="○",BK$3="MS",$AE66=1),VLOOKUP($AN66,連盟使用!$AJ$3:$AK$100,2,FALSE),VLOOKUP($AN66,連盟使用!$AL$3:$AM$100,2,FALSE))))))))))</f>
        <v/>
      </c>
      <c r="BL66" s="62"/>
      <c r="BM66" s="25" t="str">
        <f>IF(BL66="","",IF(AND(BL66="○",BM$3="国体"),VLOOKUP($AM66,連盟使用!$AN$3:$AO$100,2,FALSE),IF(AND(BL66="○",BM$3="通常",BM$1="通常・OPEN"),VLOOKUP($AM66,連盟使用!$AF$3:$AG$100,2,FALSE),IF(AND(BL66="○",BM$3="通常"),VLOOKUP($AM66,連盟使用!$AD$3:$AE$100,2,FALSE),IF(BL66="△",10000,IF(AND(BL66="○",BM$3="OPEN"),VLOOKUP($AM66,連盟使用!$AF$3:$AG$100,2,FALSE),IF(AND(BL66="○",BM$3="Jr",BM$1="Jrふじてん"),VLOOKUP($AM66,連盟使用!$AP$3:$AQ$100,2,FALSE),IF(AND(BL66="○",BM$3="Jr"),VLOOKUP($AM66,連盟使用!$AH$3:$AI$100,2,FALSE),IF(AND(BL66="○",BM$3="MS",$AE66=1),VLOOKUP($AN66,連盟使用!$AJ$3:$AK$100,2,FALSE),VLOOKUP($AN66,連盟使用!$AL$3:$AM$100,2,FALSE))))))))))</f>
        <v/>
      </c>
      <c r="BN66" s="62"/>
      <c r="BO66" s="25" t="str">
        <f>IF(BN66="","",IF(AND(BN66="○",BO$3="国体"),VLOOKUP($AM66,連盟使用!$AN$3:$AO$100,2,FALSE),IF(AND(BN66="○",BO$3="通常",BO$1="通常・OPEN"),VLOOKUP($AM66,連盟使用!$AF$3:$AG$100,2,FALSE),IF(AND(BN66="○",BO$3="通常"),VLOOKUP($AM66,連盟使用!$AD$3:$AE$100,2,FALSE),IF(BN66="△",10000,IF(AND(BN66="○",BO$3="OPEN"),VLOOKUP($AM66,連盟使用!$AF$3:$AG$100,2,FALSE),IF(AND(BN66="○",BO$3="Jr",BO$1="Jrふじてん"),VLOOKUP($AM66,連盟使用!$AP$3:$AQ$100,2,FALSE),IF(AND(BN66="○",BO$3="Jr"),VLOOKUP($AM66,連盟使用!$AH$3:$AI$100,2,FALSE),IF(AND(BN66="○",BO$3="MS",$AE66=1),VLOOKUP($AN66,連盟使用!$AJ$3:$AK$100,2,FALSE),VLOOKUP($AN66,連盟使用!$AL$3:$AM$100,2,FALSE))))))))))</f>
        <v/>
      </c>
      <c r="BP66" s="62"/>
      <c r="BQ66" s="25" t="str">
        <f>IF(BP66="","",IF(AND(BP66="○",BQ$3="国体"),VLOOKUP($AM66,連盟使用!$AN$3:$AO$100,2,FALSE),IF(AND(BP66="○",BQ$3="通常",BQ$1="通常・OPEN"),VLOOKUP($AM66,連盟使用!$AF$3:$AG$100,2,FALSE),IF(AND(BP66="○",BQ$3="通常"),VLOOKUP($AM66,連盟使用!$AD$3:$AE$100,2,FALSE),IF(BP66="△",10000,IF(AND(BP66="○",BQ$3="OPEN"),VLOOKUP($AM66,連盟使用!$AF$3:$AG$100,2,FALSE),IF(AND(BP66="○",BQ$3="Jr",BQ$1="Jrふじてん"),VLOOKUP($AM66,連盟使用!$AP$3:$AQ$100,2,FALSE),IF(AND(BP66="○",BQ$3="Jr"),VLOOKUP($AM66,連盟使用!$AH$3:$AI$100,2,FALSE),IF(AND(BP66="○",BQ$3="MS",$AE66=1),VLOOKUP($AN66,連盟使用!$AJ$3:$AK$100,2,FALSE),VLOOKUP($AN66,連盟使用!$AL$3:$AM$100,2,FALSE))))))))))</f>
        <v/>
      </c>
      <c r="BR66" s="62"/>
      <c r="BS66" s="25" t="str">
        <f>IF(BR66="","",IF(AND(BR66="○",BS$3="国体"),VLOOKUP($AM66,連盟使用!$AN$3:$AO$100,2,FALSE),IF(AND(BR66="○",BS$3="通常",BS$1="通常・OPEN"),VLOOKUP($AM66,連盟使用!$AF$3:$AG$100,2,FALSE),IF(AND(BR66="○",BS$3="通常"),VLOOKUP($AM66,連盟使用!$AD$3:$AE$100,2,FALSE),IF(BR66="△",10000,IF(AND(BR66="○",BS$3="OPEN"),VLOOKUP($AM66,連盟使用!$AF$3:$AG$100,2,FALSE),IF(AND(BR66="○",BS$3="Jr",BS$1="Jrふじてん"),VLOOKUP($AM66,連盟使用!$AP$3:$AQ$100,2,FALSE),IF(AND(BR66="○",BS$3="Jr"),VLOOKUP($AM66,連盟使用!$AH$3:$AI$100,2,FALSE),IF(AND(BR66="○",BS$3="MS",$AE66=1),VLOOKUP($AN66,連盟使用!$AJ$3:$AK$100,2,FALSE),VLOOKUP($AN66,連盟使用!$AL$3:$AM$100,2,FALSE))))))))))</f>
        <v/>
      </c>
      <c r="BT66" s="62"/>
      <c r="BU66" s="25" t="str">
        <f>IF(BT66="","",IF(AND(BT66="○",BU$3="国体"),VLOOKUP($AM66,連盟使用!$AN$3:$AO$100,2,FALSE),IF(AND(BT66="○",BU$3="通常",BU$1="通常・OPEN"),VLOOKUP($AM66,連盟使用!$AF$3:$AG$100,2,FALSE),IF(AND(BT66="○",BU$3="通常"),VLOOKUP($AM66,連盟使用!$AD$3:$AE$100,2,FALSE),IF(BT66="△",10000,IF(AND(BT66="○",BU$3="OPEN"),VLOOKUP($AM66,連盟使用!$AF$3:$AG$100,2,FALSE),IF(AND(BT66="○",BU$3="Jr",BU$1="Jrふじてん"),VLOOKUP($AM66,連盟使用!$AP$3:$AQ$100,2,FALSE),IF(AND(BT66="○",BU$3="Jr"),VLOOKUP($AM66,連盟使用!$AH$3:$AI$100,2,FALSE),IF(AND(BT66="○",BU$3="MS",$AE66=1),VLOOKUP($AN66,連盟使用!$AJ$3:$AK$100,2,FALSE),VLOOKUP($AN66,連盟使用!$AL$3:$AM$100,2,FALSE))))))))))</f>
        <v/>
      </c>
      <c r="BV66" s="62"/>
      <c r="BW66" s="25" t="str">
        <f>IF(BV66="","",IF(AND(BV66="○",BW$3="国体"),VLOOKUP($AM66,連盟使用!$AN$3:$AO$100,2,FALSE),IF(AND(BV66="○",BW$3="通常",BW$1="通常・OPEN"),VLOOKUP($AM66,連盟使用!$AF$3:$AG$100,2,FALSE),IF(AND(BV66="○",BW$3="通常"),VLOOKUP($AM66,連盟使用!$AD$3:$AE$100,2,FALSE),IF(BV66="△",10000,IF(AND(BV66="○",BW$3="OPEN"),VLOOKUP($AM66,連盟使用!$AF$3:$AG$100,2,FALSE),IF(AND(BV66="○",BW$3="Jr",BW$1="Jrふじてん"),VLOOKUP($AM66,連盟使用!$AP$3:$AQ$100,2,FALSE),IF(AND(BV66="○",BW$3="Jr"),VLOOKUP($AM66,連盟使用!$AH$3:$AI$100,2,FALSE),IF(AND(BV66="○",BW$3="MS",$AE66=1),VLOOKUP($AN66,連盟使用!$AJ$3:$AK$100,2,FALSE),VLOOKUP($AN66,連盟使用!$AL$3:$AM$100,2,FALSE))))))))))</f>
        <v/>
      </c>
      <c r="BX66" s="62"/>
      <c r="BY66" s="25" t="str">
        <f>IF(BX66="","",IF(AND(BX66="○",BY$3="国体"),VLOOKUP($AM66,連盟使用!$AN$3:$AO$100,2,FALSE),IF(AND(BX66="○",BY$3="通常",BY$1="通常・OPEN"),VLOOKUP($AM66,連盟使用!$AF$3:$AG$100,2,FALSE),IF(AND(BX66="○",BY$3="通常"),VLOOKUP($AM66,連盟使用!$AD$3:$AE$100,2,FALSE),IF(BX66="△",10000,IF(AND(BX66="○",BY$3="OPEN"),VLOOKUP($AM66,連盟使用!$AF$3:$AG$100,2,FALSE),IF(AND(BX66="○",BY$3="Jr",BY$1="Jrふじてん"),VLOOKUP($AM66,連盟使用!$AP$3:$AQ$100,2,FALSE),IF(AND(BX66="○",BY$3="Jr"),VLOOKUP($AM66,連盟使用!$AH$3:$AI$100,2,FALSE),IF(AND(BX66="○",BY$3="MS",$AE66=1),VLOOKUP($AN66,連盟使用!$AJ$3:$AK$100,2,FALSE),VLOOKUP($AN66,連盟使用!$AL$3:$AM$100,2,FALSE))))))))))</f>
        <v/>
      </c>
      <c r="BZ66" s="62"/>
      <c r="CA66" s="25" t="str">
        <f>IF(BZ66="","",IF(AND(BZ66="○",CA$3="国体"),VLOOKUP($AM66,連盟使用!$AN$3:$AO$100,2,FALSE),IF(AND(BZ66="○",CA$3="通常",CA$1="通常・OPEN"),VLOOKUP($AM66,連盟使用!$AF$3:$AG$100,2,FALSE),IF(AND(BZ66="○",CA$3="通常"),VLOOKUP($AM66,連盟使用!$AD$3:$AE$100,2,FALSE),IF(BZ66="△",10000,IF(AND(BZ66="○",CA$3="OPEN"),VLOOKUP($AM66,連盟使用!$AF$3:$AG$100,2,FALSE),IF(AND(BZ66="○",CA$3="Jr",CA$1="Jrふじてん"),VLOOKUP($AM66,連盟使用!$AP$3:$AQ$100,2,FALSE),IF(AND(BZ66="○",CA$3="Jr"),VLOOKUP($AM66,連盟使用!$AH$3:$AI$100,2,FALSE),IF(AND(BZ66="○",CA$3="MS",$AE66=1),VLOOKUP($AN66,連盟使用!$AJ$3:$AK$100,2,FALSE),VLOOKUP($AN66,連盟使用!$AL$3:$AM$100,2,FALSE))))))))))</f>
        <v/>
      </c>
      <c r="CB66" s="62"/>
      <c r="CC66" s="25" t="str">
        <f>IF(CB66="","",IF(AND(CB66="○",CC$3="国体"),VLOOKUP($AM66,連盟使用!$AN$3:$AO$100,2,FALSE),IF(AND(CB66="○",CC$3="通常",CC$1="通常・OPEN"),VLOOKUP($AM66,連盟使用!$AF$3:$AG$100,2,FALSE),IF(AND(CB66="○",CC$3="通常"),VLOOKUP($AM66,連盟使用!$AD$3:$AE$100,2,FALSE),IF(CB66="△",10000,IF(AND(CB66="○",CC$3="OPEN"),VLOOKUP($AM66,連盟使用!$AF$3:$AG$100,2,FALSE),IF(AND(CB66="○",CC$3="Jr",CC$1="Jrふじてん"),VLOOKUP($AM66,連盟使用!$AP$3:$AQ$100,2,FALSE),IF(AND(CB66="○",CC$3="Jr"),VLOOKUP($AM66,連盟使用!$AH$3:$AI$100,2,FALSE),IF(AND(CB66="○",CC$3="MS",$AE66=1),VLOOKUP($AN66,連盟使用!$AJ$3:$AK$100,2,FALSE),VLOOKUP($AN66,連盟使用!$AL$3:$AM$100,2,FALSE))))))))))</f>
        <v/>
      </c>
      <c r="CD66" s="62"/>
      <c r="CE66" s="25" t="str">
        <f>IF(CD66="","",IF(AND(CD66="○",CE$3="国体"),VLOOKUP($AM66,連盟使用!$AN$3:$AO$100,2,FALSE),IF(AND(CD66="○",CE$3="通常",CE$1="通常・OPEN"),VLOOKUP($AM66,連盟使用!$AF$3:$AG$100,2,FALSE),IF(AND(CD66="○",CE$3="通常"),VLOOKUP($AM66,連盟使用!$AD$3:$AE$100,2,FALSE),IF(CD66="△",10000,IF(AND(CD66="○",CE$3="OPEN"),VLOOKUP($AM66,連盟使用!$AF$3:$AG$100,2,FALSE),IF(AND(CD66="○",CE$3="Jr",CE$1="Jrふじてん"),VLOOKUP($AM66,連盟使用!$AP$3:$AQ$100,2,FALSE),IF(AND(CD66="○",CE$3="Jr"),VLOOKUP($AM66,連盟使用!$AH$3:$AI$100,2,FALSE),IF(AND(CD66="○",CE$3="MS",$AE66=1),VLOOKUP($AN66,連盟使用!$AJ$3:$AK$100,2,FALSE),VLOOKUP($AN66,連盟使用!$AL$3:$AM$100,2,FALSE))))))))))</f>
        <v/>
      </c>
      <c r="CF66" s="62"/>
      <c r="CG66" s="120" t="str">
        <f>IF(CF66="","",IF(AND(CF66="○",CG$3="国体"),VLOOKUP($AM66,連盟使用!$AN$3:$AO$100,2,FALSE),IF(AND(CF66="○",CG$3="通常",CG$1="通常・OPEN"),VLOOKUP($AM66,連盟使用!$AF$3:$AG$100,2,FALSE),IF(AND(CF66="○",CG$3="通常"),VLOOKUP($AM66,連盟使用!$AD$3:$AE$100,2,FALSE),IF(CF66="△",10000,IF(AND(CF66="○",CG$3="OPEN"),VLOOKUP($AM66,連盟使用!$AF$3:$AG$100,2,FALSE),IF(AND(CF66="○",CG$3="Jr",CG$1="Jrふじてん"),VLOOKUP($AM66,連盟使用!$AP$3:$AQ$100,2,FALSE),IF(AND(CF66="○",CG$3="Jr"),VLOOKUP($AM66,連盟使用!$AH$3:$AI$100,2,FALSE),IF(AND(CF66="○",CG$3="MS",$AE66=1),VLOOKUP($AN66,連盟使用!$AJ$3:$AK$100,2,FALSE),VLOOKUP($AN66,連盟使用!$AL$3:$AM$100,2,FALSE))))))))))</f>
        <v/>
      </c>
      <c r="CH66" s="106">
        <f t="shared" si="0"/>
        <v>0</v>
      </c>
    </row>
    <row r="67" spans="1:86" ht="19.5" customHeight="1" x14ac:dyDescent="0.15">
      <c r="A67" s="97">
        <f>IF(個表!A65="","",個表!A65)</f>
        <v>62</v>
      </c>
      <c r="B67" s="12" t="str">
        <f>IF(個表!B65="","",個表!B65)</f>
        <v/>
      </c>
      <c r="C67" s="12"/>
      <c r="D67" s="12"/>
      <c r="E67" s="12" t="str">
        <f>IF(個表!J65="","",個表!J65)</f>
        <v xml:space="preserve"> </v>
      </c>
      <c r="F67" s="12" t="str">
        <f>IF(個表!K65="","",個表!K65)</f>
        <v/>
      </c>
      <c r="G67" s="12" t="str">
        <f>IF(個表!L65="","",個表!L65)</f>
        <v/>
      </c>
      <c r="H67" s="12"/>
      <c r="I67" s="12"/>
      <c r="J67" s="12"/>
      <c r="K67" s="12"/>
      <c r="L67" s="12" t="str">
        <f>IF(個表!M65="","",個表!M65)</f>
        <v/>
      </c>
      <c r="M67" s="12" t="str">
        <f>IF(個表!N65="","",個表!N65)</f>
        <v/>
      </c>
      <c r="N67" s="12" t="str">
        <f>IF(個表!O65="","",個表!O65)</f>
        <v/>
      </c>
      <c r="O67" s="12" t="str">
        <f>IF(個表!P65="","",個表!P65)</f>
        <v/>
      </c>
      <c r="P67" s="12" t="str">
        <f>IF(個表!Q65="","",個表!Q65)</f>
        <v/>
      </c>
      <c r="Q67" s="34" t="str">
        <f>IF(個表!G65="","",個表!G65)</f>
        <v/>
      </c>
      <c r="R67" s="12"/>
      <c r="S67" s="12" t="str">
        <f>IF(個表!R65="","",個表!R65)</f>
        <v xml:space="preserve"> </v>
      </c>
      <c r="T67" s="12" t="str">
        <f>IF(個表!S65="","",個表!S65)</f>
        <v/>
      </c>
      <c r="U67" s="12"/>
      <c r="V67" s="12" t="str">
        <f>IF(個表!C65="","",個表!C65)</f>
        <v/>
      </c>
      <c r="W67" s="12" t="str">
        <f>IF(個表!D65="","",個表!D65)</f>
        <v/>
      </c>
      <c r="X67" s="12" t="str">
        <f>IF(個表!E65="","",個表!E65)</f>
        <v/>
      </c>
      <c r="Y67" s="12" t="str">
        <f>IF(個表!F65="","",個表!F65)</f>
        <v/>
      </c>
      <c r="Z67" s="12"/>
      <c r="AA67" s="12"/>
      <c r="AB67" s="12"/>
      <c r="AC67" s="12"/>
      <c r="AD67" s="12"/>
      <c r="AE67" s="12" t="str">
        <f>IF(個表!H65="","",個表!H65)</f>
        <v/>
      </c>
      <c r="AF67" s="12"/>
      <c r="AG67" s="12"/>
      <c r="AH67" s="12"/>
      <c r="AI67" s="12" t="str">
        <f>IF(個表!T65="","",個表!T65)</f>
        <v/>
      </c>
      <c r="AJ67" s="12"/>
      <c r="AK67" s="12"/>
      <c r="AL67" s="12" t="str">
        <f>IF(個表!I65="","",個表!I65)</f>
        <v/>
      </c>
      <c r="AM67" s="12" t="str">
        <f>IF(個表!U65="","",個表!U65)</f>
        <v/>
      </c>
      <c r="AN67" s="12" t="str">
        <f>IF(個表!V65="","",個表!V65)</f>
        <v/>
      </c>
      <c r="AO67" s="12" t="str">
        <f>IF(個表!W65="","",個表!W65)</f>
        <v/>
      </c>
      <c r="AP67" s="12" t="str">
        <f>IF(個表!X65="","",個表!X65)</f>
        <v/>
      </c>
      <c r="AQ67" s="12" t="str">
        <f>IF(個表!Y65="","",個表!Y65)</f>
        <v/>
      </c>
      <c r="AR67" s="12" t="str">
        <f>IF(個表!Z65="","",個表!Z65)</f>
        <v/>
      </c>
      <c r="AS67" s="98" t="str">
        <f>IF(個表!AA65="","",個表!AA65)</f>
        <v/>
      </c>
      <c r="AT67" s="62"/>
      <c r="AU67" s="25" t="str">
        <f>IF(AT67="","",IF(AND(AT67="○",AU$3="国体"),VLOOKUP($AM67,連盟使用!$AN$3:$AO$100,2,FALSE),IF(AND(AT67="○",AU$3="通常",AU$1="通常・OPEN"),VLOOKUP($AM67,連盟使用!$AF$3:$AG$100,2,FALSE),IF(AND(AT67="○",AU$3="通常"),VLOOKUP($AM67,連盟使用!$AD$3:$AE$100,2,FALSE),IF(AT67="△",10000,IF(AND(AT67="○",AU$3="OPEN"),VLOOKUP($AM67,連盟使用!$AF$3:$AG$100,2,FALSE),IF(AND(AT67="○",AU$3="Jr",AU$1="Jrふじてん"),VLOOKUP($AM67,連盟使用!$AP$3:$AQ$100,2,FALSE),IF(AND(AT67="○",AU$3="Jr"),VLOOKUP($AM67,連盟使用!$AH$3:$AI$100,2,FALSE),IF(AND(AT67="○",AU$3="MS",$AE67=1),VLOOKUP($AN67,連盟使用!$AJ$3:$AK$100,2,FALSE),VLOOKUP($AN67,連盟使用!$AL$3:$AM$100,2,FALSE))))))))))</f>
        <v/>
      </c>
      <c r="AV67" s="62"/>
      <c r="AW67" s="25" t="str">
        <f>IF(AV67="","",IF(AND(AV67="○",AW$3="国体"),VLOOKUP($AM67,連盟使用!$AN$3:$AO$100,2,FALSE),IF(AND(AV67="○",AW$3="通常",AW$1="通常・OPEN"),VLOOKUP($AM67,連盟使用!$AF$3:$AG$100,2,FALSE),IF(AND(AV67="○",AW$3="通常"),VLOOKUP($AM67,連盟使用!$AD$3:$AE$100,2,FALSE),IF(AV67="△",10000,IF(AND(AV67="○",AW$3="OPEN"),VLOOKUP($AM67,連盟使用!$AF$3:$AG$100,2,FALSE),IF(AND(AV67="○",AW$3="Jr",AW$1="Jrふじてん"),VLOOKUP($AM67,連盟使用!$AP$3:$AQ$100,2,FALSE),IF(AND(AV67="○",AW$3="Jr"),VLOOKUP($AM67,連盟使用!$AH$3:$AI$100,2,FALSE),IF(AND(AV67="○",AW$3="MS",$AE67=1),VLOOKUP($AN67,連盟使用!$AJ$3:$AK$100,2,FALSE),VLOOKUP($AN67,連盟使用!$AL$3:$AM$100,2,FALSE))))))))))</f>
        <v/>
      </c>
      <c r="AX67" s="62"/>
      <c r="AY67" s="25" t="str">
        <f>IF(AX67="","",IF(AND(AX67="○",AY$3="国体"),VLOOKUP($AM67,連盟使用!$AN$3:$AO$100,2,FALSE),IF(AND(AX67="○",AY$3="通常",AY$1="通常・OPEN"),VLOOKUP($AM67,連盟使用!$AF$3:$AG$100,2,FALSE),IF(AND(AX67="○",AY$3="通常"),VLOOKUP($AM67,連盟使用!$AD$3:$AE$100,2,FALSE),IF(AX67="△",10000,IF(AND(AX67="○",AY$3="OPEN"),VLOOKUP($AM67,連盟使用!$AF$3:$AG$100,2,FALSE),IF(AND(AX67="○",AY$3="Jr",AY$1="Jrふじてん"),VLOOKUP($AM67,連盟使用!$AP$3:$AQ$100,2,FALSE),IF(AND(AX67="○",AY$3="Jr"),VLOOKUP($AM67,連盟使用!$AH$3:$AI$100,2,FALSE),IF(AND(AX67="○",AY$3="MS",$AE67=1),VLOOKUP($AN67,連盟使用!$AJ$3:$AK$100,2,FALSE),VLOOKUP($AN67,連盟使用!$AL$3:$AM$100,2,FALSE))))))))))</f>
        <v/>
      </c>
      <c r="AZ67" s="62"/>
      <c r="BA67" s="25" t="str">
        <f>IF(AZ67="","",IF(AND(AZ67="○",BA$3="国体"),VLOOKUP($AM67,連盟使用!$AN$3:$AO$100,2,FALSE),IF(AND(AZ67="○",BA$3="通常",BA$1="通常・OPEN"),VLOOKUP($AM67,連盟使用!$AF$3:$AG$100,2,FALSE),IF(AND(AZ67="○",BA$3="通常"),VLOOKUP($AM67,連盟使用!$AD$3:$AE$100,2,FALSE),IF(AZ67="△",10000,IF(AND(AZ67="○",BA$3="OPEN"),VLOOKUP($AM67,連盟使用!$AF$3:$AG$100,2,FALSE),IF(AND(AZ67="○",BA$3="Jr",BA$1="Jrふじてん"),VLOOKUP($AM67,連盟使用!$AP$3:$AQ$100,2,FALSE),IF(AND(AZ67="○",BA$3="Jr"),VLOOKUP($AM67,連盟使用!$AH$3:$AI$100,2,FALSE),IF(AND(AZ67="○",BA$3="MS",$AE67=1),VLOOKUP($AN67,連盟使用!$AJ$3:$AK$100,2,FALSE),VLOOKUP($AN67,連盟使用!$AL$3:$AM$100,2,FALSE))))))))))</f>
        <v/>
      </c>
      <c r="BB67" s="62"/>
      <c r="BC67" s="25" t="str">
        <f>IF(BB67="","",IF(AND(BB67="○",BC$3="国体"),VLOOKUP($AM67,連盟使用!$AN$3:$AO$100,2,FALSE),IF(AND(BB67="○",BC$3="通常",BC$1="通常・OPEN"),VLOOKUP($AM67,連盟使用!$AF$3:$AG$100,2,FALSE),IF(AND(BB67="○",BC$3="通常"),VLOOKUP($AM67,連盟使用!$AD$3:$AE$100,2,FALSE),IF(BB67="△",10000,IF(AND(BB67="○",BC$3="OPEN"),VLOOKUP($AM67,連盟使用!$AF$3:$AG$100,2,FALSE),IF(AND(BB67="○",BC$3="Jr",BC$1="Jrふじてん"),VLOOKUP($AM67,連盟使用!$AP$3:$AQ$100,2,FALSE),IF(AND(BB67="○",BC$3="Jr"),VLOOKUP($AM67,連盟使用!$AH$3:$AI$100,2,FALSE),IF(AND(BB67="○",BC$3="MS",$AE67=1),VLOOKUP($AN67,連盟使用!$AJ$3:$AK$100,2,FALSE),VLOOKUP($AN67,連盟使用!$AL$3:$AM$100,2,FALSE))))))))))</f>
        <v/>
      </c>
      <c r="BD67" s="62"/>
      <c r="BE67" s="25" t="str">
        <f>IF(BD67="","",IF(AND(BD67="○",BE$3="国体"),VLOOKUP($AM67,連盟使用!$AN$3:$AO$100,2,FALSE),IF(AND(BD67="○",BE$3="通常",BE$1="通常・OPEN"),VLOOKUP($AM67,連盟使用!$AF$3:$AG$100,2,FALSE),IF(AND(BD67="○",BE$3="通常"),VLOOKUP($AM67,連盟使用!$AD$3:$AE$100,2,FALSE),IF(BD67="△",10000,IF(AND(BD67="○",BE$3="OPEN"),VLOOKUP($AM67,連盟使用!$AF$3:$AG$100,2,FALSE),IF(AND(BD67="○",BE$3="Jr",BE$1="Jrふじてん"),VLOOKUP($AM67,連盟使用!$AP$3:$AQ$100,2,FALSE),IF(AND(BD67="○",BE$3="Jr"),VLOOKUP($AM67,連盟使用!$AH$3:$AI$100,2,FALSE),IF(AND(BD67="○",BE$3="MS",$AE67=1),VLOOKUP($AN67,連盟使用!$AJ$3:$AK$100,2,FALSE),VLOOKUP($AN67,連盟使用!$AL$3:$AM$100,2,FALSE))))))))))</f>
        <v/>
      </c>
      <c r="BF67" s="62"/>
      <c r="BG67" s="25" t="str">
        <f>IF(BF67="","",IF(AND(BF67="○",BG$3="国体"),VLOOKUP($AM67,連盟使用!$AN$3:$AO$100,2,FALSE),IF(AND(BF67="○",BG$3="通常",BG$1="通常・OPEN"),VLOOKUP($AM67,連盟使用!$AF$3:$AG$100,2,FALSE),IF(AND(BF67="○",BG$3="通常"),VLOOKUP($AM67,連盟使用!$AD$3:$AE$100,2,FALSE),IF(BF67="△",10000,IF(AND(BF67="○",BG$3="OPEN"),VLOOKUP($AM67,連盟使用!$AF$3:$AG$100,2,FALSE),IF(AND(BF67="○",BG$3="Jr",BG$1="Jrふじてん"),VLOOKUP($AM67,連盟使用!$AP$3:$AQ$100,2,FALSE),IF(AND(BF67="○",BG$3="Jr"),VLOOKUP($AM67,連盟使用!$AH$3:$AI$100,2,FALSE),IF(AND(BF67="○",BG$3="MS",$AE67=1),VLOOKUP($AN67,連盟使用!$AJ$3:$AK$100,2,FALSE),VLOOKUP($AN67,連盟使用!$AL$3:$AM$100,2,FALSE))))))))))</f>
        <v/>
      </c>
      <c r="BH67" s="62"/>
      <c r="BI67" s="25" t="str">
        <f>IF(BH67="","",IF(AND(BH67="○",BI$3="国体"),VLOOKUP($AM67,連盟使用!$AN$3:$AO$100,2,FALSE),IF(AND(BH67="○",BI$3="通常",BI$1="通常・OPEN"),VLOOKUP($AM67,連盟使用!$AF$3:$AG$100,2,FALSE),IF(AND(BH67="○",BI$3="通常"),VLOOKUP($AM67,連盟使用!$AD$3:$AE$100,2,FALSE),IF(BH67="△",10000,IF(AND(BH67="○",BI$3="OPEN"),VLOOKUP($AM67,連盟使用!$AF$3:$AG$100,2,FALSE),IF(AND(BH67="○",BI$3="Jr",BI$1="Jrふじてん"),VLOOKUP($AM67,連盟使用!$AP$3:$AQ$100,2,FALSE),IF(AND(BH67="○",BI$3="Jr"),VLOOKUP($AM67,連盟使用!$AH$3:$AI$100,2,FALSE),IF(AND(BH67="○",BI$3="MS",$AE67=1),VLOOKUP($AN67,連盟使用!$AJ$3:$AK$100,2,FALSE),VLOOKUP($AN67,連盟使用!$AL$3:$AM$100,2,FALSE))))))))))</f>
        <v/>
      </c>
      <c r="BJ67" s="62"/>
      <c r="BK67" s="25" t="str">
        <f>IF(BJ67="","",IF(AND(BJ67="○",BK$3="国体"),VLOOKUP($AM67,連盟使用!$AN$3:$AO$100,2,FALSE),IF(AND(BJ67="○",BK$3="通常",BK$1="通常・OPEN"),VLOOKUP($AM67,連盟使用!$AF$3:$AG$100,2,FALSE),IF(AND(BJ67="○",BK$3="通常"),VLOOKUP($AM67,連盟使用!$AD$3:$AE$100,2,FALSE),IF(BJ67="△",10000,IF(AND(BJ67="○",BK$3="OPEN"),VLOOKUP($AM67,連盟使用!$AF$3:$AG$100,2,FALSE),IF(AND(BJ67="○",BK$3="Jr",BK$1="Jrふじてん"),VLOOKUP($AM67,連盟使用!$AP$3:$AQ$100,2,FALSE),IF(AND(BJ67="○",BK$3="Jr"),VLOOKUP($AM67,連盟使用!$AH$3:$AI$100,2,FALSE),IF(AND(BJ67="○",BK$3="MS",$AE67=1),VLOOKUP($AN67,連盟使用!$AJ$3:$AK$100,2,FALSE),VLOOKUP($AN67,連盟使用!$AL$3:$AM$100,2,FALSE))))))))))</f>
        <v/>
      </c>
      <c r="BL67" s="62"/>
      <c r="BM67" s="25" t="str">
        <f>IF(BL67="","",IF(AND(BL67="○",BM$3="国体"),VLOOKUP($AM67,連盟使用!$AN$3:$AO$100,2,FALSE),IF(AND(BL67="○",BM$3="通常",BM$1="通常・OPEN"),VLOOKUP($AM67,連盟使用!$AF$3:$AG$100,2,FALSE),IF(AND(BL67="○",BM$3="通常"),VLOOKUP($AM67,連盟使用!$AD$3:$AE$100,2,FALSE),IF(BL67="△",10000,IF(AND(BL67="○",BM$3="OPEN"),VLOOKUP($AM67,連盟使用!$AF$3:$AG$100,2,FALSE),IF(AND(BL67="○",BM$3="Jr",BM$1="Jrふじてん"),VLOOKUP($AM67,連盟使用!$AP$3:$AQ$100,2,FALSE),IF(AND(BL67="○",BM$3="Jr"),VLOOKUP($AM67,連盟使用!$AH$3:$AI$100,2,FALSE),IF(AND(BL67="○",BM$3="MS",$AE67=1),VLOOKUP($AN67,連盟使用!$AJ$3:$AK$100,2,FALSE),VLOOKUP($AN67,連盟使用!$AL$3:$AM$100,2,FALSE))))))))))</f>
        <v/>
      </c>
      <c r="BN67" s="62"/>
      <c r="BO67" s="25" t="str">
        <f>IF(BN67="","",IF(AND(BN67="○",BO$3="国体"),VLOOKUP($AM67,連盟使用!$AN$3:$AO$100,2,FALSE),IF(AND(BN67="○",BO$3="通常",BO$1="通常・OPEN"),VLOOKUP($AM67,連盟使用!$AF$3:$AG$100,2,FALSE),IF(AND(BN67="○",BO$3="通常"),VLOOKUP($AM67,連盟使用!$AD$3:$AE$100,2,FALSE),IF(BN67="△",10000,IF(AND(BN67="○",BO$3="OPEN"),VLOOKUP($AM67,連盟使用!$AF$3:$AG$100,2,FALSE),IF(AND(BN67="○",BO$3="Jr",BO$1="Jrふじてん"),VLOOKUP($AM67,連盟使用!$AP$3:$AQ$100,2,FALSE),IF(AND(BN67="○",BO$3="Jr"),VLOOKUP($AM67,連盟使用!$AH$3:$AI$100,2,FALSE),IF(AND(BN67="○",BO$3="MS",$AE67=1),VLOOKUP($AN67,連盟使用!$AJ$3:$AK$100,2,FALSE),VLOOKUP($AN67,連盟使用!$AL$3:$AM$100,2,FALSE))))))))))</f>
        <v/>
      </c>
      <c r="BP67" s="62"/>
      <c r="BQ67" s="25" t="str">
        <f>IF(BP67="","",IF(AND(BP67="○",BQ$3="国体"),VLOOKUP($AM67,連盟使用!$AN$3:$AO$100,2,FALSE),IF(AND(BP67="○",BQ$3="通常",BQ$1="通常・OPEN"),VLOOKUP($AM67,連盟使用!$AF$3:$AG$100,2,FALSE),IF(AND(BP67="○",BQ$3="通常"),VLOOKUP($AM67,連盟使用!$AD$3:$AE$100,2,FALSE),IF(BP67="△",10000,IF(AND(BP67="○",BQ$3="OPEN"),VLOOKUP($AM67,連盟使用!$AF$3:$AG$100,2,FALSE),IF(AND(BP67="○",BQ$3="Jr",BQ$1="Jrふじてん"),VLOOKUP($AM67,連盟使用!$AP$3:$AQ$100,2,FALSE),IF(AND(BP67="○",BQ$3="Jr"),VLOOKUP($AM67,連盟使用!$AH$3:$AI$100,2,FALSE),IF(AND(BP67="○",BQ$3="MS",$AE67=1),VLOOKUP($AN67,連盟使用!$AJ$3:$AK$100,2,FALSE),VLOOKUP($AN67,連盟使用!$AL$3:$AM$100,2,FALSE))))))))))</f>
        <v/>
      </c>
      <c r="BR67" s="62"/>
      <c r="BS67" s="25" t="str">
        <f>IF(BR67="","",IF(AND(BR67="○",BS$3="国体"),VLOOKUP($AM67,連盟使用!$AN$3:$AO$100,2,FALSE),IF(AND(BR67="○",BS$3="通常",BS$1="通常・OPEN"),VLOOKUP($AM67,連盟使用!$AF$3:$AG$100,2,FALSE),IF(AND(BR67="○",BS$3="通常"),VLOOKUP($AM67,連盟使用!$AD$3:$AE$100,2,FALSE),IF(BR67="△",10000,IF(AND(BR67="○",BS$3="OPEN"),VLOOKUP($AM67,連盟使用!$AF$3:$AG$100,2,FALSE),IF(AND(BR67="○",BS$3="Jr",BS$1="Jrふじてん"),VLOOKUP($AM67,連盟使用!$AP$3:$AQ$100,2,FALSE),IF(AND(BR67="○",BS$3="Jr"),VLOOKUP($AM67,連盟使用!$AH$3:$AI$100,2,FALSE),IF(AND(BR67="○",BS$3="MS",$AE67=1),VLOOKUP($AN67,連盟使用!$AJ$3:$AK$100,2,FALSE),VLOOKUP($AN67,連盟使用!$AL$3:$AM$100,2,FALSE))))))))))</f>
        <v/>
      </c>
      <c r="BT67" s="62"/>
      <c r="BU67" s="25" t="str">
        <f>IF(BT67="","",IF(AND(BT67="○",BU$3="国体"),VLOOKUP($AM67,連盟使用!$AN$3:$AO$100,2,FALSE),IF(AND(BT67="○",BU$3="通常",BU$1="通常・OPEN"),VLOOKUP($AM67,連盟使用!$AF$3:$AG$100,2,FALSE),IF(AND(BT67="○",BU$3="通常"),VLOOKUP($AM67,連盟使用!$AD$3:$AE$100,2,FALSE),IF(BT67="△",10000,IF(AND(BT67="○",BU$3="OPEN"),VLOOKUP($AM67,連盟使用!$AF$3:$AG$100,2,FALSE),IF(AND(BT67="○",BU$3="Jr",BU$1="Jrふじてん"),VLOOKUP($AM67,連盟使用!$AP$3:$AQ$100,2,FALSE),IF(AND(BT67="○",BU$3="Jr"),VLOOKUP($AM67,連盟使用!$AH$3:$AI$100,2,FALSE),IF(AND(BT67="○",BU$3="MS",$AE67=1),VLOOKUP($AN67,連盟使用!$AJ$3:$AK$100,2,FALSE),VLOOKUP($AN67,連盟使用!$AL$3:$AM$100,2,FALSE))))))))))</f>
        <v/>
      </c>
      <c r="BV67" s="62"/>
      <c r="BW67" s="25" t="str">
        <f>IF(BV67="","",IF(AND(BV67="○",BW$3="国体"),VLOOKUP($AM67,連盟使用!$AN$3:$AO$100,2,FALSE),IF(AND(BV67="○",BW$3="通常",BW$1="通常・OPEN"),VLOOKUP($AM67,連盟使用!$AF$3:$AG$100,2,FALSE),IF(AND(BV67="○",BW$3="通常"),VLOOKUP($AM67,連盟使用!$AD$3:$AE$100,2,FALSE),IF(BV67="△",10000,IF(AND(BV67="○",BW$3="OPEN"),VLOOKUP($AM67,連盟使用!$AF$3:$AG$100,2,FALSE),IF(AND(BV67="○",BW$3="Jr",BW$1="Jrふじてん"),VLOOKUP($AM67,連盟使用!$AP$3:$AQ$100,2,FALSE),IF(AND(BV67="○",BW$3="Jr"),VLOOKUP($AM67,連盟使用!$AH$3:$AI$100,2,FALSE),IF(AND(BV67="○",BW$3="MS",$AE67=1),VLOOKUP($AN67,連盟使用!$AJ$3:$AK$100,2,FALSE),VLOOKUP($AN67,連盟使用!$AL$3:$AM$100,2,FALSE))))))))))</f>
        <v/>
      </c>
      <c r="BX67" s="62"/>
      <c r="BY67" s="25" t="str">
        <f>IF(BX67="","",IF(AND(BX67="○",BY$3="国体"),VLOOKUP($AM67,連盟使用!$AN$3:$AO$100,2,FALSE),IF(AND(BX67="○",BY$3="通常",BY$1="通常・OPEN"),VLOOKUP($AM67,連盟使用!$AF$3:$AG$100,2,FALSE),IF(AND(BX67="○",BY$3="通常"),VLOOKUP($AM67,連盟使用!$AD$3:$AE$100,2,FALSE),IF(BX67="△",10000,IF(AND(BX67="○",BY$3="OPEN"),VLOOKUP($AM67,連盟使用!$AF$3:$AG$100,2,FALSE),IF(AND(BX67="○",BY$3="Jr",BY$1="Jrふじてん"),VLOOKUP($AM67,連盟使用!$AP$3:$AQ$100,2,FALSE),IF(AND(BX67="○",BY$3="Jr"),VLOOKUP($AM67,連盟使用!$AH$3:$AI$100,2,FALSE),IF(AND(BX67="○",BY$3="MS",$AE67=1),VLOOKUP($AN67,連盟使用!$AJ$3:$AK$100,2,FALSE),VLOOKUP($AN67,連盟使用!$AL$3:$AM$100,2,FALSE))))))))))</f>
        <v/>
      </c>
      <c r="BZ67" s="62"/>
      <c r="CA67" s="25" t="str">
        <f>IF(BZ67="","",IF(AND(BZ67="○",CA$3="国体"),VLOOKUP($AM67,連盟使用!$AN$3:$AO$100,2,FALSE),IF(AND(BZ67="○",CA$3="通常",CA$1="通常・OPEN"),VLOOKUP($AM67,連盟使用!$AF$3:$AG$100,2,FALSE),IF(AND(BZ67="○",CA$3="通常"),VLOOKUP($AM67,連盟使用!$AD$3:$AE$100,2,FALSE),IF(BZ67="△",10000,IF(AND(BZ67="○",CA$3="OPEN"),VLOOKUP($AM67,連盟使用!$AF$3:$AG$100,2,FALSE),IF(AND(BZ67="○",CA$3="Jr",CA$1="Jrふじてん"),VLOOKUP($AM67,連盟使用!$AP$3:$AQ$100,2,FALSE),IF(AND(BZ67="○",CA$3="Jr"),VLOOKUP($AM67,連盟使用!$AH$3:$AI$100,2,FALSE),IF(AND(BZ67="○",CA$3="MS",$AE67=1),VLOOKUP($AN67,連盟使用!$AJ$3:$AK$100,2,FALSE),VLOOKUP($AN67,連盟使用!$AL$3:$AM$100,2,FALSE))))))))))</f>
        <v/>
      </c>
      <c r="CB67" s="62"/>
      <c r="CC67" s="25" t="str">
        <f>IF(CB67="","",IF(AND(CB67="○",CC$3="国体"),VLOOKUP($AM67,連盟使用!$AN$3:$AO$100,2,FALSE),IF(AND(CB67="○",CC$3="通常",CC$1="通常・OPEN"),VLOOKUP($AM67,連盟使用!$AF$3:$AG$100,2,FALSE),IF(AND(CB67="○",CC$3="通常"),VLOOKUP($AM67,連盟使用!$AD$3:$AE$100,2,FALSE),IF(CB67="△",10000,IF(AND(CB67="○",CC$3="OPEN"),VLOOKUP($AM67,連盟使用!$AF$3:$AG$100,2,FALSE),IF(AND(CB67="○",CC$3="Jr",CC$1="Jrふじてん"),VLOOKUP($AM67,連盟使用!$AP$3:$AQ$100,2,FALSE),IF(AND(CB67="○",CC$3="Jr"),VLOOKUP($AM67,連盟使用!$AH$3:$AI$100,2,FALSE),IF(AND(CB67="○",CC$3="MS",$AE67=1),VLOOKUP($AN67,連盟使用!$AJ$3:$AK$100,2,FALSE),VLOOKUP($AN67,連盟使用!$AL$3:$AM$100,2,FALSE))))))))))</f>
        <v/>
      </c>
      <c r="CD67" s="62"/>
      <c r="CE67" s="25" t="str">
        <f>IF(CD67="","",IF(AND(CD67="○",CE$3="国体"),VLOOKUP($AM67,連盟使用!$AN$3:$AO$100,2,FALSE),IF(AND(CD67="○",CE$3="通常",CE$1="通常・OPEN"),VLOOKUP($AM67,連盟使用!$AF$3:$AG$100,2,FALSE),IF(AND(CD67="○",CE$3="通常"),VLOOKUP($AM67,連盟使用!$AD$3:$AE$100,2,FALSE),IF(CD67="△",10000,IF(AND(CD67="○",CE$3="OPEN"),VLOOKUP($AM67,連盟使用!$AF$3:$AG$100,2,FALSE),IF(AND(CD67="○",CE$3="Jr",CE$1="Jrふじてん"),VLOOKUP($AM67,連盟使用!$AP$3:$AQ$100,2,FALSE),IF(AND(CD67="○",CE$3="Jr"),VLOOKUP($AM67,連盟使用!$AH$3:$AI$100,2,FALSE),IF(AND(CD67="○",CE$3="MS",$AE67=1),VLOOKUP($AN67,連盟使用!$AJ$3:$AK$100,2,FALSE),VLOOKUP($AN67,連盟使用!$AL$3:$AM$100,2,FALSE))))))))))</f>
        <v/>
      </c>
      <c r="CF67" s="62"/>
      <c r="CG67" s="120" t="str">
        <f>IF(CF67="","",IF(AND(CF67="○",CG$3="国体"),VLOOKUP($AM67,連盟使用!$AN$3:$AO$100,2,FALSE),IF(AND(CF67="○",CG$3="通常",CG$1="通常・OPEN"),VLOOKUP($AM67,連盟使用!$AF$3:$AG$100,2,FALSE),IF(AND(CF67="○",CG$3="通常"),VLOOKUP($AM67,連盟使用!$AD$3:$AE$100,2,FALSE),IF(CF67="△",10000,IF(AND(CF67="○",CG$3="OPEN"),VLOOKUP($AM67,連盟使用!$AF$3:$AG$100,2,FALSE),IF(AND(CF67="○",CG$3="Jr",CG$1="Jrふじてん"),VLOOKUP($AM67,連盟使用!$AP$3:$AQ$100,2,FALSE),IF(AND(CF67="○",CG$3="Jr"),VLOOKUP($AM67,連盟使用!$AH$3:$AI$100,2,FALSE),IF(AND(CF67="○",CG$3="MS",$AE67=1),VLOOKUP($AN67,連盟使用!$AJ$3:$AK$100,2,FALSE),VLOOKUP($AN67,連盟使用!$AL$3:$AM$100,2,FALSE))))))))))</f>
        <v/>
      </c>
      <c r="CH67" s="106">
        <f t="shared" si="0"/>
        <v>0</v>
      </c>
    </row>
    <row r="68" spans="1:86" ht="19.5" customHeight="1" x14ac:dyDescent="0.15">
      <c r="A68" s="97">
        <f>IF(個表!A66="","",個表!A66)</f>
        <v>63</v>
      </c>
      <c r="B68" s="12" t="str">
        <f>IF(個表!B66="","",個表!B66)</f>
        <v/>
      </c>
      <c r="C68" s="12"/>
      <c r="D68" s="12"/>
      <c r="E68" s="12" t="str">
        <f>IF(個表!J66="","",個表!J66)</f>
        <v xml:space="preserve"> </v>
      </c>
      <c r="F68" s="12" t="str">
        <f>IF(個表!K66="","",個表!K66)</f>
        <v/>
      </c>
      <c r="G68" s="12" t="str">
        <f>IF(個表!L66="","",個表!L66)</f>
        <v/>
      </c>
      <c r="H68" s="12"/>
      <c r="I68" s="12"/>
      <c r="J68" s="12"/>
      <c r="K68" s="12"/>
      <c r="L68" s="12" t="str">
        <f>IF(個表!M66="","",個表!M66)</f>
        <v/>
      </c>
      <c r="M68" s="12" t="str">
        <f>IF(個表!N66="","",個表!N66)</f>
        <v/>
      </c>
      <c r="N68" s="12" t="str">
        <f>IF(個表!O66="","",個表!O66)</f>
        <v/>
      </c>
      <c r="O68" s="12" t="str">
        <f>IF(個表!P66="","",個表!P66)</f>
        <v/>
      </c>
      <c r="P68" s="12" t="str">
        <f>IF(個表!Q66="","",個表!Q66)</f>
        <v/>
      </c>
      <c r="Q68" s="34" t="str">
        <f>IF(個表!G66="","",個表!G66)</f>
        <v/>
      </c>
      <c r="R68" s="12"/>
      <c r="S68" s="12" t="str">
        <f>IF(個表!R66="","",個表!R66)</f>
        <v xml:space="preserve"> </v>
      </c>
      <c r="T68" s="12" t="str">
        <f>IF(個表!S66="","",個表!S66)</f>
        <v/>
      </c>
      <c r="U68" s="12"/>
      <c r="V68" s="12" t="str">
        <f>IF(個表!C66="","",個表!C66)</f>
        <v/>
      </c>
      <c r="W68" s="12" t="str">
        <f>IF(個表!D66="","",個表!D66)</f>
        <v/>
      </c>
      <c r="X68" s="12" t="str">
        <f>IF(個表!E66="","",個表!E66)</f>
        <v/>
      </c>
      <c r="Y68" s="12" t="str">
        <f>IF(個表!F66="","",個表!F66)</f>
        <v/>
      </c>
      <c r="Z68" s="12"/>
      <c r="AA68" s="12"/>
      <c r="AB68" s="12"/>
      <c r="AC68" s="12"/>
      <c r="AD68" s="12"/>
      <c r="AE68" s="12" t="str">
        <f>IF(個表!H66="","",個表!H66)</f>
        <v/>
      </c>
      <c r="AF68" s="12"/>
      <c r="AG68" s="12"/>
      <c r="AH68" s="12"/>
      <c r="AI68" s="12" t="str">
        <f>IF(個表!T66="","",個表!T66)</f>
        <v/>
      </c>
      <c r="AJ68" s="12"/>
      <c r="AK68" s="12"/>
      <c r="AL68" s="12" t="str">
        <f>IF(個表!I66="","",個表!I66)</f>
        <v/>
      </c>
      <c r="AM68" s="12" t="str">
        <f>IF(個表!U66="","",個表!U66)</f>
        <v/>
      </c>
      <c r="AN68" s="12" t="str">
        <f>IF(個表!V66="","",個表!V66)</f>
        <v/>
      </c>
      <c r="AO68" s="12" t="str">
        <f>IF(個表!W66="","",個表!W66)</f>
        <v/>
      </c>
      <c r="AP68" s="12" t="str">
        <f>IF(個表!X66="","",個表!X66)</f>
        <v/>
      </c>
      <c r="AQ68" s="12" t="str">
        <f>IF(個表!Y66="","",個表!Y66)</f>
        <v/>
      </c>
      <c r="AR68" s="12" t="str">
        <f>IF(個表!Z66="","",個表!Z66)</f>
        <v/>
      </c>
      <c r="AS68" s="98" t="str">
        <f>IF(個表!AA66="","",個表!AA66)</f>
        <v/>
      </c>
      <c r="AT68" s="62"/>
      <c r="AU68" s="25" t="str">
        <f>IF(AT68="","",IF(AND(AT68="○",AU$3="国体"),VLOOKUP($AM68,連盟使用!$AN$3:$AO$100,2,FALSE),IF(AND(AT68="○",AU$3="通常",AU$1="通常・OPEN"),VLOOKUP($AM68,連盟使用!$AF$3:$AG$100,2,FALSE),IF(AND(AT68="○",AU$3="通常"),VLOOKUP($AM68,連盟使用!$AD$3:$AE$100,2,FALSE),IF(AT68="△",10000,IF(AND(AT68="○",AU$3="OPEN"),VLOOKUP($AM68,連盟使用!$AF$3:$AG$100,2,FALSE),IF(AND(AT68="○",AU$3="Jr",AU$1="Jrふじてん"),VLOOKUP($AM68,連盟使用!$AP$3:$AQ$100,2,FALSE),IF(AND(AT68="○",AU$3="Jr"),VLOOKUP($AM68,連盟使用!$AH$3:$AI$100,2,FALSE),IF(AND(AT68="○",AU$3="MS",$AE68=1),VLOOKUP($AN68,連盟使用!$AJ$3:$AK$100,2,FALSE),VLOOKUP($AN68,連盟使用!$AL$3:$AM$100,2,FALSE))))))))))</f>
        <v/>
      </c>
      <c r="AV68" s="62"/>
      <c r="AW68" s="25" t="str">
        <f>IF(AV68="","",IF(AND(AV68="○",AW$3="国体"),VLOOKUP($AM68,連盟使用!$AN$3:$AO$100,2,FALSE),IF(AND(AV68="○",AW$3="通常",AW$1="通常・OPEN"),VLOOKUP($AM68,連盟使用!$AF$3:$AG$100,2,FALSE),IF(AND(AV68="○",AW$3="通常"),VLOOKUP($AM68,連盟使用!$AD$3:$AE$100,2,FALSE),IF(AV68="△",10000,IF(AND(AV68="○",AW$3="OPEN"),VLOOKUP($AM68,連盟使用!$AF$3:$AG$100,2,FALSE),IF(AND(AV68="○",AW$3="Jr",AW$1="Jrふじてん"),VLOOKUP($AM68,連盟使用!$AP$3:$AQ$100,2,FALSE),IF(AND(AV68="○",AW$3="Jr"),VLOOKUP($AM68,連盟使用!$AH$3:$AI$100,2,FALSE),IF(AND(AV68="○",AW$3="MS",$AE68=1),VLOOKUP($AN68,連盟使用!$AJ$3:$AK$100,2,FALSE),VLOOKUP($AN68,連盟使用!$AL$3:$AM$100,2,FALSE))))))))))</f>
        <v/>
      </c>
      <c r="AX68" s="62"/>
      <c r="AY68" s="25" t="str">
        <f>IF(AX68="","",IF(AND(AX68="○",AY$3="国体"),VLOOKUP($AM68,連盟使用!$AN$3:$AO$100,2,FALSE),IF(AND(AX68="○",AY$3="通常",AY$1="通常・OPEN"),VLOOKUP($AM68,連盟使用!$AF$3:$AG$100,2,FALSE),IF(AND(AX68="○",AY$3="通常"),VLOOKUP($AM68,連盟使用!$AD$3:$AE$100,2,FALSE),IF(AX68="△",10000,IF(AND(AX68="○",AY$3="OPEN"),VLOOKUP($AM68,連盟使用!$AF$3:$AG$100,2,FALSE),IF(AND(AX68="○",AY$3="Jr",AY$1="Jrふじてん"),VLOOKUP($AM68,連盟使用!$AP$3:$AQ$100,2,FALSE),IF(AND(AX68="○",AY$3="Jr"),VLOOKUP($AM68,連盟使用!$AH$3:$AI$100,2,FALSE),IF(AND(AX68="○",AY$3="MS",$AE68=1),VLOOKUP($AN68,連盟使用!$AJ$3:$AK$100,2,FALSE),VLOOKUP($AN68,連盟使用!$AL$3:$AM$100,2,FALSE))))))))))</f>
        <v/>
      </c>
      <c r="AZ68" s="62"/>
      <c r="BA68" s="25" t="str">
        <f>IF(AZ68="","",IF(AND(AZ68="○",BA$3="国体"),VLOOKUP($AM68,連盟使用!$AN$3:$AO$100,2,FALSE),IF(AND(AZ68="○",BA$3="通常",BA$1="通常・OPEN"),VLOOKUP($AM68,連盟使用!$AF$3:$AG$100,2,FALSE),IF(AND(AZ68="○",BA$3="通常"),VLOOKUP($AM68,連盟使用!$AD$3:$AE$100,2,FALSE),IF(AZ68="△",10000,IF(AND(AZ68="○",BA$3="OPEN"),VLOOKUP($AM68,連盟使用!$AF$3:$AG$100,2,FALSE),IF(AND(AZ68="○",BA$3="Jr",BA$1="Jrふじてん"),VLOOKUP($AM68,連盟使用!$AP$3:$AQ$100,2,FALSE),IF(AND(AZ68="○",BA$3="Jr"),VLOOKUP($AM68,連盟使用!$AH$3:$AI$100,2,FALSE),IF(AND(AZ68="○",BA$3="MS",$AE68=1),VLOOKUP($AN68,連盟使用!$AJ$3:$AK$100,2,FALSE),VLOOKUP($AN68,連盟使用!$AL$3:$AM$100,2,FALSE))))))))))</f>
        <v/>
      </c>
      <c r="BB68" s="62"/>
      <c r="BC68" s="25" t="str">
        <f>IF(BB68="","",IF(AND(BB68="○",BC$3="国体"),VLOOKUP($AM68,連盟使用!$AN$3:$AO$100,2,FALSE),IF(AND(BB68="○",BC$3="通常",BC$1="通常・OPEN"),VLOOKUP($AM68,連盟使用!$AF$3:$AG$100,2,FALSE),IF(AND(BB68="○",BC$3="通常"),VLOOKUP($AM68,連盟使用!$AD$3:$AE$100,2,FALSE),IF(BB68="△",10000,IF(AND(BB68="○",BC$3="OPEN"),VLOOKUP($AM68,連盟使用!$AF$3:$AG$100,2,FALSE),IF(AND(BB68="○",BC$3="Jr",BC$1="Jrふじてん"),VLOOKUP($AM68,連盟使用!$AP$3:$AQ$100,2,FALSE),IF(AND(BB68="○",BC$3="Jr"),VLOOKUP($AM68,連盟使用!$AH$3:$AI$100,2,FALSE),IF(AND(BB68="○",BC$3="MS",$AE68=1),VLOOKUP($AN68,連盟使用!$AJ$3:$AK$100,2,FALSE),VLOOKUP($AN68,連盟使用!$AL$3:$AM$100,2,FALSE))))))))))</f>
        <v/>
      </c>
      <c r="BD68" s="62"/>
      <c r="BE68" s="25" t="str">
        <f>IF(BD68="","",IF(AND(BD68="○",BE$3="国体"),VLOOKUP($AM68,連盟使用!$AN$3:$AO$100,2,FALSE),IF(AND(BD68="○",BE$3="通常",BE$1="通常・OPEN"),VLOOKUP($AM68,連盟使用!$AF$3:$AG$100,2,FALSE),IF(AND(BD68="○",BE$3="通常"),VLOOKUP($AM68,連盟使用!$AD$3:$AE$100,2,FALSE),IF(BD68="△",10000,IF(AND(BD68="○",BE$3="OPEN"),VLOOKUP($AM68,連盟使用!$AF$3:$AG$100,2,FALSE),IF(AND(BD68="○",BE$3="Jr",BE$1="Jrふじてん"),VLOOKUP($AM68,連盟使用!$AP$3:$AQ$100,2,FALSE),IF(AND(BD68="○",BE$3="Jr"),VLOOKUP($AM68,連盟使用!$AH$3:$AI$100,2,FALSE),IF(AND(BD68="○",BE$3="MS",$AE68=1),VLOOKUP($AN68,連盟使用!$AJ$3:$AK$100,2,FALSE),VLOOKUP($AN68,連盟使用!$AL$3:$AM$100,2,FALSE))))))))))</f>
        <v/>
      </c>
      <c r="BF68" s="62"/>
      <c r="BG68" s="25" t="str">
        <f>IF(BF68="","",IF(AND(BF68="○",BG$3="国体"),VLOOKUP($AM68,連盟使用!$AN$3:$AO$100,2,FALSE),IF(AND(BF68="○",BG$3="通常",BG$1="通常・OPEN"),VLOOKUP($AM68,連盟使用!$AF$3:$AG$100,2,FALSE),IF(AND(BF68="○",BG$3="通常"),VLOOKUP($AM68,連盟使用!$AD$3:$AE$100,2,FALSE),IF(BF68="△",10000,IF(AND(BF68="○",BG$3="OPEN"),VLOOKUP($AM68,連盟使用!$AF$3:$AG$100,2,FALSE),IF(AND(BF68="○",BG$3="Jr",BG$1="Jrふじてん"),VLOOKUP($AM68,連盟使用!$AP$3:$AQ$100,2,FALSE),IF(AND(BF68="○",BG$3="Jr"),VLOOKUP($AM68,連盟使用!$AH$3:$AI$100,2,FALSE),IF(AND(BF68="○",BG$3="MS",$AE68=1),VLOOKUP($AN68,連盟使用!$AJ$3:$AK$100,2,FALSE),VLOOKUP($AN68,連盟使用!$AL$3:$AM$100,2,FALSE))))))))))</f>
        <v/>
      </c>
      <c r="BH68" s="62"/>
      <c r="BI68" s="25" t="str">
        <f>IF(BH68="","",IF(AND(BH68="○",BI$3="国体"),VLOOKUP($AM68,連盟使用!$AN$3:$AO$100,2,FALSE),IF(AND(BH68="○",BI$3="通常",BI$1="通常・OPEN"),VLOOKUP($AM68,連盟使用!$AF$3:$AG$100,2,FALSE),IF(AND(BH68="○",BI$3="通常"),VLOOKUP($AM68,連盟使用!$AD$3:$AE$100,2,FALSE),IF(BH68="△",10000,IF(AND(BH68="○",BI$3="OPEN"),VLOOKUP($AM68,連盟使用!$AF$3:$AG$100,2,FALSE),IF(AND(BH68="○",BI$3="Jr",BI$1="Jrふじてん"),VLOOKUP($AM68,連盟使用!$AP$3:$AQ$100,2,FALSE),IF(AND(BH68="○",BI$3="Jr"),VLOOKUP($AM68,連盟使用!$AH$3:$AI$100,2,FALSE),IF(AND(BH68="○",BI$3="MS",$AE68=1),VLOOKUP($AN68,連盟使用!$AJ$3:$AK$100,2,FALSE),VLOOKUP($AN68,連盟使用!$AL$3:$AM$100,2,FALSE))))))))))</f>
        <v/>
      </c>
      <c r="BJ68" s="62"/>
      <c r="BK68" s="25" t="str">
        <f>IF(BJ68="","",IF(AND(BJ68="○",BK$3="国体"),VLOOKUP($AM68,連盟使用!$AN$3:$AO$100,2,FALSE),IF(AND(BJ68="○",BK$3="通常",BK$1="通常・OPEN"),VLOOKUP($AM68,連盟使用!$AF$3:$AG$100,2,FALSE),IF(AND(BJ68="○",BK$3="通常"),VLOOKUP($AM68,連盟使用!$AD$3:$AE$100,2,FALSE),IF(BJ68="△",10000,IF(AND(BJ68="○",BK$3="OPEN"),VLOOKUP($AM68,連盟使用!$AF$3:$AG$100,2,FALSE),IF(AND(BJ68="○",BK$3="Jr",BK$1="Jrふじてん"),VLOOKUP($AM68,連盟使用!$AP$3:$AQ$100,2,FALSE),IF(AND(BJ68="○",BK$3="Jr"),VLOOKUP($AM68,連盟使用!$AH$3:$AI$100,2,FALSE),IF(AND(BJ68="○",BK$3="MS",$AE68=1),VLOOKUP($AN68,連盟使用!$AJ$3:$AK$100,2,FALSE),VLOOKUP($AN68,連盟使用!$AL$3:$AM$100,2,FALSE))))))))))</f>
        <v/>
      </c>
      <c r="BL68" s="62"/>
      <c r="BM68" s="25" t="str">
        <f>IF(BL68="","",IF(AND(BL68="○",BM$3="国体"),VLOOKUP($AM68,連盟使用!$AN$3:$AO$100,2,FALSE),IF(AND(BL68="○",BM$3="通常",BM$1="通常・OPEN"),VLOOKUP($AM68,連盟使用!$AF$3:$AG$100,2,FALSE),IF(AND(BL68="○",BM$3="通常"),VLOOKUP($AM68,連盟使用!$AD$3:$AE$100,2,FALSE),IF(BL68="△",10000,IF(AND(BL68="○",BM$3="OPEN"),VLOOKUP($AM68,連盟使用!$AF$3:$AG$100,2,FALSE),IF(AND(BL68="○",BM$3="Jr",BM$1="Jrふじてん"),VLOOKUP($AM68,連盟使用!$AP$3:$AQ$100,2,FALSE),IF(AND(BL68="○",BM$3="Jr"),VLOOKUP($AM68,連盟使用!$AH$3:$AI$100,2,FALSE),IF(AND(BL68="○",BM$3="MS",$AE68=1),VLOOKUP($AN68,連盟使用!$AJ$3:$AK$100,2,FALSE),VLOOKUP($AN68,連盟使用!$AL$3:$AM$100,2,FALSE))))))))))</f>
        <v/>
      </c>
      <c r="BN68" s="62"/>
      <c r="BO68" s="25" t="str">
        <f>IF(BN68="","",IF(AND(BN68="○",BO$3="国体"),VLOOKUP($AM68,連盟使用!$AN$3:$AO$100,2,FALSE),IF(AND(BN68="○",BO$3="通常",BO$1="通常・OPEN"),VLOOKUP($AM68,連盟使用!$AF$3:$AG$100,2,FALSE),IF(AND(BN68="○",BO$3="通常"),VLOOKUP($AM68,連盟使用!$AD$3:$AE$100,2,FALSE),IF(BN68="△",10000,IF(AND(BN68="○",BO$3="OPEN"),VLOOKUP($AM68,連盟使用!$AF$3:$AG$100,2,FALSE),IF(AND(BN68="○",BO$3="Jr",BO$1="Jrふじてん"),VLOOKUP($AM68,連盟使用!$AP$3:$AQ$100,2,FALSE),IF(AND(BN68="○",BO$3="Jr"),VLOOKUP($AM68,連盟使用!$AH$3:$AI$100,2,FALSE),IF(AND(BN68="○",BO$3="MS",$AE68=1),VLOOKUP($AN68,連盟使用!$AJ$3:$AK$100,2,FALSE),VLOOKUP($AN68,連盟使用!$AL$3:$AM$100,2,FALSE))))))))))</f>
        <v/>
      </c>
      <c r="BP68" s="62"/>
      <c r="BQ68" s="25" t="str">
        <f>IF(BP68="","",IF(AND(BP68="○",BQ$3="国体"),VLOOKUP($AM68,連盟使用!$AN$3:$AO$100,2,FALSE),IF(AND(BP68="○",BQ$3="通常",BQ$1="通常・OPEN"),VLOOKUP($AM68,連盟使用!$AF$3:$AG$100,2,FALSE),IF(AND(BP68="○",BQ$3="通常"),VLOOKUP($AM68,連盟使用!$AD$3:$AE$100,2,FALSE),IF(BP68="△",10000,IF(AND(BP68="○",BQ$3="OPEN"),VLOOKUP($AM68,連盟使用!$AF$3:$AG$100,2,FALSE),IF(AND(BP68="○",BQ$3="Jr",BQ$1="Jrふじてん"),VLOOKUP($AM68,連盟使用!$AP$3:$AQ$100,2,FALSE),IF(AND(BP68="○",BQ$3="Jr"),VLOOKUP($AM68,連盟使用!$AH$3:$AI$100,2,FALSE),IF(AND(BP68="○",BQ$3="MS",$AE68=1),VLOOKUP($AN68,連盟使用!$AJ$3:$AK$100,2,FALSE),VLOOKUP($AN68,連盟使用!$AL$3:$AM$100,2,FALSE))))))))))</f>
        <v/>
      </c>
      <c r="BR68" s="62"/>
      <c r="BS68" s="25" t="str">
        <f>IF(BR68="","",IF(AND(BR68="○",BS$3="国体"),VLOOKUP($AM68,連盟使用!$AN$3:$AO$100,2,FALSE),IF(AND(BR68="○",BS$3="通常",BS$1="通常・OPEN"),VLOOKUP($AM68,連盟使用!$AF$3:$AG$100,2,FALSE),IF(AND(BR68="○",BS$3="通常"),VLOOKUP($AM68,連盟使用!$AD$3:$AE$100,2,FALSE),IF(BR68="△",10000,IF(AND(BR68="○",BS$3="OPEN"),VLOOKUP($AM68,連盟使用!$AF$3:$AG$100,2,FALSE),IF(AND(BR68="○",BS$3="Jr",BS$1="Jrふじてん"),VLOOKUP($AM68,連盟使用!$AP$3:$AQ$100,2,FALSE),IF(AND(BR68="○",BS$3="Jr"),VLOOKUP($AM68,連盟使用!$AH$3:$AI$100,2,FALSE),IF(AND(BR68="○",BS$3="MS",$AE68=1),VLOOKUP($AN68,連盟使用!$AJ$3:$AK$100,2,FALSE),VLOOKUP($AN68,連盟使用!$AL$3:$AM$100,2,FALSE))))))))))</f>
        <v/>
      </c>
      <c r="BT68" s="62"/>
      <c r="BU68" s="25" t="str">
        <f>IF(BT68="","",IF(AND(BT68="○",BU$3="国体"),VLOOKUP($AM68,連盟使用!$AN$3:$AO$100,2,FALSE),IF(AND(BT68="○",BU$3="通常",BU$1="通常・OPEN"),VLOOKUP($AM68,連盟使用!$AF$3:$AG$100,2,FALSE),IF(AND(BT68="○",BU$3="通常"),VLOOKUP($AM68,連盟使用!$AD$3:$AE$100,2,FALSE),IF(BT68="△",10000,IF(AND(BT68="○",BU$3="OPEN"),VLOOKUP($AM68,連盟使用!$AF$3:$AG$100,2,FALSE),IF(AND(BT68="○",BU$3="Jr",BU$1="Jrふじてん"),VLOOKUP($AM68,連盟使用!$AP$3:$AQ$100,2,FALSE),IF(AND(BT68="○",BU$3="Jr"),VLOOKUP($AM68,連盟使用!$AH$3:$AI$100,2,FALSE),IF(AND(BT68="○",BU$3="MS",$AE68=1),VLOOKUP($AN68,連盟使用!$AJ$3:$AK$100,2,FALSE),VLOOKUP($AN68,連盟使用!$AL$3:$AM$100,2,FALSE))))))))))</f>
        <v/>
      </c>
      <c r="BV68" s="62"/>
      <c r="BW68" s="25" t="str">
        <f>IF(BV68="","",IF(AND(BV68="○",BW$3="国体"),VLOOKUP($AM68,連盟使用!$AN$3:$AO$100,2,FALSE),IF(AND(BV68="○",BW$3="通常",BW$1="通常・OPEN"),VLOOKUP($AM68,連盟使用!$AF$3:$AG$100,2,FALSE),IF(AND(BV68="○",BW$3="通常"),VLOOKUP($AM68,連盟使用!$AD$3:$AE$100,2,FALSE),IF(BV68="△",10000,IF(AND(BV68="○",BW$3="OPEN"),VLOOKUP($AM68,連盟使用!$AF$3:$AG$100,2,FALSE),IF(AND(BV68="○",BW$3="Jr",BW$1="Jrふじてん"),VLOOKUP($AM68,連盟使用!$AP$3:$AQ$100,2,FALSE),IF(AND(BV68="○",BW$3="Jr"),VLOOKUP($AM68,連盟使用!$AH$3:$AI$100,2,FALSE),IF(AND(BV68="○",BW$3="MS",$AE68=1),VLOOKUP($AN68,連盟使用!$AJ$3:$AK$100,2,FALSE),VLOOKUP($AN68,連盟使用!$AL$3:$AM$100,2,FALSE))))))))))</f>
        <v/>
      </c>
      <c r="BX68" s="62"/>
      <c r="BY68" s="25" t="str">
        <f>IF(BX68="","",IF(AND(BX68="○",BY$3="国体"),VLOOKUP($AM68,連盟使用!$AN$3:$AO$100,2,FALSE),IF(AND(BX68="○",BY$3="通常",BY$1="通常・OPEN"),VLOOKUP($AM68,連盟使用!$AF$3:$AG$100,2,FALSE),IF(AND(BX68="○",BY$3="通常"),VLOOKUP($AM68,連盟使用!$AD$3:$AE$100,2,FALSE),IF(BX68="△",10000,IF(AND(BX68="○",BY$3="OPEN"),VLOOKUP($AM68,連盟使用!$AF$3:$AG$100,2,FALSE),IF(AND(BX68="○",BY$3="Jr",BY$1="Jrふじてん"),VLOOKUP($AM68,連盟使用!$AP$3:$AQ$100,2,FALSE),IF(AND(BX68="○",BY$3="Jr"),VLOOKUP($AM68,連盟使用!$AH$3:$AI$100,2,FALSE),IF(AND(BX68="○",BY$3="MS",$AE68=1),VLOOKUP($AN68,連盟使用!$AJ$3:$AK$100,2,FALSE),VLOOKUP($AN68,連盟使用!$AL$3:$AM$100,2,FALSE))))))))))</f>
        <v/>
      </c>
      <c r="BZ68" s="62"/>
      <c r="CA68" s="25" t="str">
        <f>IF(BZ68="","",IF(AND(BZ68="○",CA$3="国体"),VLOOKUP($AM68,連盟使用!$AN$3:$AO$100,2,FALSE),IF(AND(BZ68="○",CA$3="通常",CA$1="通常・OPEN"),VLOOKUP($AM68,連盟使用!$AF$3:$AG$100,2,FALSE),IF(AND(BZ68="○",CA$3="通常"),VLOOKUP($AM68,連盟使用!$AD$3:$AE$100,2,FALSE),IF(BZ68="△",10000,IF(AND(BZ68="○",CA$3="OPEN"),VLOOKUP($AM68,連盟使用!$AF$3:$AG$100,2,FALSE),IF(AND(BZ68="○",CA$3="Jr",CA$1="Jrふじてん"),VLOOKUP($AM68,連盟使用!$AP$3:$AQ$100,2,FALSE),IF(AND(BZ68="○",CA$3="Jr"),VLOOKUP($AM68,連盟使用!$AH$3:$AI$100,2,FALSE),IF(AND(BZ68="○",CA$3="MS",$AE68=1),VLOOKUP($AN68,連盟使用!$AJ$3:$AK$100,2,FALSE),VLOOKUP($AN68,連盟使用!$AL$3:$AM$100,2,FALSE))))))))))</f>
        <v/>
      </c>
      <c r="CB68" s="62"/>
      <c r="CC68" s="25" t="str">
        <f>IF(CB68="","",IF(AND(CB68="○",CC$3="国体"),VLOOKUP($AM68,連盟使用!$AN$3:$AO$100,2,FALSE),IF(AND(CB68="○",CC$3="通常",CC$1="通常・OPEN"),VLOOKUP($AM68,連盟使用!$AF$3:$AG$100,2,FALSE),IF(AND(CB68="○",CC$3="通常"),VLOOKUP($AM68,連盟使用!$AD$3:$AE$100,2,FALSE),IF(CB68="△",10000,IF(AND(CB68="○",CC$3="OPEN"),VLOOKUP($AM68,連盟使用!$AF$3:$AG$100,2,FALSE),IF(AND(CB68="○",CC$3="Jr",CC$1="Jrふじてん"),VLOOKUP($AM68,連盟使用!$AP$3:$AQ$100,2,FALSE),IF(AND(CB68="○",CC$3="Jr"),VLOOKUP($AM68,連盟使用!$AH$3:$AI$100,2,FALSE),IF(AND(CB68="○",CC$3="MS",$AE68=1),VLOOKUP($AN68,連盟使用!$AJ$3:$AK$100,2,FALSE),VLOOKUP($AN68,連盟使用!$AL$3:$AM$100,2,FALSE))))))))))</f>
        <v/>
      </c>
      <c r="CD68" s="62"/>
      <c r="CE68" s="25" t="str">
        <f>IF(CD68="","",IF(AND(CD68="○",CE$3="国体"),VLOOKUP($AM68,連盟使用!$AN$3:$AO$100,2,FALSE),IF(AND(CD68="○",CE$3="通常",CE$1="通常・OPEN"),VLOOKUP($AM68,連盟使用!$AF$3:$AG$100,2,FALSE),IF(AND(CD68="○",CE$3="通常"),VLOOKUP($AM68,連盟使用!$AD$3:$AE$100,2,FALSE),IF(CD68="△",10000,IF(AND(CD68="○",CE$3="OPEN"),VLOOKUP($AM68,連盟使用!$AF$3:$AG$100,2,FALSE),IF(AND(CD68="○",CE$3="Jr",CE$1="Jrふじてん"),VLOOKUP($AM68,連盟使用!$AP$3:$AQ$100,2,FALSE),IF(AND(CD68="○",CE$3="Jr"),VLOOKUP($AM68,連盟使用!$AH$3:$AI$100,2,FALSE),IF(AND(CD68="○",CE$3="MS",$AE68=1),VLOOKUP($AN68,連盟使用!$AJ$3:$AK$100,2,FALSE),VLOOKUP($AN68,連盟使用!$AL$3:$AM$100,2,FALSE))))))))))</f>
        <v/>
      </c>
      <c r="CF68" s="62"/>
      <c r="CG68" s="120" t="str">
        <f>IF(CF68="","",IF(AND(CF68="○",CG$3="国体"),VLOOKUP($AM68,連盟使用!$AN$3:$AO$100,2,FALSE),IF(AND(CF68="○",CG$3="通常",CG$1="通常・OPEN"),VLOOKUP($AM68,連盟使用!$AF$3:$AG$100,2,FALSE),IF(AND(CF68="○",CG$3="通常"),VLOOKUP($AM68,連盟使用!$AD$3:$AE$100,2,FALSE),IF(CF68="△",10000,IF(AND(CF68="○",CG$3="OPEN"),VLOOKUP($AM68,連盟使用!$AF$3:$AG$100,2,FALSE),IF(AND(CF68="○",CG$3="Jr",CG$1="Jrふじてん"),VLOOKUP($AM68,連盟使用!$AP$3:$AQ$100,2,FALSE),IF(AND(CF68="○",CG$3="Jr"),VLOOKUP($AM68,連盟使用!$AH$3:$AI$100,2,FALSE),IF(AND(CF68="○",CG$3="MS",$AE68=1),VLOOKUP($AN68,連盟使用!$AJ$3:$AK$100,2,FALSE),VLOOKUP($AN68,連盟使用!$AL$3:$AM$100,2,FALSE))))))))))</f>
        <v/>
      </c>
      <c r="CH68" s="106">
        <f t="shared" si="0"/>
        <v>0</v>
      </c>
    </row>
    <row r="69" spans="1:86" ht="19.5" customHeight="1" x14ac:dyDescent="0.15">
      <c r="A69" s="97">
        <f>IF(個表!A67="","",個表!A67)</f>
        <v>64</v>
      </c>
      <c r="B69" s="12" t="str">
        <f>IF(個表!B67="","",個表!B67)</f>
        <v/>
      </c>
      <c r="C69" s="12"/>
      <c r="D69" s="12"/>
      <c r="E69" s="12" t="str">
        <f>IF(個表!J67="","",個表!J67)</f>
        <v xml:space="preserve"> </v>
      </c>
      <c r="F69" s="12" t="str">
        <f>IF(個表!K67="","",個表!K67)</f>
        <v/>
      </c>
      <c r="G69" s="12" t="str">
        <f>IF(個表!L67="","",個表!L67)</f>
        <v/>
      </c>
      <c r="H69" s="12"/>
      <c r="I69" s="12"/>
      <c r="J69" s="12"/>
      <c r="K69" s="12"/>
      <c r="L69" s="12" t="str">
        <f>IF(個表!M67="","",個表!M67)</f>
        <v/>
      </c>
      <c r="M69" s="12" t="str">
        <f>IF(個表!N67="","",個表!N67)</f>
        <v/>
      </c>
      <c r="N69" s="12" t="str">
        <f>IF(個表!O67="","",個表!O67)</f>
        <v/>
      </c>
      <c r="O69" s="12" t="str">
        <f>IF(個表!P67="","",個表!P67)</f>
        <v/>
      </c>
      <c r="P69" s="12" t="str">
        <f>IF(個表!Q67="","",個表!Q67)</f>
        <v/>
      </c>
      <c r="Q69" s="34" t="str">
        <f>IF(個表!G67="","",個表!G67)</f>
        <v/>
      </c>
      <c r="R69" s="12"/>
      <c r="S69" s="12" t="str">
        <f>IF(個表!R67="","",個表!R67)</f>
        <v xml:space="preserve"> </v>
      </c>
      <c r="T69" s="12" t="str">
        <f>IF(個表!S67="","",個表!S67)</f>
        <v/>
      </c>
      <c r="U69" s="12"/>
      <c r="V69" s="12" t="str">
        <f>IF(個表!C67="","",個表!C67)</f>
        <v/>
      </c>
      <c r="W69" s="12" t="str">
        <f>IF(個表!D67="","",個表!D67)</f>
        <v/>
      </c>
      <c r="X69" s="12" t="str">
        <f>IF(個表!E67="","",個表!E67)</f>
        <v/>
      </c>
      <c r="Y69" s="12" t="str">
        <f>IF(個表!F67="","",個表!F67)</f>
        <v/>
      </c>
      <c r="Z69" s="12"/>
      <c r="AA69" s="12"/>
      <c r="AB69" s="12"/>
      <c r="AC69" s="12"/>
      <c r="AD69" s="12"/>
      <c r="AE69" s="12" t="str">
        <f>IF(個表!H67="","",個表!H67)</f>
        <v/>
      </c>
      <c r="AF69" s="12"/>
      <c r="AG69" s="12"/>
      <c r="AH69" s="12"/>
      <c r="AI69" s="12" t="str">
        <f>IF(個表!T67="","",個表!T67)</f>
        <v/>
      </c>
      <c r="AJ69" s="12"/>
      <c r="AK69" s="12"/>
      <c r="AL69" s="12" t="str">
        <f>IF(個表!I67="","",個表!I67)</f>
        <v/>
      </c>
      <c r="AM69" s="12" t="str">
        <f>IF(個表!U67="","",個表!U67)</f>
        <v/>
      </c>
      <c r="AN69" s="12" t="str">
        <f>IF(個表!V67="","",個表!V67)</f>
        <v/>
      </c>
      <c r="AO69" s="12" t="str">
        <f>IF(個表!W67="","",個表!W67)</f>
        <v/>
      </c>
      <c r="AP69" s="12" t="str">
        <f>IF(個表!X67="","",個表!X67)</f>
        <v/>
      </c>
      <c r="AQ69" s="12" t="str">
        <f>IF(個表!Y67="","",個表!Y67)</f>
        <v/>
      </c>
      <c r="AR69" s="12" t="str">
        <f>IF(個表!Z67="","",個表!Z67)</f>
        <v/>
      </c>
      <c r="AS69" s="98" t="str">
        <f>IF(個表!AA67="","",個表!AA67)</f>
        <v/>
      </c>
      <c r="AT69" s="62"/>
      <c r="AU69" s="25" t="str">
        <f>IF(AT69="","",IF(AND(AT69="○",AU$3="国体"),VLOOKUP($AM69,連盟使用!$AN$3:$AO$100,2,FALSE),IF(AND(AT69="○",AU$3="通常",AU$1="通常・OPEN"),VLOOKUP($AM69,連盟使用!$AF$3:$AG$100,2,FALSE),IF(AND(AT69="○",AU$3="通常"),VLOOKUP($AM69,連盟使用!$AD$3:$AE$100,2,FALSE),IF(AT69="△",10000,IF(AND(AT69="○",AU$3="OPEN"),VLOOKUP($AM69,連盟使用!$AF$3:$AG$100,2,FALSE),IF(AND(AT69="○",AU$3="Jr",AU$1="Jrふじてん"),VLOOKUP($AM69,連盟使用!$AP$3:$AQ$100,2,FALSE),IF(AND(AT69="○",AU$3="Jr"),VLOOKUP($AM69,連盟使用!$AH$3:$AI$100,2,FALSE),IF(AND(AT69="○",AU$3="MS",$AE69=1),VLOOKUP($AN69,連盟使用!$AJ$3:$AK$100,2,FALSE),VLOOKUP($AN69,連盟使用!$AL$3:$AM$100,2,FALSE))))))))))</f>
        <v/>
      </c>
      <c r="AV69" s="62"/>
      <c r="AW69" s="25" t="str">
        <f>IF(AV69="","",IF(AND(AV69="○",AW$3="国体"),VLOOKUP($AM69,連盟使用!$AN$3:$AO$100,2,FALSE),IF(AND(AV69="○",AW$3="通常",AW$1="通常・OPEN"),VLOOKUP($AM69,連盟使用!$AF$3:$AG$100,2,FALSE),IF(AND(AV69="○",AW$3="通常"),VLOOKUP($AM69,連盟使用!$AD$3:$AE$100,2,FALSE),IF(AV69="△",10000,IF(AND(AV69="○",AW$3="OPEN"),VLOOKUP($AM69,連盟使用!$AF$3:$AG$100,2,FALSE),IF(AND(AV69="○",AW$3="Jr",AW$1="Jrふじてん"),VLOOKUP($AM69,連盟使用!$AP$3:$AQ$100,2,FALSE),IF(AND(AV69="○",AW$3="Jr"),VLOOKUP($AM69,連盟使用!$AH$3:$AI$100,2,FALSE),IF(AND(AV69="○",AW$3="MS",$AE69=1),VLOOKUP($AN69,連盟使用!$AJ$3:$AK$100,2,FALSE),VLOOKUP($AN69,連盟使用!$AL$3:$AM$100,2,FALSE))))))))))</f>
        <v/>
      </c>
      <c r="AX69" s="62"/>
      <c r="AY69" s="25" t="str">
        <f>IF(AX69="","",IF(AND(AX69="○",AY$3="国体"),VLOOKUP($AM69,連盟使用!$AN$3:$AO$100,2,FALSE),IF(AND(AX69="○",AY$3="通常",AY$1="通常・OPEN"),VLOOKUP($AM69,連盟使用!$AF$3:$AG$100,2,FALSE),IF(AND(AX69="○",AY$3="通常"),VLOOKUP($AM69,連盟使用!$AD$3:$AE$100,2,FALSE),IF(AX69="△",10000,IF(AND(AX69="○",AY$3="OPEN"),VLOOKUP($AM69,連盟使用!$AF$3:$AG$100,2,FALSE),IF(AND(AX69="○",AY$3="Jr",AY$1="Jrふじてん"),VLOOKUP($AM69,連盟使用!$AP$3:$AQ$100,2,FALSE),IF(AND(AX69="○",AY$3="Jr"),VLOOKUP($AM69,連盟使用!$AH$3:$AI$100,2,FALSE),IF(AND(AX69="○",AY$3="MS",$AE69=1),VLOOKUP($AN69,連盟使用!$AJ$3:$AK$100,2,FALSE),VLOOKUP($AN69,連盟使用!$AL$3:$AM$100,2,FALSE))))))))))</f>
        <v/>
      </c>
      <c r="AZ69" s="62"/>
      <c r="BA69" s="25" t="str">
        <f>IF(AZ69="","",IF(AND(AZ69="○",BA$3="国体"),VLOOKUP($AM69,連盟使用!$AN$3:$AO$100,2,FALSE),IF(AND(AZ69="○",BA$3="通常",BA$1="通常・OPEN"),VLOOKUP($AM69,連盟使用!$AF$3:$AG$100,2,FALSE),IF(AND(AZ69="○",BA$3="通常"),VLOOKUP($AM69,連盟使用!$AD$3:$AE$100,2,FALSE),IF(AZ69="△",10000,IF(AND(AZ69="○",BA$3="OPEN"),VLOOKUP($AM69,連盟使用!$AF$3:$AG$100,2,FALSE),IF(AND(AZ69="○",BA$3="Jr",BA$1="Jrふじてん"),VLOOKUP($AM69,連盟使用!$AP$3:$AQ$100,2,FALSE),IF(AND(AZ69="○",BA$3="Jr"),VLOOKUP($AM69,連盟使用!$AH$3:$AI$100,2,FALSE),IF(AND(AZ69="○",BA$3="MS",$AE69=1),VLOOKUP($AN69,連盟使用!$AJ$3:$AK$100,2,FALSE),VLOOKUP($AN69,連盟使用!$AL$3:$AM$100,2,FALSE))))))))))</f>
        <v/>
      </c>
      <c r="BB69" s="62"/>
      <c r="BC69" s="25" t="str">
        <f>IF(BB69="","",IF(AND(BB69="○",BC$3="国体"),VLOOKUP($AM69,連盟使用!$AN$3:$AO$100,2,FALSE),IF(AND(BB69="○",BC$3="通常",BC$1="通常・OPEN"),VLOOKUP($AM69,連盟使用!$AF$3:$AG$100,2,FALSE),IF(AND(BB69="○",BC$3="通常"),VLOOKUP($AM69,連盟使用!$AD$3:$AE$100,2,FALSE),IF(BB69="△",10000,IF(AND(BB69="○",BC$3="OPEN"),VLOOKUP($AM69,連盟使用!$AF$3:$AG$100,2,FALSE),IF(AND(BB69="○",BC$3="Jr",BC$1="Jrふじてん"),VLOOKUP($AM69,連盟使用!$AP$3:$AQ$100,2,FALSE),IF(AND(BB69="○",BC$3="Jr"),VLOOKUP($AM69,連盟使用!$AH$3:$AI$100,2,FALSE),IF(AND(BB69="○",BC$3="MS",$AE69=1),VLOOKUP($AN69,連盟使用!$AJ$3:$AK$100,2,FALSE),VLOOKUP($AN69,連盟使用!$AL$3:$AM$100,2,FALSE))))))))))</f>
        <v/>
      </c>
      <c r="BD69" s="62"/>
      <c r="BE69" s="25" t="str">
        <f>IF(BD69="","",IF(AND(BD69="○",BE$3="国体"),VLOOKUP($AM69,連盟使用!$AN$3:$AO$100,2,FALSE),IF(AND(BD69="○",BE$3="通常",BE$1="通常・OPEN"),VLOOKUP($AM69,連盟使用!$AF$3:$AG$100,2,FALSE),IF(AND(BD69="○",BE$3="通常"),VLOOKUP($AM69,連盟使用!$AD$3:$AE$100,2,FALSE),IF(BD69="△",10000,IF(AND(BD69="○",BE$3="OPEN"),VLOOKUP($AM69,連盟使用!$AF$3:$AG$100,2,FALSE),IF(AND(BD69="○",BE$3="Jr",BE$1="Jrふじてん"),VLOOKUP($AM69,連盟使用!$AP$3:$AQ$100,2,FALSE),IF(AND(BD69="○",BE$3="Jr"),VLOOKUP($AM69,連盟使用!$AH$3:$AI$100,2,FALSE),IF(AND(BD69="○",BE$3="MS",$AE69=1),VLOOKUP($AN69,連盟使用!$AJ$3:$AK$100,2,FALSE),VLOOKUP($AN69,連盟使用!$AL$3:$AM$100,2,FALSE))))))))))</f>
        <v/>
      </c>
      <c r="BF69" s="62"/>
      <c r="BG69" s="25" t="str">
        <f>IF(BF69="","",IF(AND(BF69="○",BG$3="国体"),VLOOKUP($AM69,連盟使用!$AN$3:$AO$100,2,FALSE),IF(AND(BF69="○",BG$3="通常",BG$1="通常・OPEN"),VLOOKUP($AM69,連盟使用!$AF$3:$AG$100,2,FALSE),IF(AND(BF69="○",BG$3="通常"),VLOOKUP($AM69,連盟使用!$AD$3:$AE$100,2,FALSE),IF(BF69="△",10000,IF(AND(BF69="○",BG$3="OPEN"),VLOOKUP($AM69,連盟使用!$AF$3:$AG$100,2,FALSE),IF(AND(BF69="○",BG$3="Jr",BG$1="Jrふじてん"),VLOOKUP($AM69,連盟使用!$AP$3:$AQ$100,2,FALSE),IF(AND(BF69="○",BG$3="Jr"),VLOOKUP($AM69,連盟使用!$AH$3:$AI$100,2,FALSE),IF(AND(BF69="○",BG$3="MS",$AE69=1),VLOOKUP($AN69,連盟使用!$AJ$3:$AK$100,2,FALSE),VLOOKUP($AN69,連盟使用!$AL$3:$AM$100,2,FALSE))))))))))</f>
        <v/>
      </c>
      <c r="BH69" s="62"/>
      <c r="BI69" s="25" t="str">
        <f>IF(BH69="","",IF(AND(BH69="○",BI$3="国体"),VLOOKUP($AM69,連盟使用!$AN$3:$AO$100,2,FALSE),IF(AND(BH69="○",BI$3="通常",BI$1="通常・OPEN"),VLOOKUP($AM69,連盟使用!$AF$3:$AG$100,2,FALSE),IF(AND(BH69="○",BI$3="通常"),VLOOKUP($AM69,連盟使用!$AD$3:$AE$100,2,FALSE),IF(BH69="△",10000,IF(AND(BH69="○",BI$3="OPEN"),VLOOKUP($AM69,連盟使用!$AF$3:$AG$100,2,FALSE),IF(AND(BH69="○",BI$3="Jr",BI$1="Jrふじてん"),VLOOKUP($AM69,連盟使用!$AP$3:$AQ$100,2,FALSE),IF(AND(BH69="○",BI$3="Jr"),VLOOKUP($AM69,連盟使用!$AH$3:$AI$100,2,FALSE),IF(AND(BH69="○",BI$3="MS",$AE69=1),VLOOKUP($AN69,連盟使用!$AJ$3:$AK$100,2,FALSE),VLOOKUP($AN69,連盟使用!$AL$3:$AM$100,2,FALSE))))))))))</f>
        <v/>
      </c>
      <c r="BJ69" s="62"/>
      <c r="BK69" s="25" t="str">
        <f>IF(BJ69="","",IF(AND(BJ69="○",BK$3="国体"),VLOOKUP($AM69,連盟使用!$AN$3:$AO$100,2,FALSE),IF(AND(BJ69="○",BK$3="通常",BK$1="通常・OPEN"),VLOOKUP($AM69,連盟使用!$AF$3:$AG$100,2,FALSE),IF(AND(BJ69="○",BK$3="通常"),VLOOKUP($AM69,連盟使用!$AD$3:$AE$100,2,FALSE),IF(BJ69="△",10000,IF(AND(BJ69="○",BK$3="OPEN"),VLOOKUP($AM69,連盟使用!$AF$3:$AG$100,2,FALSE),IF(AND(BJ69="○",BK$3="Jr",BK$1="Jrふじてん"),VLOOKUP($AM69,連盟使用!$AP$3:$AQ$100,2,FALSE),IF(AND(BJ69="○",BK$3="Jr"),VLOOKUP($AM69,連盟使用!$AH$3:$AI$100,2,FALSE),IF(AND(BJ69="○",BK$3="MS",$AE69=1),VLOOKUP($AN69,連盟使用!$AJ$3:$AK$100,2,FALSE),VLOOKUP($AN69,連盟使用!$AL$3:$AM$100,2,FALSE))))))))))</f>
        <v/>
      </c>
      <c r="BL69" s="62"/>
      <c r="BM69" s="25" t="str">
        <f>IF(BL69="","",IF(AND(BL69="○",BM$3="国体"),VLOOKUP($AM69,連盟使用!$AN$3:$AO$100,2,FALSE),IF(AND(BL69="○",BM$3="通常",BM$1="通常・OPEN"),VLOOKUP($AM69,連盟使用!$AF$3:$AG$100,2,FALSE),IF(AND(BL69="○",BM$3="通常"),VLOOKUP($AM69,連盟使用!$AD$3:$AE$100,2,FALSE),IF(BL69="△",10000,IF(AND(BL69="○",BM$3="OPEN"),VLOOKUP($AM69,連盟使用!$AF$3:$AG$100,2,FALSE),IF(AND(BL69="○",BM$3="Jr",BM$1="Jrふじてん"),VLOOKUP($AM69,連盟使用!$AP$3:$AQ$100,2,FALSE),IF(AND(BL69="○",BM$3="Jr"),VLOOKUP($AM69,連盟使用!$AH$3:$AI$100,2,FALSE),IF(AND(BL69="○",BM$3="MS",$AE69=1),VLOOKUP($AN69,連盟使用!$AJ$3:$AK$100,2,FALSE),VLOOKUP($AN69,連盟使用!$AL$3:$AM$100,2,FALSE))))))))))</f>
        <v/>
      </c>
      <c r="BN69" s="62"/>
      <c r="BO69" s="25" t="str">
        <f>IF(BN69="","",IF(AND(BN69="○",BO$3="国体"),VLOOKUP($AM69,連盟使用!$AN$3:$AO$100,2,FALSE),IF(AND(BN69="○",BO$3="通常",BO$1="通常・OPEN"),VLOOKUP($AM69,連盟使用!$AF$3:$AG$100,2,FALSE),IF(AND(BN69="○",BO$3="通常"),VLOOKUP($AM69,連盟使用!$AD$3:$AE$100,2,FALSE),IF(BN69="△",10000,IF(AND(BN69="○",BO$3="OPEN"),VLOOKUP($AM69,連盟使用!$AF$3:$AG$100,2,FALSE),IF(AND(BN69="○",BO$3="Jr",BO$1="Jrふじてん"),VLOOKUP($AM69,連盟使用!$AP$3:$AQ$100,2,FALSE),IF(AND(BN69="○",BO$3="Jr"),VLOOKUP($AM69,連盟使用!$AH$3:$AI$100,2,FALSE),IF(AND(BN69="○",BO$3="MS",$AE69=1),VLOOKUP($AN69,連盟使用!$AJ$3:$AK$100,2,FALSE),VLOOKUP($AN69,連盟使用!$AL$3:$AM$100,2,FALSE))))))))))</f>
        <v/>
      </c>
      <c r="BP69" s="62"/>
      <c r="BQ69" s="25" t="str">
        <f>IF(BP69="","",IF(AND(BP69="○",BQ$3="国体"),VLOOKUP($AM69,連盟使用!$AN$3:$AO$100,2,FALSE),IF(AND(BP69="○",BQ$3="通常",BQ$1="通常・OPEN"),VLOOKUP($AM69,連盟使用!$AF$3:$AG$100,2,FALSE),IF(AND(BP69="○",BQ$3="通常"),VLOOKUP($AM69,連盟使用!$AD$3:$AE$100,2,FALSE),IF(BP69="△",10000,IF(AND(BP69="○",BQ$3="OPEN"),VLOOKUP($AM69,連盟使用!$AF$3:$AG$100,2,FALSE),IF(AND(BP69="○",BQ$3="Jr",BQ$1="Jrふじてん"),VLOOKUP($AM69,連盟使用!$AP$3:$AQ$100,2,FALSE),IF(AND(BP69="○",BQ$3="Jr"),VLOOKUP($AM69,連盟使用!$AH$3:$AI$100,2,FALSE),IF(AND(BP69="○",BQ$3="MS",$AE69=1),VLOOKUP($AN69,連盟使用!$AJ$3:$AK$100,2,FALSE),VLOOKUP($AN69,連盟使用!$AL$3:$AM$100,2,FALSE))))))))))</f>
        <v/>
      </c>
      <c r="BR69" s="62"/>
      <c r="BS69" s="25" t="str">
        <f>IF(BR69="","",IF(AND(BR69="○",BS$3="国体"),VLOOKUP($AM69,連盟使用!$AN$3:$AO$100,2,FALSE),IF(AND(BR69="○",BS$3="通常",BS$1="通常・OPEN"),VLOOKUP($AM69,連盟使用!$AF$3:$AG$100,2,FALSE),IF(AND(BR69="○",BS$3="通常"),VLOOKUP($AM69,連盟使用!$AD$3:$AE$100,2,FALSE),IF(BR69="△",10000,IF(AND(BR69="○",BS$3="OPEN"),VLOOKUP($AM69,連盟使用!$AF$3:$AG$100,2,FALSE),IF(AND(BR69="○",BS$3="Jr",BS$1="Jrふじてん"),VLOOKUP($AM69,連盟使用!$AP$3:$AQ$100,2,FALSE),IF(AND(BR69="○",BS$3="Jr"),VLOOKUP($AM69,連盟使用!$AH$3:$AI$100,2,FALSE),IF(AND(BR69="○",BS$3="MS",$AE69=1),VLOOKUP($AN69,連盟使用!$AJ$3:$AK$100,2,FALSE),VLOOKUP($AN69,連盟使用!$AL$3:$AM$100,2,FALSE))))))))))</f>
        <v/>
      </c>
      <c r="BT69" s="62"/>
      <c r="BU69" s="25" t="str">
        <f>IF(BT69="","",IF(AND(BT69="○",BU$3="国体"),VLOOKUP($AM69,連盟使用!$AN$3:$AO$100,2,FALSE),IF(AND(BT69="○",BU$3="通常",BU$1="通常・OPEN"),VLOOKUP($AM69,連盟使用!$AF$3:$AG$100,2,FALSE),IF(AND(BT69="○",BU$3="通常"),VLOOKUP($AM69,連盟使用!$AD$3:$AE$100,2,FALSE),IF(BT69="△",10000,IF(AND(BT69="○",BU$3="OPEN"),VLOOKUP($AM69,連盟使用!$AF$3:$AG$100,2,FALSE),IF(AND(BT69="○",BU$3="Jr",BU$1="Jrふじてん"),VLOOKUP($AM69,連盟使用!$AP$3:$AQ$100,2,FALSE),IF(AND(BT69="○",BU$3="Jr"),VLOOKUP($AM69,連盟使用!$AH$3:$AI$100,2,FALSE),IF(AND(BT69="○",BU$3="MS",$AE69=1),VLOOKUP($AN69,連盟使用!$AJ$3:$AK$100,2,FALSE),VLOOKUP($AN69,連盟使用!$AL$3:$AM$100,2,FALSE))))))))))</f>
        <v/>
      </c>
      <c r="BV69" s="62"/>
      <c r="BW69" s="25" t="str">
        <f>IF(BV69="","",IF(AND(BV69="○",BW$3="国体"),VLOOKUP($AM69,連盟使用!$AN$3:$AO$100,2,FALSE),IF(AND(BV69="○",BW$3="通常",BW$1="通常・OPEN"),VLOOKUP($AM69,連盟使用!$AF$3:$AG$100,2,FALSE),IF(AND(BV69="○",BW$3="通常"),VLOOKUP($AM69,連盟使用!$AD$3:$AE$100,2,FALSE),IF(BV69="△",10000,IF(AND(BV69="○",BW$3="OPEN"),VLOOKUP($AM69,連盟使用!$AF$3:$AG$100,2,FALSE),IF(AND(BV69="○",BW$3="Jr",BW$1="Jrふじてん"),VLOOKUP($AM69,連盟使用!$AP$3:$AQ$100,2,FALSE),IF(AND(BV69="○",BW$3="Jr"),VLOOKUP($AM69,連盟使用!$AH$3:$AI$100,2,FALSE),IF(AND(BV69="○",BW$3="MS",$AE69=1),VLOOKUP($AN69,連盟使用!$AJ$3:$AK$100,2,FALSE),VLOOKUP($AN69,連盟使用!$AL$3:$AM$100,2,FALSE))))))))))</f>
        <v/>
      </c>
      <c r="BX69" s="62"/>
      <c r="BY69" s="25" t="str">
        <f>IF(BX69="","",IF(AND(BX69="○",BY$3="国体"),VLOOKUP($AM69,連盟使用!$AN$3:$AO$100,2,FALSE),IF(AND(BX69="○",BY$3="通常",BY$1="通常・OPEN"),VLOOKUP($AM69,連盟使用!$AF$3:$AG$100,2,FALSE),IF(AND(BX69="○",BY$3="通常"),VLOOKUP($AM69,連盟使用!$AD$3:$AE$100,2,FALSE),IF(BX69="△",10000,IF(AND(BX69="○",BY$3="OPEN"),VLOOKUP($AM69,連盟使用!$AF$3:$AG$100,2,FALSE),IF(AND(BX69="○",BY$3="Jr",BY$1="Jrふじてん"),VLOOKUP($AM69,連盟使用!$AP$3:$AQ$100,2,FALSE),IF(AND(BX69="○",BY$3="Jr"),VLOOKUP($AM69,連盟使用!$AH$3:$AI$100,2,FALSE),IF(AND(BX69="○",BY$3="MS",$AE69=1),VLOOKUP($AN69,連盟使用!$AJ$3:$AK$100,2,FALSE),VLOOKUP($AN69,連盟使用!$AL$3:$AM$100,2,FALSE))))))))))</f>
        <v/>
      </c>
      <c r="BZ69" s="62"/>
      <c r="CA69" s="25" t="str">
        <f>IF(BZ69="","",IF(AND(BZ69="○",CA$3="国体"),VLOOKUP($AM69,連盟使用!$AN$3:$AO$100,2,FALSE),IF(AND(BZ69="○",CA$3="通常",CA$1="通常・OPEN"),VLOOKUP($AM69,連盟使用!$AF$3:$AG$100,2,FALSE),IF(AND(BZ69="○",CA$3="通常"),VLOOKUP($AM69,連盟使用!$AD$3:$AE$100,2,FALSE),IF(BZ69="△",10000,IF(AND(BZ69="○",CA$3="OPEN"),VLOOKUP($AM69,連盟使用!$AF$3:$AG$100,2,FALSE),IF(AND(BZ69="○",CA$3="Jr",CA$1="Jrふじてん"),VLOOKUP($AM69,連盟使用!$AP$3:$AQ$100,2,FALSE),IF(AND(BZ69="○",CA$3="Jr"),VLOOKUP($AM69,連盟使用!$AH$3:$AI$100,2,FALSE),IF(AND(BZ69="○",CA$3="MS",$AE69=1),VLOOKUP($AN69,連盟使用!$AJ$3:$AK$100,2,FALSE),VLOOKUP($AN69,連盟使用!$AL$3:$AM$100,2,FALSE))))))))))</f>
        <v/>
      </c>
      <c r="CB69" s="62"/>
      <c r="CC69" s="25" t="str">
        <f>IF(CB69="","",IF(AND(CB69="○",CC$3="国体"),VLOOKUP($AM69,連盟使用!$AN$3:$AO$100,2,FALSE),IF(AND(CB69="○",CC$3="通常",CC$1="通常・OPEN"),VLOOKUP($AM69,連盟使用!$AF$3:$AG$100,2,FALSE),IF(AND(CB69="○",CC$3="通常"),VLOOKUP($AM69,連盟使用!$AD$3:$AE$100,2,FALSE),IF(CB69="△",10000,IF(AND(CB69="○",CC$3="OPEN"),VLOOKUP($AM69,連盟使用!$AF$3:$AG$100,2,FALSE),IF(AND(CB69="○",CC$3="Jr",CC$1="Jrふじてん"),VLOOKUP($AM69,連盟使用!$AP$3:$AQ$100,2,FALSE),IF(AND(CB69="○",CC$3="Jr"),VLOOKUP($AM69,連盟使用!$AH$3:$AI$100,2,FALSE),IF(AND(CB69="○",CC$3="MS",$AE69=1),VLOOKUP($AN69,連盟使用!$AJ$3:$AK$100,2,FALSE),VLOOKUP($AN69,連盟使用!$AL$3:$AM$100,2,FALSE))))))))))</f>
        <v/>
      </c>
      <c r="CD69" s="62"/>
      <c r="CE69" s="25" t="str">
        <f>IF(CD69="","",IF(AND(CD69="○",CE$3="国体"),VLOOKUP($AM69,連盟使用!$AN$3:$AO$100,2,FALSE),IF(AND(CD69="○",CE$3="通常",CE$1="通常・OPEN"),VLOOKUP($AM69,連盟使用!$AF$3:$AG$100,2,FALSE),IF(AND(CD69="○",CE$3="通常"),VLOOKUP($AM69,連盟使用!$AD$3:$AE$100,2,FALSE),IF(CD69="△",10000,IF(AND(CD69="○",CE$3="OPEN"),VLOOKUP($AM69,連盟使用!$AF$3:$AG$100,2,FALSE),IF(AND(CD69="○",CE$3="Jr",CE$1="Jrふじてん"),VLOOKUP($AM69,連盟使用!$AP$3:$AQ$100,2,FALSE),IF(AND(CD69="○",CE$3="Jr"),VLOOKUP($AM69,連盟使用!$AH$3:$AI$100,2,FALSE),IF(AND(CD69="○",CE$3="MS",$AE69=1),VLOOKUP($AN69,連盟使用!$AJ$3:$AK$100,2,FALSE),VLOOKUP($AN69,連盟使用!$AL$3:$AM$100,2,FALSE))))))))))</f>
        <v/>
      </c>
      <c r="CF69" s="62"/>
      <c r="CG69" s="120" t="str">
        <f>IF(CF69="","",IF(AND(CF69="○",CG$3="国体"),VLOOKUP($AM69,連盟使用!$AN$3:$AO$100,2,FALSE),IF(AND(CF69="○",CG$3="通常",CG$1="通常・OPEN"),VLOOKUP($AM69,連盟使用!$AF$3:$AG$100,2,FALSE),IF(AND(CF69="○",CG$3="通常"),VLOOKUP($AM69,連盟使用!$AD$3:$AE$100,2,FALSE),IF(CF69="△",10000,IF(AND(CF69="○",CG$3="OPEN"),VLOOKUP($AM69,連盟使用!$AF$3:$AG$100,2,FALSE),IF(AND(CF69="○",CG$3="Jr",CG$1="Jrふじてん"),VLOOKUP($AM69,連盟使用!$AP$3:$AQ$100,2,FALSE),IF(AND(CF69="○",CG$3="Jr"),VLOOKUP($AM69,連盟使用!$AH$3:$AI$100,2,FALSE),IF(AND(CF69="○",CG$3="MS",$AE69=1),VLOOKUP($AN69,連盟使用!$AJ$3:$AK$100,2,FALSE),VLOOKUP($AN69,連盟使用!$AL$3:$AM$100,2,FALSE))))))))))</f>
        <v/>
      </c>
      <c r="CH69" s="106">
        <f t="shared" si="0"/>
        <v>0</v>
      </c>
    </row>
    <row r="70" spans="1:86" ht="19.5" customHeight="1" x14ac:dyDescent="0.15">
      <c r="A70" s="97">
        <f>IF(個表!A68="","",個表!A68)</f>
        <v>65</v>
      </c>
      <c r="B70" s="12" t="str">
        <f>IF(個表!B68="","",個表!B68)</f>
        <v/>
      </c>
      <c r="C70" s="12"/>
      <c r="D70" s="12"/>
      <c r="E70" s="12" t="str">
        <f>IF(個表!J68="","",個表!J68)</f>
        <v xml:space="preserve"> </v>
      </c>
      <c r="F70" s="12" t="str">
        <f>IF(個表!K68="","",個表!K68)</f>
        <v/>
      </c>
      <c r="G70" s="12" t="str">
        <f>IF(個表!L68="","",個表!L68)</f>
        <v/>
      </c>
      <c r="H70" s="12"/>
      <c r="I70" s="12"/>
      <c r="J70" s="12"/>
      <c r="K70" s="12"/>
      <c r="L70" s="12" t="str">
        <f>IF(個表!M68="","",個表!M68)</f>
        <v/>
      </c>
      <c r="M70" s="12" t="str">
        <f>IF(個表!N68="","",個表!N68)</f>
        <v/>
      </c>
      <c r="N70" s="12" t="str">
        <f>IF(個表!O68="","",個表!O68)</f>
        <v/>
      </c>
      <c r="O70" s="12" t="str">
        <f>IF(個表!P68="","",個表!P68)</f>
        <v/>
      </c>
      <c r="P70" s="12" t="str">
        <f>IF(個表!Q68="","",個表!Q68)</f>
        <v/>
      </c>
      <c r="Q70" s="34" t="str">
        <f>IF(個表!G68="","",個表!G68)</f>
        <v/>
      </c>
      <c r="R70" s="12"/>
      <c r="S70" s="12" t="str">
        <f>IF(個表!R68="","",個表!R68)</f>
        <v xml:space="preserve"> </v>
      </c>
      <c r="T70" s="12" t="str">
        <f>IF(個表!S68="","",個表!S68)</f>
        <v/>
      </c>
      <c r="U70" s="12"/>
      <c r="V70" s="12" t="str">
        <f>IF(個表!C68="","",個表!C68)</f>
        <v/>
      </c>
      <c r="W70" s="12" t="str">
        <f>IF(個表!D68="","",個表!D68)</f>
        <v/>
      </c>
      <c r="X70" s="12" t="str">
        <f>IF(個表!E68="","",個表!E68)</f>
        <v/>
      </c>
      <c r="Y70" s="12" t="str">
        <f>IF(個表!F68="","",個表!F68)</f>
        <v/>
      </c>
      <c r="Z70" s="12"/>
      <c r="AA70" s="12"/>
      <c r="AB70" s="12"/>
      <c r="AC70" s="12"/>
      <c r="AD70" s="12"/>
      <c r="AE70" s="12" t="str">
        <f>IF(個表!H68="","",個表!H68)</f>
        <v/>
      </c>
      <c r="AF70" s="12"/>
      <c r="AG70" s="12"/>
      <c r="AH70" s="12"/>
      <c r="AI70" s="12" t="str">
        <f>IF(個表!T68="","",個表!T68)</f>
        <v/>
      </c>
      <c r="AJ70" s="12"/>
      <c r="AK70" s="12"/>
      <c r="AL70" s="12" t="str">
        <f>IF(個表!I68="","",個表!I68)</f>
        <v/>
      </c>
      <c r="AM70" s="12" t="str">
        <f>IF(個表!U68="","",個表!U68)</f>
        <v/>
      </c>
      <c r="AN70" s="12" t="str">
        <f>IF(個表!V68="","",個表!V68)</f>
        <v/>
      </c>
      <c r="AO70" s="12" t="str">
        <f>IF(個表!W68="","",個表!W68)</f>
        <v/>
      </c>
      <c r="AP70" s="12" t="str">
        <f>IF(個表!X68="","",個表!X68)</f>
        <v/>
      </c>
      <c r="AQ70" s="12" t="str">
        <f>IF(個表!Y68="","",個表!Y68)</f>
        <v/>
      </c>
      <c r="AR70" s="12" t="str">
        <f>IF(個表!Z68="","",個表!Z68)</f>
        <v/>
      </c>
      <c r="AS70" s="98" t="str">
        <f>IF(個表!AA68="","",個表!AA68)</f>
        <v/>
      </c>
      <c r="AT70" s="62"/>
      <c r="AU70" s="25" t="str">
        <f>IF(AT70="","",IF(AND(AT70="○",AU$3="国体"),VLOOKUP($AM70,連盟使用!$AN$3:$AO$100,2,FALSE),IF(AND(AT70="○",AU$3="通常",AU$1="通常・OPEN"),VLOOKUP($AM70,連盟使用!$AF$3:$AG$100,2,FALSE),IF(AND(AT70="○",AU$3="通常"),VLOOKUP($AM70,連盟使用!$AD$3:$AE$100,2,FALSE),IF(AT70="△",10000,IF(AND(AT70="○",AU$3="OPEN"),VLOOKUP($AM70,連盟使用!$AF$3:$AG$100,2,FALSE),IF(AND(AT70="○",AU$3="Jr",AU$1="Jrふじてん"),VLOOKUP($AM70,連盟使用!$AP$3:$AQ$100,2,FALSE),IF(AND(AT70="○",AU$3="Jr"),VLOOKUP($AM70,連盟使用!$AH$3:$AI$100,2,FALSE),IF(AND(AT70="○",AU$3="MS",$AE70=1),VLOOKUP($AN70,連盟使用!$AJ$3:$AK$100,2,FALSE),VLOOKUP($AN70,連盟使用!$AL$3:$AM$100,2,FALSE))))))))))</f>
        <v/>
      </c>
      <c r="AV70" s="62"/>
      <c r="AW70" s="25" t="str">
        <f>IF(AV70="","",IF(AND(AV70="○",AW$3="国体"),VLOOKUP($AM70,連盟使用!$AN$3:$AO$100,2,FALSE),IF(AND(AV70="○",AW$3="通常",AW$1="通常・OPEN"),VLOOKUP($AM70,連盟使用!$AF$3:$AG$100,2,FALSE),IF(AND(AV70="○",AW$3="通常"),VLOOKUP($AM70,連盟使用!$AD$3:$AE$100,2,FALSE),IF(AV70="△",10000,IF(AND(AV70="○",AW$3="OPEN"),VLOOKUP($AM70,連盟使用!$AF$3:$AG$100,2,FALSE),IF(AND(AV70="○",AW$3="Jr",AW$1="Jrふじてん"),VLOOKUP($AM70,連盟使用!$AP$3:$AQ$100,2,FALSE),IF(AND(AV70="○",AW$3="Jr"),VLOOKUP($AM70,連盟使用!$AH$3:$AI$100,2,FALSE),IF(AND(AV70="○",AW$3="MS",$AE70=1),VLOOKUP($AN70,連盟使用!$AJ$3:$AK$100,2,FALSE),VLOOKUP($AN70,連盟使用!$AL$3:$AM$100,2,FALSE))))))))))</f>
        <v/>
      </c>
      <c r="AX70" s="62"/>
      <c r="AY70" s="25" t="str">
        <f>IF(AX70="","",IF(AND(AX70="○",AY$3="国体"),VLOOKUP($AM70,連盟使用!$AN$3:$AO$100,2,FALSE),IF(AND(AX70="○",AY$3="通常",AY$1="通常・OPEN"),VLOOKUP($AM70,連盟使用!$AF$3:$AG$100,2,FALSE),IF(AND(AX70="○",AY$3="通常"),VLOOKUP($AM70,連盟使用!$AD$3:$AE$100,2,FALSE),IF(AX70="△",10000,IF(AND(AX70="○",AY$3="OPEN"),VLOOKUP($AM70,連盟使用!$AF$3:$AG$100,2,FALSE),IF(AND(AX70="○",AY$3="Jr",AY$1="Jrふじてん"),VLOOKUP($AM70,連盟使用!$AP$3:$AQ$100,2,FALSE),IF(AND(AX70="○",AY$3="Jr"),VLOOKUP($AM70,連盟使用!$AH$3:$AI$100,2,FALSE),IF(AND(AX70="○",AY$3="MS",$AE70=1),VLOOKUP($AN70,連盟使用!$AJ$3:$AK$100,2,FALSE),VLOOKUP($AN70,連盟使用!$AL$3:$AM$100,2,FALSE))))))))))</f>
        <v/>
      </c>
      <c r="AZ70" s="62"/>
      <c r="BA70" s="25" t="str">
        <f>IF(AZ70="","",IF(AND(AZ70="○",BA$3="国体"),VLOOKUP($AM70,連盟使用!$AN$3:$AO$100,2,FALSE),IF(AND(AZ70="○",BA$3="通常",BA$1="通常・OPEN"),VLOOKUP($AM70,連盟使用!$AF$3:$AG$100,2,FALSE),IF(AND(AZ70="○",BA$3="通常"),VLOOKUP($AM70,連盟使用!$AD$3:$AE$100,2,FALSE),IF(AZ70="△",10000,IF(AND(AZ70="○",BA$3="OPEN"),VLOOKUP($AM70,連盟使用!$AF$3:$AG$100,2,FALSE),IF(AND(AZ70="○",BA$3="Jr",BA$1="Jrふじてん"),VLOOKUP($AM70,連盟使用!$AP$3:$AQ$100,2,FALSE),IF(AND(AZ70="○",BA$3="Jr"),VLOOKUP($AM70,連盟使用!$AH$3:$AI$100,2,FALSE),IF(AND(AZ70="○",BA$3="MS",$AE70=1),VLOOKUP($AN70,連盟使用!$AJ$3:$AK$100,2,FALSE),VLOOKUP($AN70,連盟使用!$AL$3:$AM$100,2,FALSE))))))))))</f>
        <v/>
      </c>
      <c r="BB70" s="62"/>
      <c r="BC70" s="25" t="str">
        <f>IF(BB70="","",IF(AND(BB70="○",BC$3="国体"),VLOOKUP($AM70,連盟使用!$AN$3:$AO$100,2,FALSE),IF(AND(BB70="○",BC$3="通常",BC$1="通常・OPEN"),VLOOKUP($AM70,連盟使用!$AF$3:$AG$100,2,FALSE),IF(AND(BB70="○",BC$3="通常"),VLOOKUP($AM70,連盟使用!$AD$3:$AE$100,2,FALSE),IF(BB70="△",10000,IF(AND(BB70="○",BC$3="OPEN"),VLOOKUP($AM70,連盟使用!$AF$3:$AG$100,2,FALSE),IF(AND(BB70="○",BC$3="Jr",BC$1="Jrふじてん"),VLOOKUP($AM70,連盟使用!$AP$3:$AQ$100,2,FALSE),IF(AND(BB70="○",BC$3="Jr"),VLOOKUP($AM70,連盟使用!$AH$3:$AI$100,2,FALSE),IF(AND(BB70="○",BC$3="MS",$AE70=1),VLOOKUP($AN70,連盟使用!$AJ$3:$AK$100,2,FALSE),VLOOKUP($AN70,連盟使用!$AL$3:$AM$100,2,FALSE))))))))))</f>
        <v/>
      </c>
      <c r="BD70" s="62"/>
      <c r="BE70" s="25" t="str">
        <f>IF(BD70="","",IF(AND(BD70="○",BE$3="国体"),VLOOKUP($AM70,連盟使用!$AN$3:$AO$100,2,FALSE),IF(AND(BD70="○",BE$3="通常",BE$1="通常・OPEN"),VLOOKUP($AM70,連盟使用!$AF$3:$AG$100,2,FALSE),IF(AND(BD70="○",BE$3="通常"),VLOOKUP($AM70,連盟使用!$AD$3:$AE$100,2,FALSE),IF(BD70="△",10000,IF(AND(BD70="○",BE$3="OPEN"),VLOOKUP($AM70,連盟使用!$AF$3:$AG$100,2,FALSE),IF(AND(BD70="○",BE$3="Jr",BE$1="Jrふじてん"),VLOOKUP($AM70,連盟使用!$AP$3:$AQ$100,2,FALSE),IF(AND(BD70="○",BE$3="Jr"),VLOOKUP($AM70,連盟使用!$AH$3:$AI$100,2,FALSE),IF(AND(BD70="○",BE$3="MS",$AE70=1),VLOOKUP($AN70,連盟使用!$AJ$3:$AK$100,2,FALSE),VLOOKUP($AN70,連盟使用!$AL$3:$AM$100,2,FALSE))))))))))</f>
        <v/>
      </c>
      <c r="BF70" s="62"/>
      <c r="BG70" s="25" t="str">
        <f>IF(BF70="","",IF(AND(BF70="○",BG$3="国体"),VLOOKUP($AM70,連盟使用!$AN$3:$AO$100,2,FALSE),IF(AND(BF70="○",BG$3="通常",BG$1="通常・OPEN"),VLOOKUP($AM70,連盟使用!$AF$3:$AG$100,2,FALSE),IF(AND(BF70="○",BG$3="通常"),VLOOKUP($AM70,連盟使用!$AD$3:$AE$100,2,FALSE),IF(BF70="△",10000,IF(AND(BF70="○",BG$3="OPEN"),VLOOKUP($AM70,連盟使用!$AF$3:$AG$100,2,FALSE),IF(AND(BF70="○",BG$3="Jr",BG$1="Jrふじてん"),VLOOKUP($AM70,連盟使用!$AP$3:$AQ$100,2,FALSE),IF(AND(BF70="○",BG$3="Jr"),VLOOKUP($AM70,連盟使用!$AH$3:$AI$100,2,FALSE),IF(AND(BF70="○",BG$3="MS",$AE70=1),VLOOKUP($AN70,連盟使用!$AJ$3:$AK$100,2,FALSE),VLOOKUP($AN70,連盟使用!$AL$3:$AM$100,2,FALSE))))))))))</f>
        <v/>
      </c>
      <c r="BH70" s="62"/>
      <c r="BI70" s="25" t="str">
        <f>IF(BH70="","",IF(AND(BH70="○",BI$3="国体"),VLOOKUP($AM70,連盟使用!$AN$3:$AO$100,2,FALSE),IF(AND(BH70="○",BI$3="通常",BI$1="通常・OPEN"),VLOOKUP($AM70,連盟使用!$AF$3:$AG$100,2,FALSE),IF(AND(BH70="○",BI$3="通常"),VLOOKUP($AM70,連盟使用!$AD$3:$AE$100,2,FALSE),IF(BH70="△",10000,IF(AND(BH70="○",BI$3="OPEN"),VLOOKUP($AM70,連盟使用!$AF$3:$AG$100,2,FALSE),IF(AND(BH70="○",BI$3="Jr",BI$1="Jrふじてん"),VLOOKUP($AM70,連盟使用!$AP$3:$AQ$100,2,FALSE),IF(AND(BH70="○",BI$3="Jr"),VLOOKUP($AM70,連盟使用!$AH$3:$AI$100,2,FALSE),IF(AND(BH70="○",BI$3="MS",$AE70=1),VLOOKUP($AN70,連盟使用!$AJ$3:$AK$100,2,FALSE),VLOOKUP($AN70,連盟使用!$AL$3:$AM$100,2,FALSE))))))))))</f>
        <v/>
      </c>
      <c r="BJ70" s="62"/>
      <c r="BK70" s="25" t="str">
        <f>IF(BJ70="","",IF(AND(BJ70="○",BK$3="国体"),VLOOKUP($AM70,連盟使用!$AN$3:$AO$100,2,FALSE),IF(AND(BJ70="○",BK$3="通常",BK$1="通常・OPEN"),VLOOKUP($AM70,連盟使用!$AF$3:$AG$100,2,FALSE),IF(AND(BJ70="○",BK$3="通常"),VLOOKUP($AM70,連盟使用!$AD$3:$AE$100,2,FALSE),IF(BJ70="△",10000,IF(AND(BJ70="○",BK$3="OPEN"),VLOOKUP($AM70,連盟使用!$AF$3:$AG$100,2,FALSE),IF(AND(BJ70="○",BK$3="Jr",BK$1="Jrふじてん"),VLOOKUP($AM70,連盟使用!$AP$3:$AQ$100,2,FALSE),IF(AND(BJ70="○",BK$3="Jr"),VLOOKUP($AM70,連盟使用!$AH$3:$AI$100,2,FALSE),IF(AND(BJ70="○",BK$3="MS",$AE70=1),VLOOKUP($AN70,連盟使用!$AJ$3:$AK$100,2,FALSE),VLOOKUP($AN70,連盟使用!$AL$3:$AM$100,2,FALSE))))))))))</f>
        <v/>
      </c>
      <c r="BL70" s="62"/>
      <c r="BM70" s="25" t="str">
        <f>IF(BL70="","",IF(AND(BL70="○",BM$3="国体"),VLOOKUP($AM70,連盟使用!$AN$3:$AO$100,2,FALSE),IF(AND(BL70="○",BM$3="通常",BM$1="通常・OPEN"),VLOOKUP($AM70,連盟使用!$AF$3:$AG$100,2,FALSE),IF(AND(BL70="○",BM$3="通常"),VLOOKUP($AM70,連盟使用!$AD$3:$AE$100,2,FALSE),IF(BL70="△",10000,IF(AND(BL70="○",BM$3="OPEN"),VLOOKUP($AM70,連盟使用!$AF$3:$AG$100,2,FALSE),IF(AND(BL70="○",BM$3="Jr",BM$1="Jrふじてん"),VLOOKUP($AM70,連盟使用!$AP$3:$AQ$100,2,FALSE),IF(AND(BL70="○",BM$3="Jr"),VLOOKUP($AM70,連盟使用!$AH$3:$AI$100,2,FALSE),IF(AND(BL70="○",BM$3="MS",$AE70=1),VLOOKUP($AN70,連盟使用!$AJ$3:$AK$100,2,FALSE),VLOOKUP($AN70,連盟使用!$AL$3:$AM$100,2,FALSE))))))))))</f>
        <v/>
      </c>
      <c r="BN70" s="62"/>
      <c r="BO70" s="25" t="str">
        <f>IF(BN70="","",IF(AND(BN70="○",BO$3="国体"),VLOOKUP($AM70,連盟使用!$AN$3:$AO$100,2,FALSE),IF(AND(BN70="○",BO$3="通常",BO$1="通常・OPEN"),VLOOKUP($AM70,連盟使用!$AF$3:$AG$100,2,FALSE),IF(AND(BN70="○",BO$3="通常"),VLOOKUP($AM70,連盟使用!$AD$3:$AE$100,2,FALSE),IF(BN70="△",10000,IF(AND(BN70="○",BO$3="OPEN"),VLOOKUP($AM70,連盟使用!$AF$3:$AG$100,2,FALSE),IF(AND(BN70="○",BO$3="Jr",BO$1="Jrふじてん"),VLOOKUP($AM70,連盟使用!$AP$3:$AQ$100,2,FALSE),IF(AND(BN70="○",BO$3="Jr"),VLOOKUP($AM70,連盟使用!$AH$3:$AI$100,2,FALSE),IF(AND(BN70="○",BO$3="MS",$AE70=1),VLOOKUP($AN70,連盟使用!$AJ$3:$AK$100,2,FALSE),VLOOKUP($AN70,連盟使用!$AL$3:$AM$100,2,FALSE))))))))))</f>
        <v/>
      </c>
      <c r="BP70" s="62"/>
      <c r="BQ70" s="25" t="str">
        <f>IF(BP70="","",IF(AND(BP70="○",BQ$3="国体"),VLOOKUP($AM70,連盟使用!$AN$3:$AO$100,2,FALSE),IF(AND(BP70="○",BQ$3="通常",BQ$1="通常・OPEN"),VLOOKUP($AM70,連盟使用!$AF$3:$AG$100,2,FALSE),IF(AND(BP70="○",BQ$3="通常"),VLOOKUP($AM70,連盟使用!$AD$3:$AE$100,2,FALSE),IF(BP70="△",10000,IF(AND(BP70="○",BQ$3="OPEN"),VLOOKUP($AM70,連盟使用!$AF$3:$AG$100,2,FALSE),IF(AND(BP70="○",BQ$3="Jr",BQ$1="Jrふじてん"),VLOOKUP($AM70,連盟使用!$AP$3:$AQ$100,2,FALSE),IF(AND(BP70="○",BQ$3="Jr"),VLOOKUP($AM70,連盟使用!$AH$3:$AI$100,2,FALSE),IF(AND(BP70="○",BQ$3="MS",$AE70=1),VLOOKUP($AN70,連盟使用!$AJ$3:$AK$100,2,FALSE),VLOOKUP($AN70,連盟使用!$AL$3:$AM$100,2,FALSE))))))))))</f>
        <v/>
      </c>
      <c r="BR70" s="62"/>
      <c r="BS70" s="25" t="str">
        <f>IF(BR70="","",IF(AND(BR70="○",BS$3="国体"),VLOOKUP($AM70,連盟使用!$AN$3:$AO$100,2,FALSE),IF(AND(BR70="○",BS$3="通常",BS$1="通常・OPEN"),VLOOKUP($AM70,連盟使用!$AF$3:$AG$100,2,FALSE),IF(AND(BR70="○",BS$3="通常"),VLOOKUP($AM70,連盟使用!$AD$3:$AE$100,2,FALSE),IF(BR70="△",10000,IF(AND(BR70="○",BS$3="OPEN"),VLOOKUP($AM70,連盟使用!$AF$3:$AG$100,2,FALSE),IF(AND(BR70="○",BS$3="Jr",BS$1="Jrふじてん"),VLOOKUP($AM70,連盟使用!$AP$3:$AQ$100,2,FALSE),IF(AND(BR70="○",BS$3="Jr"),VLOOKUP($AM70,連盟使用!$AH$3:$AI$100,2,FALSE),IF(AND(BR70="○",BS$3="MS",$AE70=1),VLOOKUP($AN70,連盟使用!$AJ$3:$AK$100,2,FALSE),VLOOKUP($AN70,連盟使用!$AL$3:$AM$100,2,FALSE))))))))))</f>
        <v/>
      </c>
      <c r="BT70" s="62"/>
      <c r="BU70" s="25" t="str">
        <f>IF(BT70="","",IF(AND(BT70="○",BU$3="国体"),VLOOKUP($AM70,連盟使用!$AN$3:$AO$100,2,FALSE),IF(AND(BT70="○",BU$3="通常",BU$1="通常・OPEN"),VLOOKUP($AM70,連盟使用!$AF$3:$AG$100,2,FALSE),IF(AND(BT70="○",BU$3="通常"),VLOOKUP($AM70,連盟使用!$AD$3:$AE$100,2,FALSE),IF(BT70="△",10000,IF(AND(BT70="○",BU$3="OPEN"),VLOOKUP($AM70,連盟使用!$AF$3:$AG$100,2,FALSE),IF(AND(BT70="○",BU$3="Jr",BU$1="Jrふじてん"),VLOOKUP($AM70,連盟使用!$AP$3:$AQ$100,2,FALSE),IF(AND(BT70="○",BU$3="Jr"),VLOOKUP($AM70,連盟使用!$AH$3:$AI$100,2,FALSE),IF(AND(BT70="○",BU$3="MS",$AE70=1),VLOOKUP($AN70,連盟使用!$AJ$3:$AK$100,2,FALSE),VLOOKUP($AN70,連盟使用!$AL$3:$AM$100,2,FALSE))))))))))</f>
        <v/>
      </c>
      <c r="BV70" s="62"/>
      <c r="BW70" s="25" t="str">
        <f>IF(BV70="","",IF(AND(BV70="○",BW$3="国体"),VLOOKUP($AM70,連盟使用!$AN$3:$AO$100,2,FALSE),IF(AND(BV70="○",BW$3="通常",BW$1="通常・OPEN"),VLOOKUP($AM70,連盟使用!$AF$3:$AG$100,2,FALSE),IF(AND(BV70="○",BW$3="通常"),VLOOKUP($AM70,連盟使用!$AD$3:$AE$100,2,FALSE),IF(BV70="△",10000,IF(AND(BV70="○",BW$3="OPEN"),VLOOKUP($AM70,連盟使用!$AF$3:$AG$100,2,FALSE),IF(AND(BV70="○",BW$3="Jr",BW$1="Jrふじてん"),VLOOKUP($AM70,連盟使用!$AP$3:$AQ$100,2,FALSE),IF(AND(BV70="○",BW$3="Jr"),VLOOKUP($AM70,連盟使用!$AH$3:$AI$100,2,FALSE),IF(AND(BV70="○",BW$3="MS",$AE70=1),VLOOKUP($AN70,連盟使用!$AJ$3:$AK$100,2,FALSE),VLOOKUP($AN70,連盟使用!$AL$3:$AM$100,2,FALSE))))))))))</f>
        <v/>
      </c>
      <c r="BX70" s="62"/>
      <c r="BY70" s="25" t="str">
        <f>IF(BX70="","",IF(AND(BX70="○",BY$3="国体"),VLOOKUP($AM70,連盟使用!$AN$3:$AO$100,2,FALSE),IF(AND(BX70="○",BY$3="通常",BY$1="通常・OPEN"),VLOOKUP($AM70,連盟使用!$AF$3:$AG$100,2,FALSE),IF(AND(BX70="○",BY$3="通常"),VLOOKUP($AM70,連盟使用!$AD$3:$AE$100,2,FALSE),IF(BX70="△",10000,IF(AND(BX70="○",BY$3="OPEN"),VLOOKUP($AM70,連盟使用!$AF$3:$AG$100,2,FALSE),IF(AND(BX70="○",BY$3="Jr",BY$1="Jrふじてん"),VLOOKUP($AM70,連盟使用!$AP$3:$AQ$100,2,FALSE),IF(AND(BX70="○",BY$3="Jr"),VLOOKUP($AM70,連盟使用!$AH$3:$AI$100,2,FALSE),IF(AND(BX70="○",BY$3="MS",$AE70=1),VLOOKUP($AN70,連盟使用!$AJ$3:$AK$100,2,FALSE),VLOOKUP($AN70,連盟使用!$AL$3:$AM$100,2,FALSE))))))))))</f>
        <v/>
      </c>
      <c r="BZ70" s="62"/>
      <c r="CA70" s="25" t="str">
        <f>IF(BZ70="","",IF(AND(BZ70="○",CA$3="国体"),VLOOKUP($AM70,連盟使用!$AN$3:$AO$100,2,FALSE),IF(AND(BZ70="○",CA$3="通常",CA$1="通常・OPEN"),VLOOKUP($AM70,連盟使用!$AF$3:$AG$100,2,FALSE),IF(AND(BZ70="○",CA$3="通常"),VLOOKUP($AM70,連盟使用!$AD$3:$AE$100,2,FALSE),IF(BZ70="△",10000,IF(AND(BZ70="○",CA$3="OPEN"),VLOOKUP($AM70,連盟使用!$AF$3:$AG$100,2,FALSE),IF(AND(BZ70="○",CA$3="Jr",CA$1="Jrふじてん"),VLOOKUP($AM70,連盟使用!$AP$3:$AQ$100,2,FALSE),IF(AND(BZ70="○",CA$3="Jr"),VLOOKUP($AM70,連盟使用!$AH$3:$AI$100,2,FALSE),IF(AND(BZ70="○",CA$3="MS",$AE70=1),VLOOKUP($AN70,連盟使用!$AJ$3:$AK$100,2,FALSE),VLOOKUP($AN70,連盟使用!$AL$3:$AM$100,2,FALSE))))))))))</f>
        <v/>
      </c>
      <c r="CB70" s="62"/>
      <c r="CC70" s="25" t="str">
        <f>IF(CB70="","",IF(AND(CB70="○",CC$3="国体"),VLOOKUP($AM70,連盟使用!$AN$3:$AO$100,2,FALSE),IF(AND(CB70="○",CC$3="通常",CC$1="通常・OPEN"),VLOOKUP($AM70,連盟使用!$AF$3:$AG$100,2,FALSE),IF(AND(CB70="○",CC$3="通常"),VLOOKUP($AM70,連盟使用!$AD$3:$AE$100,2,FALSE),IF(CB70="△",10000,IF(AND(CB70="○",CC$3="OPEN"),VLOOKUP($AM70,連盟使用!$AF$3:$AG$100,2,FALSE),IF(AND(CB70="○",CC$3="Jr",CC$1="Jrふじてん"),VLOOKUP($AM70,連盟使用!$AP$3:$AQ$100,2,FALSE),IF(AND(CB70="○",CC$3="Jr"),VLOOKUP($AM70,連盟使用!$AH$3:$AI$100,2,FALSE),IF(AND(CB70="○",CC$3="MS",$AE70=1),VLOOKUP($AN70,連盟使用!$AJ$3:$AK$100,2,FALSE),VLOOKUP($AN70,連盟使用!$AL$3:$AM$100,2,FALSE))))))))))</f>
        <v/>
      </c>
      <c r="CD70" s="62"/>
      <c r="CE70" s="25" t="str">
        <f>IF(CD70="","",IF(AND(CD70="○",CE$3="国体"),VLOOKUP($AM70,連盟使用!$AN$3:$AO$100,2,FALSE),IF(AND(CD70="○",CE$3="通常",CE$1="通常・OPEN"),VLOOKUP($AM70,連盟使用!$AF$3:$AG$100,2,FALSE),IF(AND(CD70="○",CE$3="通常"),VLOOKUP($AM70,連盟使用!$AD$3:$AE$100,2,FALSE),IF(CD70="△",10000,IF(AND(CD70="○",CE$3="OPEN"),VLOOKUP($AM70,連盟使用!$AF$3:$AG$100,2,FALSE),IF(AND(CD70="○",CE$3="Jr",CE$1="Jrふじてん"),VLOOKUP($AM70,連盟使用!$AP$3:$AQ$100,2,FALSE),IF(AND(CD70="○",CE$3="Jr"),VLOOKUP($AM70,連盟使用!$AH$3:$AI$100,2,FALSE),IF(AND(CD70="○",CE$3="MS",$AE70=1),VLOOKUP($AN70,連盟使用!$AJ$3:$AK$100,2,FALSE),VLOOKUP($AN70,連盟使用!$AL$3:$AM$100,2,FALSE))))))))))</f>
        <v/>
      </c>
      <c r="CF70" s="62"/>
      <c r="CG70" s="120" t="str">
        <f>IF(CF70="","",IF(AND(CF70="○",CG$3="国体"),VLOOKUP($AM70,連盟使用!$AN$3:$AO$100,2,FALSE),IF(AND(CF70="○",CG$3="通常",CG$1="通常・OPEN"),VLOOKUP($AM70,連盟使用!$AF$3:$AG$100,2,FALSE),IF(AND(CF70="○",CG$3="通常"),VLOOKUP($AM70,連盟使用!$AD$3:$AE$100,2,FALSE),IF(CF70="△",10000,IF(AND(CF70="○",CG$3="OPEN"),VLOOKUP($AM70,連盟使用!$AF$3:$AG$100,2,FALSE),IF(AND(CF70="○",CG$3="Jr",CG$1="Jrふじてん"),VLOOKUP($AM70,連盟使用!$AP$3:$AQ$100,2,FALSE),IF(AND(CF70="○",CG$3="Jr"),VLOOKUP($AM70,連盟使用!$AH$3:$AI$100,2,FALSE),IF(AND(CF70="○",CG$3="MS",$AE70=1),VLOOKUP($AN70,連盟使用!$AJ$3:$AK$100,2,FALSE),VLOOKUP($AN70,連盟使用!$AL$3:$AM$100,2,FALSE))))))))))</f>
        <v/>
      </c>
      <c r="CH70" s="106">
        <f t="shared" si="0"/>
        <v>0</v>
      </c>
    </row>
    <row r="71" spans="1:86" ht="19.5" customHeight="1" x14ac:dyDescent="0.15">
      <c r="A71" s="97">
        <f>IF(個表!A69="","",個表!A69)</f>
        <v>66</v>
      </c>
      <c r="B71" s="12" t="str">
        <f>IF(個表!B69="","",個表!B69)</f>
        <v/>
      </c>
      <c r="C71" s="12"/>
      <c r="D71" s="12"/>
      <c r="E71" s="12" t="str">
        <f>IF(個表!J69="","",個表!J69)</f>
        <v xml:space="preserve"> </v>
      </c>
      <c r="F71" s="12" t="str">
        <f>IF(個表!K69="","",個表!K69)</f>
        <v/>
      </c>
      <c r="G71" s="12" t="str">
        <f>IF(個表!L69="","",個表!L69)</f>
        <v/>
      </c>
      <c r="H71" s="12"/>
      <c r="I71" s="12"/>
      <c r="J71" s="12"/>
      <c r="K71" s="12"/>
      <c r="L71" s="12" t="str">
        <f>IF(個表!M69="","",個表!M69)</f>
        <v/>
      </c>
      <c r="M71" s="12" t="str">
        <f>IF(個表!N69="","",個表!N69)</f>
        <v/>
      </c>
      <c r="N71" s="12" t="str">
        <f>IF(個表!O69="","",個表!O69)</f>
        <v/>
      </c>
      <c r="O71" s="12" t="str">
        <f>IF(個表!P69="","",個表!P69)</f>
        <v/>
      </c>
      <c r="P71" s="12" t="str">
        <f>IF(個表!Q69="","",個表!Q69)</f>
        <v/>
      </c>
      <c r="Q71" s="34" t="str">
        <f>IF(個表!G69="","",個表!G69)</f>
        <v/>
      </c>
      <c r="R71" s="12"/>
      <c r="S71" s="12" t="str">
        <f>IF(個表!R69="","",個表!R69)</f>
        <v xml:space="preserve"> </v>
      </c>
      <c r="T71" s="12" t="str">
        <f>IF(個表!S69="","",個表!S69)</f>
        <v/>
      </c>
      <c r="U71" s="12"/>
      <c r="V71" s="12" t="str">
        <f>IF(個表!C69="","",個表!C69)</f>
        <v/>
      </c>
      <c r="W71" s="12" t="str">
        <f>IF(個表!D69="","",個表!D69)</f>
        <v/>
      </c>
      <c r="X71" s="12" t="str">
        <f>IF(個表!E69="","",個表!E69)</f>
        <v/>
      </c>
      <c r="Y71" s="12" t="str">
        <f>IF(個表!F69="","",個表!F69)</f>
        <v/>
      </c>
      <c r="Z71" s="12"/>
      <c r="AA71" s="12"/>
      <c r="AB71" s="12"/>
      <c r="AC71" s="12"/>
      <c r="AD71" s="12"/>
      <c r="AE71" s="12" t="str">
        <f>IF(個表!H69="","",個表!H69)</f>
        <v/>
      </c>
      <c r="AF71" s="12"/>
      <c r="AG71" s="12"/>
      <c r="AH71" s="12"/>
      <c r="AI71" s="12" t="str">
        <f>IF(個表!T69="","",個表!T69)</f>
        <v/>
      </c>
      <c r="AJ71" s="12"/>
      <c r="AK71" s="12"/>
      <c r="AL71" s="12" t="str">
        <f>IF(個表!I69="","",個表!I69)</f>
        <v/>
      </c>
      <c r="AM71" s="12" t="str">
        <f>IF(個表!U69="","",個表!U69)</f>
        <v/>
      </c>
      <c r="AN71" s="12" t="str">
        <f>IF(個表!V69="","",個表!V69)</f>
        <v/>
      </c>
      <c r="AO71" s="12" t="str">
        <f>IF(個表!W69="","",個表!W69)</f>
        <v/>
      </c>
      <c r="AP71" s="12" t="str">
        <f>IF(個表!X69="","",個表!X69)</f>
        <v/>
      </c>
      <c r="AQ71" s="12" t="str">
        <f>IF(個表!Y69="","",個表!Y69)</f>
        <v/>
      </c>
      <c r="AR71" s="12" t="str">
        <f>IF(個表!Z69="","",個表!Z69)</f>
        <v/>
      </c>
      <c r="AS71" s="98" t="str">
        <f>IF(個表!AA69="","",個表!AA69)</f>
        <v/>
      </c>
      <c r="AT71" s="62"/>
      <c r="AU71" s="25" t="str">
        <f>IF(AT71="","",IF(AND(AT71="○",AU$3="国体"),VLOOKUP($AM71,連盟使用!$AN$3:$AO$100,2,FALSE),IF(AND(AT71="○",AU$3="通常",AU$1="通常・OPEN"),VLOOKUP($AM71,連盟使用!$AF$3:$AG$100,2,FALSE),IF(AND(AT71="○",AU$3="通常"),VLOOKUP($AM71,連盟使用!$AD$3:$AE$100,2,FALSE),IF(AT71="△",10000,IF(AND(AT71="○",AU$3="OPEN"),VLOOKUP($AM71,連盟使用!$AF$3:$AG$100,2,FALSE),IF(AND(AT71="○",AU$3="Jr",AU$1="Jrふじてん"),VLOOKUP($AM71,連盟使用!$AP$3:$AQ$100,2,FALSE),IF(AND(AT71="○",AU$3="Jr"),VLOOKUP($AM71,連盟使用!$AH$3:$AI$100,2,FALSE),IF(AND(AT71="○",AU$3="MS",$AE71=1),VLOOKUP($AN71,連盟使用!$AJ$3:$AK$100,2,FALSE),VLOOKUP($AN71,連盟使用!$AL$3:$AM$100,2,FALSE))))))))))</f>
        <v/>
      </c>
      <c r="AV71" s="62"/>
      <c r="AW71" s="25" t="str">
        <f>IF(AV71="","",IF(AND(AV71="○",AW$3="国体"),VLOOKUP($AM71,連盟使用!$AN$3:$AO$100,2,FALSE),IF(AND(AV71="○",AW$3="通常",AW$1="通常・OPEN"),VLOOKUP($AM71,連盟使用!$AF$3:$AG$100,2,FALSE),IF(AND(AV71="○",AW$3="通常"),VLOOKUP($AM71,連盟使用!$AD$3:$AE$100,2,FALSE),IF(AV71="△",10000,IF(AND(AV71="○",AW$3="OPEN"),VLOOKUP($AM71,連盟使用!$AF$3:$AG$100,2,FALSE),IF(AND(AV71="○",AW$3="Jr",AW$1="Jrふじてん"),VLOOKUP($AM71,連盟使用!$AP$3:$AQ$100,2,FALSE),IF(AND(AV71="○",AW$3="Jr"),VLOOKUP($AM71,連盟使用!$AH$3:$AI$100,2,FALSE),IF(AND(AV71="○",AW$3="MS",$AE71=1),VLOOKUP($AN71,連盟使用!$AJ$3:$AK$100,2,FALSE),VLOOKUP($AN71,連盟使用!$AL$3:$AM$100,2,FALSE))))))))))</f>
        <v/>
      </c>
      <c r="AX71" s="62"/>
      <c r="AY71" s="25" t="str">
        <f>IF(AX71="","",IF(AND(AX71="○",AY$3="国体"),VLOOKUP($AM71,連盟使用!$AN$3:$AO$100,2,FALSE),IF(AND(AX71="○",AY$3="通常",AY$1="通常・OPEN"),VLOOKUP($AM71,連盟使用!$AF$3:$AG$100,2,FALSE),IF(AND(AX71="○",AY$3="通常"),VLOOKUP($AM71,連盟使用!$AD$3:$AE$100,2,FALSE),IF(AX71="△",10000,IF(AND(AX71="○",AY$3="OPEN"),VLOOKUP($AM71,連盟使用!$AF$3:$AG$100,2,FALSE),IF(AND(AX71="○",AY$3="Jr",AY$1="Jrふじてん"),VLOOKUP($AM71,連盟使用!$AP$3:$AQ$100,2,FALSE),IF(AND(AX71="○",AY$3="Jr"),VLOOKUP($AM71,連盟使用!$AH$3:$AI$100,2,FALSE),IF(AND(AX71="○",AY$3="MS",$AE71=1),VLOOKUP($AN71,連盟使用!$AJ$3:$AK$100,2,FALSE),VLOOKUP($AN71,連盟使用!$AL$3:$AM$100,2,FALSE))))))))))</f>
        <v/>
      </c>
      <c r="AZ71" s="62"/>
      <c r="BA71" s="25" t="str">
        <f>IF(AZ71="","",IF(AND(AZ71="○",BA$3="国体"),VLOOKUP($AM71,連盟使用!$AN$3:$AO$100,2,FALSE),IF(AND(AZ71="○",BA$3="通常",BA$1="通常・OPEN"),VLOOKUP($AM71,連盟使用!$AF$3:$AG$100,2,FALSE),IF(AND(AZ71="○",BA$3="通常"),VLOOKUP($AM71,連盟使用!$AD$3:$AE$100,2,FALSE),IF(AZ71="△",10000,IF(AND(AZ71="○",BA$3="OPEN"),VLOOKUP($AM71,連盟使用!$AF$3:$AG$100,2,FALSE),IF(AND(AZ71="○",BA$3="Jr",BA$1="Jrふじてん"),VLOOKUP($AM71,連盟使用!$AP$3:$AQ$100,2,FALSE),IF(AND(AZ71="○",BA$3="Jr"),VLOOKUP($AM71,連盟使用!$AH$3:$AI$100,2,FALSE),IF(AND(AZ71="○",BA$3="MS",$AE71=1),VLOOKUP($AN71,連盟使用!$AJ$3:$AK$100,2,FALSE),VLOOKUP($AN71,連盟使用!$AL$3:$AM$100,2,FALSE))))))))))</f>
        <v/>
      </c>
      <c r="BB71" s="62"/>
      <c r="BC71" s="25" t="str">
        <f>IF(BB71="","",IF(AND(BB71="○",BC$3="国体"),VLOOKUP($AM71,連盟使用!$AN$3:$AO$100,2,FALSE),IF(AND(BB71="○",BC$3="通常",BC$1="通常・OPEN"),VLOOKUP($AM71,連盟使用!$AF$3:$AG$100,2,FALSE),IF(AND(BB71="○",BC$3="通常"),VLOOKUP($AM71,連盟使用!$AD$3:$AE$100,2,FALSE),IF(BB71="△",10000,IF(AND(BB71="○",BC$3="OPEN"),VLOOKUP($AM71,連盟使用!$AF$3:$AG$100,2,FALSE),IF(AND(BB71="○",BC$3="Jr",BC$1="Jrふじてん"),VLOOKUP($AM71,連盟使用!$AP$3:$AQ$100,2,FALSE),IF(AND(BB71="○",BC$3="Jr"),VLOOKUP($AM71,連盟使用!$AH$3:$AI$100,2,FALSE),IF(AND(BB71="○",BC$3="MS",$AE71=1),VLOOKUP($AN71,連盟使用!$AJ$3:$AK$100,2,FALSE),VLOOKUP($AN71,連盟使用!$AL$3:$AM$100,2,FALSE))))))))))</f>
        <v/>
      </c>
      <c r="BD71" s="62"/>
      <c r="BE71" s="25" t="str">
        <f>IF(BD71="","",IF(AND(BD71="○",BE$3="国体"),VLOOKUP($AM71,連盟使用!$AN$3:$AO$100,2,FALSE),IF(AND(BD71="○",BE$3="通常",BE$1="通常・OPEN"),VLOOKUP($AM71,連盟使用!$AF$3:$AG$100,2,FALSE),IF(AND(BD71="○",BE$3="通常"),VLOOKUP($AM71,連盟使用!$AD$3:$AE$100,2,FALSE),IF(BD71="△",10000,IF(AND(BD71="○",BE$3="OPEN"),VLOOKUP($AM71,連盟使用!$AF$3:$AG$100,2,FALSE),IF(AND(BD71="○",BE$3="Jr",BE$1="Jrふじてん"),VLOOKUP($AM71,連盟使用!$AP$3:$AQ$100,2,FALSE),IF(AND(BD71="○",BE$3="Jr"),VLOOKUP($AM71,連盟使用!$AH$3:$AI$100,2,FALSE),IF(AND(BD71="○",BE$3="MS",$AE71=1),VLOOKUP($AN71,連盟使用!$AJ$3:$AK$100,2,FALSE),VLOOKUP($AN71,連盟使用!$AL$3:$AM$100,2,FALSE))))))))))</f>
        <v/>
      </c>
      <c r="BF71" s="62"/>
      <c r="BG71" s="25" t="str">
        <f>IF(BF71="","",IF(AND(BF71="○",BG$3="国体"),VLOOKUP($AM71,連盟使用!$AN$3:$AO$100,2,FALSE),IF(AND(BF71="○",BG$3="通常",BG$1="通常・OPEN"),VLOOKUP($AM71,連盟使用!$AF$3:$AG$100,2,FALSE),IF(AND(BF71="○",BG$3="通常"),VLOOKUP($AM71,連盟使用!$AD$3:$AE$100,2,FALSE),IF(BF71="△",10000,IF(AND(BF71="○",BG$3="OPEN"),VLOOKUP($AM71,連盟使用!$AF$3:$AG$100,2,FALSE),IF(AND(BF71="○",BG$3="Jr",BG$1="Jrふじてん"),VLOOKUP($AM71,連盟使用!$AP$3:$AQ$100,2,FALSE),IF(AND(BF71="○",BG$3="Jr"),VLOOKUP($AM71,連盟使用!$AH$3:$AI$100,2,FALSE),IF(AND(BF71="○",BG$3="MS",$AE71=1),VLOOKUP($AN71,連盟使用!$AJ$3:$AK$100,2,FALSE),VLOOKUP($AN71,連盟使用!$AL$3:$AM$100,2,FALSE))))))))))</f>
        <v/>
      </c>
      <c r="BH71" s="62"/>
      <c r="BI71" s="25" t="str">
        <f>IF(BH71="","",IF(AND(BH71="○",BI$3="国体"),VLOOKUP($AM71,連盟使用!$AN$3:$AO$100,2,FALSE),IF(AND(BH71="○",BI$3="通常",BI$1="通常・OPEN"),VLOOKUP($AM71,連盟使用!$AF$3:$AG$100,2,FALSE),IF(AND(BH71="○",BI$3="通常"),VLOOKUP($AM71,連盟使用!$AD$3:$AE$100,2,FALSE),IF(BH71="△",10000,IF(AND(BH71="○",BI$3="OPEN"),VLOOKUP($AM71,連盟使用!$AF$3:$AG$100,2,FALSE),IF(AND(BH71="○",BI$3="Jr",BI$1="Jrふじてん"),VLOOKUP($AM71,連盟使用!$AP$3:$AQ$100,2,FALSE),IF(AND(BH71="○",BI$3="Jr"),VLOOKUP($AM71,連盟使用!$AH$3:$AI$100,2,FALSE),IF(AND(BH71="○",BI$3="MS",$AE71=1),VLOOKUP($AN71,連盟使用!$AJ$3:$AK$100,2,FALSE),VLOOKUP($AN71,連盟使用!$AL$3:$AM$100,2,FALSE))))))))))</f>
        <v/>
      </c>
      <c r="BJ71" s="62"/>
      <c r="BK71" s="25" t="str">
        <f>IF(BJ71="","",IF(AND(BJ71="○",BK$3="国体"),VLOOKUP($AM71,連盟使用!$AN$3:$AO$100,2,FALSE),IF(AND(BJ71="○",BK$3="通常",BK$1="通常・OPEN"),VLOOKUP($AM71,連盟使用!$AF$3:$AG$100,2,FALSE),IF(AND(BJ71="○",BK$3="通常"),VLOOKUP($AM71,連盟使用!$AD$3:$AE$100,2,FALSE),IF(BJ71="△",10000,IF(AND(BJ71="○",BK$3="OPEN"),VLOOKUP($AM71,連盟使用!$AF$3:$AG$100,2,FALSE),IF(AND(BJ71="○",BK$3="Jr",BK$1="Jrふじてん"),VLOOKUP($AM71,連盟使用!$AP$3:$AQ$100,2,FALSE),IF(AND(BJ71="○",BK$3="Jr"),VLOOKUP($AM71,連盟使用!$AH$3:$AI$100,2,FALSE),IF(AND(BJ71="○",BK$3="MS",$AE71=1),VLOOKUP($AN71,連盟使用!$AJ$3:$AK$100,2,FALSE),VLOOKUP($AN71,連盟使用!$AL$3:$AM$100,2,FALSE))))))))))</f>
        <v/>
      </c>
      <c r="BL71" s="62"/>
      <c r="BM71" s="25" t="str">
        <f>IF(BL71="","",IF(AND(BL71="○",BM$3="国体"),VLOOKUP($AM71,連盟使用!$AN$3:$AO$100,2,FALSE),IF(AND(BL71="○",BM$3="通常",BM$1="通常・OPEN"),VLOOKUP($AM71,連盟使用!$AF$3:$AG$100,2,FALSE),IF(AND(BL71="○",BM$3="通常"),VLOOKUP($AM71,連盟使用!$AD$3:$AE$100,2,FALSE),IF(BL71="△",10000,IF(AND(BL71="○",BM$3="OPEN"),VLOOKUP($AM71,連盟使用!$AF$3:$AG$100,2,FALSE),IF(AND(BL71="○",BM$3="Jr",BM$1="Jrふじてん"),VLOOKUP($AM71,連盟使用!$AP$3:$AQ$100,2,FALSE),IF(AND(BL71="○",BM$3="Jr"),VLOOKUP($AM71,連盟使用!$AH$3:$AI$100,2,FALSE),IF(AND(BL71="○",BM$3="MS",$AE71=1),VLOOKUP($AN71,連盟使用!$AJ$3:$AK$100,2,FALSE),VLOOKUP($AN71,連盟使用!$AL$3:$AM$100,2,FALSE))))))))))</f>
        <v/>
      </c>
      <c r="BN71" s="62"/>
      <c r="BO71" s="25" t="str">
        <f>IF(BN71="","",IF(AND(BN71="○",BO$3="国体"),VLOOKUP($AM71,連盟使用!$AN$3:$AO$100,2,FALSE),IF(AND(BN71="○",BO$3="通常",BO$1="通常・OPEN"),VLOOKUP($AM71,連盟使用!$AF$3:$AG$100,2,FALSE),IF(AND(BN71="○",BO$3="通常"),VLOOKUP($AM71,連盟使用!$AD$3:$AE$100,2,FALSE),IF(BN71="△",10000,IF(AND(BN71="○",BO$3="OPEN"),VLOOKUP($AM71,連盟使用!$AF$3:$AG$100,2,FALSE),IF(AND(BN71="○",BO$3="Jr",BO$1="Jrふじてん"),VLOOKUP($AM71,連盟使用!$AP$3:$AQ$100,2,FALSE),IF(AND(BN71="○",BO$3="Jr"),VLOOKUP($AM71,連盟使用!$AH$3:$AI$100,2,FALSE),IF(AND(BN71="○",BO$3="MS",$AE71=1),VLOOKUP($AN71,連盟使用!$AJ$3:$AK$100,2,FALSE),VLOOKUP($AN71,連盟使用!$AL$3:$AM$100,2,FALSE))))))))))</f>
        <v/>
      </c>
      <c r="BP71" s="62"/>
      <c r="BQ71" s="25" t="str">
        <f>IF(BP71="","",IF(AND(BP71="○",BQ$3="国体"),VLOOKUP($AM71,連盟使用!$AN$3:$AO$100,2,FALSE),IF(AND(BP71="○",BQ$3="通常",BQ$1="通常・OPEN"),VLOOKUP($AM71,連盟使用!$AF$3:$AG$100,2,FALSE),IF(AND(BP71="○",BQ$3="通常"),VLOOKUP($AM71,連盟使用!$AD$3:$AE$100,2,FALSE),IF(BP71="△",10000,IF(AND(BP71="○",BQ$3="OPEN"),VLOOKUP($AM71,連盟使用!$AF$3:$AG$100,2,FALSE),IF(AND(BP71="○",BQ$3="Jr",BQ$1="Jrふじてん"),VLOOKUP($AM71,連盟使用!$AP$3:$AQ$100,2,FALSE),IF(AND(BP71="○",BQ$3="Jr"),VLOOKUP($AM71,連盟使用!$AH$3:$AI$100,2,FALSE),IF(AND(BP71="○",BQ$3="MS",$AE71=1),VLOOKUP($AN71,連盟使用!$AJ$3:$AK$100,2,FALSE),VLOOKUP($AN71,連盟使用!$AL$3:$AM$100,2,FALSE))))))))))</f>
        <v/>
      </c>
      <c r="BR71" s="62"/>
      <c r="BS71" s="25" t="str">
        <f>IF(BR71="","",IF(AND(BR71="○",BS$3="国体"),VLOOKUP($AM71,連盟使用!$AN$3:$AO$100,2,FALSE),IF(AND(BR71="○",BS$3="通常",BS$1="通常・OPEN"),VLOOKUP($AM71,連盟使用!$AF$3:$AG$100,2,FALSE),IF(AND(BR71="○",BS$3="通常"),VLOOKUP($AM71,連盟使用!$AD$3:$AE$100,2,FALSE),IF(BR71="△",10000,IF(AND(BR71="○",BS$3="OPEN"),VLOOKUP($AM71,連盟使用!$AF$3:$AG$100,2,FALSE),IF(AND(BR71="○",BS$3="Jr",BS$1="Jrふじてん"),VLOOKUP($AM71,連盟使用!$AP$3:$AQ$100,2,FALSE),IF(AND(BR71="○",BS$3="Jr"),VLOOKUP($AM71,連盟使用!$AH$3:$AI$100,2,FALSE),IF(AND(BR71="○",BS$3="MS",$AE71=1),VLOOKUP($AN71,連盟使用!$AJ$3:$AK$100,2,FALSE),VLOOKUP($AN71,連盟使用!$AL$3:$AM$100,2,FALSE))))))))))</f>
        <v/>
      </c>
      <c r="BT71" s="62"/>
      <c r="BU71" s="25" t="str">
        <f>IF(BT71="","",IF(AND(BT71="○",BU$3="国体"),VLOOKUP($AM71,連盟使用!$AN$3:$AO$100,2,FALSE),IF(AND(BT71="○",BU$3="通常",BU$1="通常・OPEN"),VLOOKUP($AM71,連盟使用!$AF$3:$AG$100,2,FALSE),IF(AND(BT71="○",BU$3="通常"),VLOOKUP($AM71,連盟使用!$AD$3:$AE$100,2,FALSE),IF(BT71="△",10000,IF(AND(BT71="○",BU$3="OPEN"),VLOOKUP($AM71,連盟使用!$AF$3:$AG$100,2,FALSE),IF(AND(BT71="○",BU$3="Jr",BU$1="Jrふじてん"),VLOOKUP($AM71,連盟使用!$AP$3:$AQ$100,2,FALSE),IF(AND(BT71="○",BU$3="Jr"),VLOOKUP($AM71,連盟使用!$AH$3:$AI$100,2,FALSE),IF(AND(BT71="○",BU$3="MS",$AE71=1),VLOOKUP($AN71,連盟使用!$AJ$3:$AK$100,2,FALSE),VLOOKUP($AN71,連盟使用!$AL$3:$AM$100,2,FALSE))))))))))</f>
        <v/>
      </c>
      <c r="BV71" s="62"/>
      <c r="BW71" s="25" t="str">
        <f>IF(BV71="","",IF(AND(BV71="○",BW$3="国体"),VLOOKUP($AM71,連盟使用!$AN$3:$AO$100,2,FALSE),IF(AND(BV71="○",BW$3="通常",BW$1="通常・OPEN"),VLOOKUP($AM71,連盟使用!$AF$3:$AG$100,2,FALSE),IF(AND(BV71="○",BW$3="通常"),VLOOKUP($AM71,連盟使用!$AD$3:$AE$100,2,FALSE),IF(BV71="△",10000,IF(AND(BV71="○",BW$3="OPEN"),VLOOKUP($AM71,連盟使用!$AF$3:$AG$100,2,FALSE),IF(AND(BV71="○",BW$3="Jr",BW$1="Jrふじてん"),VLOOKUP($AM71,連盟使用!$AP$3:$AQ$100,2,FALSE),IF(AND(BV71="○",BW$3="Jr"),VLOOKUP($AM71,連盟使用!$AH$3:$AI$100,2,FALSE),IF(AND(BV71="○",BW$3="MS",$AE71=1),VLOOKUP($AN71,連盟使用!$AJ$3:$AK$100,2,FALSE),VLOOKUP($AN71,連盟使用!$AL$3:$AM$100,2,FALSE))))))))))</f>
        <v/>
      </c>
      <c r="BX71" s="62"/>
      <c r="BY71" s="25" t="str">
        <f>IF(BX71="","",IF(AND(BX71="○",BY$3="国体"),VLOOKUP($AM71,連盟使用!$AN$3:$AO$100,2,FALSE),IF(AND(BX71="○",BY$3="通常",BY$1="通常・OPEN"),VLOOKUP($AM71,連盟使用!$AF$3:$AG$100,2,FALSE),IF(AND(BX71="○",BY$3="通常"),VLOOKUP($AM71,連盟使用!$AD$3:$AE$100,2,FALSE),IF(BX71="△",10000,IF(AND(BX71="○",BY$3="OPEN"),VLOOKUP($AM71,連盟使用!$AF$3:$AG$100,2,FALSE),IF(AND(BX71="○",BY$3="Jr",BY$1="Jrふじてん"),VLOOKUP($AM71,連盟使用!$AP$3:$AQ$100,2,FALSE),IF(AND(BX71="○",BY$3="Jr"),VLOOKUP($AM71,連盟使用!$AH$3:$AI$100,2,FALSE),IF(AND(BX71="○",BY$3="MS",$AE71=1),VLOOKUP($AN71,連盟使用!$AJ$3:$AK$100,2,FALSE),VLOOKUP($AN71,連盟使用!$AL$3:$AM$100,2,FALSE))))))))))</f>
        <v/>
      </c>
      <c r="BZ71" s="62"/>
      <c r="CA71" s="25" t="str">
        <f>IF(BZ71="","",IF(AND(BZ71="○",CA$3="国体"),VLOOKUP($AM71,連盟使用!$AN$3:$AO$100,2,FALSE),IF(AND(BZ71="○",CA$3="通常",CA$1="通常・OPEN"),VLOOKUP($AM71,連盟使用!$AF$3:$AG$100,2,FALSE),IF(AND(BZ71="○",CA$3="通常"),VLOOKUP($AM71,連盟使用!$AD$3:$AE$100,2,FALSE),IF(BZ71="△",10000,IF(AND(BZ71="○",CA$3="OPEN"),VLOOKUP($AM71,連盟使用!$AF$3:$AG$100,2,FALSE),IF(AND(BZ71="○",CA$3="Jr",CA$1="Jrふじてん"),VLOOKUP($AM71,連盟使用!$AP$3:$AQ$100,2,FALSE),IF(AND(BZ71="○",CA$3="Jr"),VLOOKUP($AM71,連盟使用!$AH$3:$AI$100,2,FALSE),IF(AND(BZ71="○",CA$3="MS",$AE71=1),VLOOKUP($AN71,連盟使用!$AJ$3:$AK$100,2,FALSE),VLOOKUP($AN71,連盟使用!$AL$3:$AM$100,2,FALSE))))))))))</f>
        <v/>
      </c>
      <c r="CB71" s="62"/>
      <c r="CC71" s="25" t="str">
        <f>IF(CB71="","",IF(AND(CB71="○",CC$3="国体"),VLOOKUP($AM71,連盟使用!$AN$3:$AO$100,2,FALSE),IF(AND(CB71="○",CC$3="通常",CC$1="通常・OPEN"),VLOOKUP($AM71,連盟使用!$AF$3:$AG$100,2,FALSE),IF(AND(CB71="○",CC$3="通常"),VLOOKUP($AM71,連盟使用!$AD$3:$AE$100,2,FALSE),IF(CB71="△",10000,IF(AND(CB71="○",CC$3="OPEN"),VLOOKUP($AM71,連盟使用!$AF$3:$AG$100,2,FALSE),IF(AND(CB71="○",CC$3="Jr",CC$1="Jrふじてん"),VLOOKUP($AM71,連盟使用!$AP$3:$AQ$100,2,FALSE),IF(AND(CB71="○",CC$3="Jr"),VLOOKUP($AM71,連盟使用!$AH$3:$AI$100,2,FALSE),IF(AND(CB71="○",CC$3="MS",$AE71=1),VLOOKUP($AN71,連盟使用!$AJ$3:$AK$100,2,FALSE),VLOOKUP($AN71,連盟使用!$AL$3:$AM$100,2,FALSE))))))))))</f>
        <v/>
      </c>
      <c r="CD71" s="62"/>
      <c r="CE71" s="25" t="str">
        <f>IF(CD71="","",IF(AND(CD71="○",CE$3="国体"),VLOOKUP($AM71,連盟使用!$AN$3:$AO$100,2,FALSE),IF(AND(CD71="○",CE$3="通常",CE$1="通常・OPEN"),VLOOKUP($AM71,連盟使用!$AF$3:$AG$100,2,FALSE),IF(AND(CD71="○",CE$3="通常"),VLOOKUP($AM71,連盟使用!$AD$3:$AE$100,2,FALSE),IF(CD71="△",10000,IF(AND(CD71="○",CE$3="OPEN"),VLOOKUP($AM71,連盟使用!$AF$3:$AG$100,2,FALSE),IF(AND(CD71="○",CE$3="Jr",CE$1="Jrふじてん"),VLOOKUP($AM71,連盟使用!$AP$3:$AQ$100,2,FALSE),IF(AND(CD71="○",CE$3="Jr"),VLOOKUP($AM71,連盟使用!$AH$3:$AI$100,2,FALSE),IF(AND(CD71="○",CE$3="MS",$AE71=1),VLOOKUP($AN71,連盟使用!$AJ$3:$AK$100,2,FALSE),VLOOKUP($AN71,連盟使用!$AL$3:$AM$100,2,FALSE))))))))))</f>
        <v/>
      </c>
      <c r="CF71" s="62"/>
      <c r="CG71" s="120" t="str">
        <f>IF(CF71="","",IF(AND(CF71="○",CG$3="国体"),VLOOKUP($AM71,連盟使用!$AN$3:$AO$100,2,FALSE),IF(AND(CF71="○",CG$3="通常",CG$1="通常・OPEN"),VLOOKUP($AM71,連盟使用!$AF$3:$AG$100,2,FALSE),IF(AND(CF71="○",CG$3="通常"),VLOOKUP($AM71,連盟使用!$AD$3:$AE$100,2,FALSE),IF(CF71="△",10000,IF(AND(CF71="○",CG$3="OPEN"),VLOOKUP($AM71,連盟使用!$AF$3:$AG$100,2,FALSE),IF(AND(CF71="○",CG$3="Jr",CG$1="Jrふじてん"),VLOOKUP($AM71,連盟使用!$AP$3:$AQ$100,2,FALSE),IF(AND(CF71="○",CG$3="Jr"),VLOOKUP($AM71,連盟使用!$AH$3:$AI$100,2,FALSE),IF(AND(CF71="○",CG$3="MS",$AE71=1),VLOOKUP($AN71,連盟使用!$AJ$3:$AK$100,2,FALSE),VLOOKUP($AN71,連盟使用!$AL$3:$AM$100,2,FALSE))))))))))</f>
        <v/>
      </c>
      <c r="CH71" s="106">
        <f t="shared" si="0"/>
        <v>0</v>
      </c>
    </row>
    <row r="72" spans="1:86" ht="19.5" customHeight="1" x14ac:dyDescent="0.15">
      <c r="A72" s="97">
        <f>IF(個表!A70="","",個表!A70)</f>
        <v>67</v>
      </c>
      <c r="B72" s="12" t="str">
        <f>IF(個表!B70="","",個表!B70)</f>
        <v/>
      </c>
      <c r="C72" s="12"/>
      <c r="D72" s="12"/>
      <c r="E72" s="12" t="str">
        <f>IF(個表!J70="","",個表!J70)</f>
        <v xml:space="preserve"> </v>
      </c>
      <c r="F72" s="12" t="str">
        <f>IF(個表!K70="","",個表!K70)</f>
        <v/>
      </c>
      <c r="G72" s="12" t="str">
        <f>IF(個表!L70="","",個表!L70)</f>
        <v/>
      </c>
      <c r="H72" s="12"/>
      <c r="I72" s="12"/>
      <c r="J72" s="12"/>
      <c r="K72" s="12"/>
      <c r="L72" s="12" t="str">
        <f>IF(個表!M70="","",個表!M70)</f>
        <v/>
      </c>
      <c r="M72" s="12" t="str">
        <f>IF(個表!N70="","",個表!N70)</f>
        <v/>
      </c>
      <c r="N72" s="12" t="str">
        <f>IF(個表!O70="","",個表!O70)</f>
        <v/>
      </c>
      <c r="O72" s="12" t="str">
        <f>IF(個表!P70="","",個表!P70)</f>
        <v/>
      </c>
      <c r="P72" s="12" t="str">
        <f>IF(個表!Q70="","",個表!Q70)</f>
        <v/>
      </c>
      <c r="Q72" s="34" t="str">
        <f>IF(個表!G70="","",個表!G70)</f>
        <v/>
      </c>
      <c r="R72" s="12"/>
      <c r="S72" s="12" t="str">
        <f>IF(個表!R70="","",個表!R70)</f>
        <v xml:space="preserve"> </v>
      </c>
      <c r="T72" s="12" t="str">
        <f>IF(個表!S70="","",個表!S70)</f>
        <v/>
      </c>
      <c r="U72" s="12"/>
      <c r="V72" s="12" t="str">
        <f>IF(個表!C70="","",個表!C70)</f>
        <v/>
      </c>
      <c r="W72" s="12" t="str">
        <f>IF(個表!D70="","",個表!D70)</f>
        <v/>
      </c>
      <c r="X72" s="12" t="str">
        <f>IF(個表!E70="","",個表!E70)</f>
        <v/>
      </c>
      <c r="Y72" s="12" t="str">
        <f>IF(個表!F70="","",個表!F70)</f>
        <v/>
      </c>
      <c r="Z72" s="12"/>
      <c r="AA72" s="12"/>
      <c r="AB72" s="12"/>
      <c r="AC72" s="12"/>
      <c r="AD72" s="12"/>
      <c r="AE72" s="12" t="str">
        <f>IF(個表!H70="","",個表!H70)</f>
        <v/>
      </c>
      <c r="AF72" s="12"/>
      <c r="AG72" s="12"/>
      <c r="AH72" s="12"/>
      <c r="AI72" s="12" t="str">
        <f>IF(個表!T70="","",個表!T70)</f>
        <v/>
      </c>
      <c r="AJ72" s="12"/>
      <c r="AK72" s="12"/>
      <c r="AL72" s="12" t="str">
        <f>IF(個表!I70="","",個表!I70)</f>
        <v/>
      </c>
      <c r="AM72" s="12" t="str">
        <f>IF(個表!U70="","",個表!U70)</f>
        <v/>
      </c>
      <c r="AN72" s="12" t="str">
        <f>IF(個表!V70="","",個表!V70)</f>
        <v/>
      </c>
      <c r="AO72" s="12" t="str">
        <f>IF(個表!W70="","",個表!W70)</f>
        <v/>
      </c>
      <c r="AP72" s="12" t="str">
        <f>IF(個表!X70="","",個表!X70)</f>
        <v/>
      </c>
      <c r="AQ72" s="12" t="str">
        <f>IF(個表!Y70="","",個表!Y70)</f>
        <v/>
      </c>
      <c r="AR72" s="12" t="str">
        <f>IF(個表!Z70="","",個表!Z70)</f>
        <v/>
      </c>
      <c r="AS72" s="98" t="str">
        <f>IF(個表!AA70="","",個表!AA70)</f>
        <v/>
      </c>
      <c r="AT72" s="62"/>
      <c r="AU72" s="25" t="str">
        <f>IF(AT72="","",IF(AND(AT72="○",AU$3="国体"),VLOOKUP($AM72,連盟使用!$AN$3:$AO$100,2,FALSE),IF(AND(AT72="○",AU$3="通常",AU$1="通常・OPEN"),VLOOKUP($AM72,連盟使用!$AF$3:$AG$100,2,FALSE),IF(AND(AT72="○",AU$3="通常"),VLOOKUP($AM72,連盟使用!$AD$3:$AE$100,2,FALSE),IF(AT72="△",10000,IF(AND(AT72="○",AU$3="OPEN"),VLOOKUP($AM72,連盟使用!$AF$3:$AG$100,2,FALSE),IF(AND(AT72="○",AU$3="Jr",AU$1="Jrふじてん"),VLOOKUP($AM72,連盟使用!$AP$3:$AQ$100,2,FALSE),IF(AND(AT72="○",AU$3="Jr"),VLOOKUP($AM72,連盟使用!$AH$3:$AI$100,2,FALSE),IF(AND(AT72="○",AU$3="MS",$AE72=1),VLOOKUP($AN72,連盟使用!$AJ$3:$AK$100,2,FALSE),VLOOKUP($AN72,連盟使用!$AL$3:$AM$100,2,FALSE))))))))))</f>
        <v/>
      </c>
      <c r="AV72" s="62"/>
      <c r="AW72" s="25" t="str">
        <f>IF(AV72="","",IF(AND(AV72="○",AW$3="国体"),VLOOKUP($AM72,連盟使用!$AN$3:$AO$100,2,FALSE),IF(AND(AV72="○",AW$3="通常",AW$1="通常・OPEN"),VLOOKUP($AM72,連盟使用!$AF$3:$AG$100,2,FALSE),IF(AND(AV72="○",AW$3="通常"),VLOOKUP($AM72,連盟使用!$AD$3:$AE$100,2,FALSE),IF(AV72="△",10000,IF(AND(AV72="○",AW$3="OPEN"),VLOOKUP($AM72,連盟使用!$AF$3:$AG$100,2,FALSE),IF(AND(AV72="○",AW$3="Jr",AW$1="Jrふじてん"),VLOOKUP($AM72,連盟使用!$AP$3:$AQ$100,2,FALSE),IF(AND(AV72="○",AW$3="Jr"),VLOOKUP($AM72,連盟使用!$AH$3:$AI$100,2,FALSE),IF(AND(AV72="○",AW$3="MS",$AE72=1),VLOOKUP($AN72,連盟使用!$AJ$3:$AK$100,2,FALSE),VLOOKUP($AN72,連盟使用!$AL$3:$AM$100,2,FALSE))))))))))</f>
        <v/>
      </c>
      <c r="AX72" s="62"/>
      <c r="AY72" s="25" t="str">
        <f>IF(AX72="","",IF(AND(AX72="○",AY$3="国体"),VLOOKUP($AM72,連盟使用!$AN$3:$AO$100,2,FALSE),IF(AND(AX72="○",AY$3="通常",AY$1="通常・OPEN"),VLOOKUP($AM72,連盟使用!$AF$3:$AG$100,2,FALSE),IF(AND(AX72="○",AY$3="通常"),VLOOKUP($AM72,連盟使用!$AD$3:$AE$100,2,FALSE),IF(AX72="△",10000,IF(AND(AX72="○",AY$3="OPEN"),VLOOKUP($AM72,連盟使用!$AF$3:$AG$100,2,FALSE),IF(AND(AX72="○",AY$3="Jr",AY$1="Jrふじてん"),VLOOKUP($AM72,連盟使用!$AP$3:$AQ$100,2,FALSE),IF(AND(AX72="○",AY$3="Jr"),VLOOKUP($AM72,連盟使用!$AH$3:$AI$100,2,FALSE),IF(AND(AX72="○",AY$3="MS",$AE72=1),VLOOKUP($AN72,連盟使用!$AJ$3:$AK$100,2,FALSE),VLOOKUP($AN72,連盟使用!$AL$3:$AM$100,2,FALSE))))))))))</f>
        <v/>
      </c>
      <c r="AZ72" s="62"/>
      <c r="BA72" s="25" t="str">
        <f>IF(AZ72="","",IF(AND(AZ72="○",BA$3="国体"),VLOOKUP($AM72,連盟使用!$AN$3:$AO$100,2,FALSE),IF(AND(AZ72="○",BA$3="通常",BA$1="通常・OPEN"),VLOOKUP($AM72,連盟使用!$AF$3:$AG$100,2,FALSE),IF(AND(AZ72="○",BA$3="通常"),VLOOKUP($AM72,連盟使用!$AD$3:$AE$100,2,FALSE),IF(AZ72="△",10000,IF(AND(AZ72="○",BA$3="OPEN"),VLOOKUP($AM72,連盟使用!$AF$3:$AG$100,2,FALSE),IF(AND(AZ72="○",BA$3="Jr",BA$1="Jrふじてん"),VLOOKUP($AM72,連盟使用!$AP$3:$AQ$100,2,FALSE),IF(AND(AZ72="○",BA$3="Jr"),VLOOKUP($AM72,連盟使用!$AH$3:$AI$100,2,FALSE),IF(AND(AZ72="○",BA$3="MS",$AE72=1),VLOOKUP($AN72,連盟使用!$AJ$3:$AK$100,2,FALSE),VLOOKUP($AN72,連盟使用!$AL$3:$AM$100,2,FALSE))))))))))</f>
        <v/>
      </c>
      <c r="BB72" s="62"/>
      <c r="BC72" s="25" t="str">
        <f>IF(BB72="","",IF(AND(BB72="○",BC$3="国体"),VLOOKUP($AM72,連盟使用!$AN$3:$AO$100,2,FALSE),IF(AND(BB72="○",BC$3="通常",BC$1="通常・OPEN"),VLOOKUP($AM72,連盟使用!$AF$3:$AG$100,2,FALSE),IF(AND(BB72="○",BC$3="通常"),VLOOKUP($AM72,連盟使用!$AD$3:$AE$100,2,FALSE),IF(BB72="△",10000,IF(AND(BB72="○",BC$3="OPEN"),VLOOKUP($AM72,連盟使用!$AF$3:$AG$100,2,FALSE),IF(AND(BB72="○",BC$3="Jr",BC$1="Jrふじてん"),VLOOKUP($AM72,連盟使用!$AP$3:$AQ$100,2,FALSE),IF(AND(BB72="○",BC$3="Jr"),VLOOKUP($AM72,連盟使用!$AH$3:$AI$100,2,FALSE),IF(AND(BB72="○",BC$3="MS",$AE72=1),VLOOKUP($AN72,連盟使用!$AJ$3:$AK$100,2,FALSE),VLOOKUP($AN72,連盟使用!$AL$3:$AM$100,2,FALSE))))))))))</f>
        <v/>
      </c>
      <c r="BD72" s="62"/>
      <c r="BE72" s="25" t="str">
        <f>IF(BD72="","",IF(AND(BD72="○",BE$3="国体"),VLOOKUP($AM72,連盟使用!$AN$3:$AO$100,2,FALSE),IF(AND(BD72="○",BE$3="通常",BE$1="通常・OPEN"),VLOOKUP($AM72,連盟使用!$AF$3:$AG$100,2,FALSE),IF(AND(BD72="○",BE$3="通常"),VLOOKUP($AM72,連盟使用!$AD$3:$AE$100,2,FALSE),IF(BD72="△",10000,IF(AND(BD72="○",BE$3="OPEN"),VLOOKUP($AM72,連盟使用!$AF$3:$AG$100,2,FALSE),IF(AND(BD72="○",BE$3="Jr",BE$1="Jrふじてん"),VLOOKUP($AM72,連盟使用!$AP$3:$AQ$100,2,FALSE),IF(AND(BD72="○",BE$3="Jr"),VLOOKUP($AM72,連盟使用!$AH$3:$AI$100,2,FALSE),IF(AND(BD72="○",BE$3="MS",$AE72=1),VLOOKUP($AN72,連盟使用!$AJ$3:$AK$100,2,FALSE),VLOOKUP($AN72,連盟使用!$AL$3:$AM$100,2,FALSE))))))))))</f>
        <v/>
      </c>
      <c r="BF72" s="62"/>
      <c r="BG72" s="25" t="str">
        <f>IF(BF72="","",IF(AND(BF72="○",BG$3="国体"),VLOOKUP($AM72,連盟使用!$AN$3:$AO$100,2,FALSE),IF(AND(BF72="○",BG$3="通常",BG$1="通常・OPEN"),VLOOKUP($AM72,連盟使用!$AF$3:$AG$100,2,FALSE),IF(AND(BF72="○",BG$3="通常"),VLOOKUP($AM72,連盟使用!$AD$3:$AE$100,2,FALSE),IF(BF72="△",10000,IF(AND(BF72="○",BG$3="OPEN"),VLOOKUP($AM72,連盟使用!$AF$3:$AG$100,2,FALSE),IF(AND(BF72="○",BG$3="Jr",BG$1="Jrふじてん"),VLOOKUP($AM72,連盟使用!$AP$3:$AQ$100,2,FALSE),IF(AND(BF72="○",BG$3="Jr"),VLOOKUP($AM72,連盟使用!$AH$3:$AI$100,2,FALSE),IF(AND(BF72="○",BG$3="MS",$AE72=1),VLOOKUP($AN72,連盟使用!$AJ$3:$AK$100,2,FALSE),VLOOKUP($AN72,連盟使用!$AL$3:$AM$100,2,FALSE))))))))))</f>
        <v/>
      </c>
      <c r="BH72" s="62"/>
      <c r="BI72" s="25" t="str">
        <f>IF(BH72="","",IF(AND(BH72="○",BI$3="国体"),VLOOKUP($AM72,連盟使用!$AN$3:$AO$100,2,FALSE),IF(AND(BH72="○",BI$3="通常",BI$1="通常・OPEN"),VLOOKUP($AM72,連盟使用!$AF$3:$AG$100,2,FALSE),IF(AND(BH72="○",BI$3="通常"),VLOOKUP($AM72,連盟使用!$AD$3:$AE$100,2,FALSE),IF(BH72="△",10000,IF(AND(BH72="○",BI$3="OPEN"),VLOOKUP($AM72,連盟使用!$AF$3:$AG$100,2,FALSE),IF(AND(BH72="○",BI$3="Jr",BI$1="Jrふじてん"),VLOOKUP($AM72,連盟使用!$AP$3:$AQ$100,2,FALSE),IF(AND(BH72="○",BI$3="Jr"),VLOOKUP($AM72,連盟使用!$AH$3:$AI$100,2,FALSE),IF(AND(BH72="○",BI$3="MS",$AE72=1),VLOOKUP($AN72,連盟使用!$AJ$3:$AK$100,2,FALSE),VLOOKUP($AN72,連盟使用!$AL$3:$AM$100,2,FALSE))))))))))</f>
        <v/>
      </c>
      <c r="BJ72" s="62"/>
      <c r="BK72" s="25" t="str">
        <f>IF(BJ72="","",IF(AND(BJ72="○",BK$3="国体"),VLOOKUP($AM72,連盟使用!$AN$3:$AO$100,2,FALSE),IF(AND(BJ72="○",BK$3="通常",BK$1="通常・OPEN"),VLOOKUP($AM72,連盟使用!$AF$3:$AG$100,2,FALSE),IF(AND(BJ72="○",BK$3="通常"),VLOOKUP($AM72,連盟使用!$AD$3:$AE$100,2,FALSE),IF(BJ72="△",10000,IF(AND(BJ72="○",BK$3="OPEN"),VLOOKUP($AM72,連盟使用!$AF$3:$AG$100,2,FALSE),IF(AND(BJ72="○",BK$3="Jr",BK$1="Jrふじてん"),VLOOKUP($AM72,連盟使用!$AP$3:$AQ$100,2,FALSE),IF(AND(BJ72="○",BK$3="Jr"),VLOOKUP($AM72,連盟使用!$AH$3:$AI$100,2,FALSE),IF(AND(BJ72="○",BK$3="MS",$AE72=1),VLOOKUP($AN72,連盟使用!$AJ$3:$AK$100,2,FALSE),VLOOKUP($AN72,連盟使用!$AL$3:$AM$100,2,FALSE))))))))))</f>
        <v/>
      </c>
      <c r="BL72" s="62"/>
      <c r="BM72" s="25" t="str">
        <f>IF(BL72="","",IF(AND(BL72="○",BM$3="国体"),VLOOKUP($AM72,連盟使用!$AN$3:$AO$100,2,FALSE),IF(AND(BL72="○",BM$3="通常",BM$1="通常・OPEN"),VLOOKUP($AM72,連盟使用!$AF$3:$AG$100,2,FALSE),IF(AND(BL72="○",BM$3="通常"),VLOOKUP($AM72,連盟使用!$AD$3:$AE$100,2,FALSE),IF(BL72="△",10000,IF(AND(BL72="○",BM$3="OPEN"),VLOOKUP($AM72,連盟使用!$AF$3:$AG$100,2,FALSE),IF(AND(BL72="○",BM$3="Jr",BM$1="Jrふじてん"),VLOOKUP($AM72,連盟使用!$AP$3:$AQ$100,2,FALSE),IF(AND(BL72="○",BM$3="Jr"),VLOOKUP($AM72,連盟使用!$AH$3:$AI$100,2,FALSE),IF(AND(BL72="○",BM$3="MS",$AE72=1),VLOOKUP($AN72,連盟使用!$AJ$3:$AK$100,2,FALSE),VLOOKUP($AN72,連盟使用!$AL$3:$AM$100,2,FALSE))))))))))</f>
        <v/>
      </c>
      <c r="BN72" s="62"/>
      <c r="BO72" s="25" t="str">
        <f>IF(BN72="","",IF(AND(BN72="○",BO$3="国体"),VLOOKUP($AM72,連盟使用!$AN$3:$AO$100,2,FALSE),IF(AND(BN72="○",BO$3="通常",BO$1="通常・OPEN"),VLOOKUP($AM72,連盟使用!$AF$3:$AG$100,2,FALSE),IF(AND(BN72="○",BO$3="通常"),VLOOKUP($AM72,連盟使用!$AD$3:$AE$100,2,FALSE),IF(BN72="△",10000,IF(AND(BN72="○",BO$3="OPEN"),VLOOKUP($AM72,連盟使用!$AF$3:$AG$100,2,FALSE),IF(AND(BN72="○",BO$3="Jr",BO$1="Jrふじてん"),VLOOKUP($AM72,連盟使用!$AP$3:$AQ$100,2,FALSE),IF(AND(BN72="○",BO$3="Jr"),VLOOKUP($AM72,連盟使用!$AH$3:$AI$100,2,FALSE),IF(AND(BN72="○",BO$3="MS",$AE72=1),VLOOKUP($AN72,連盟使用!$AJ$3:$AK$100,2,FALSE),VLOOKUP($AN72,連盟使用!$AL$3:$AM$100,2,FALSE))))))))))</f>
        <v/>
      </c>
      <c r="BP72" s="62"/>
      <c r="BQ72" s="25" t="str">
        <f>IF(BP72="","",IF(AND(BP72="○",BQ$3="国体"),VLOOKUP($AM72,連盟使用!$AN$3:$AO$100,2,FALSE),IF(AND(BP72="○",BQ$3="通常",BQ$1="通常・OPEN"),VLOOKUP($AM72,連盟使用!$AF$3:$AG$100,2,FALSE),IF(AND(BP72="○",BQ$3="通常"),VLOOKUP($AM72,連盟使用!$AD$3:$AE$100,2,FALSE),IF(BP72="△",10000,IF(AND(BP72="○",BQ$3="OPEN"),VLOOKUP($AM72,連盟使用!$AF$3:$AG$100,2,FALSE),IF(AND(BP72="○",BQ$3="Jr",BQ$1="Jrふじてん"),VLOOKUP($AM72,連盟使用!$AP$3:$AQ$100,2,FALSE),IF(AND(BP72="○",BQ$3="Jr"),VLOOKUP($AM72,連盟使用!$AH$3:$AI$100,2,FALSE),IF(AND(BP72="○",BQ$3="MS",$AE72=1),VLOOKUP($AN72,連盟使用!$AJ$3:$AK$100,2,FALSE),VLOOKUP($AN72,連盟使用!$AL$3:$AM$100,2,FALSE))))))))))</f>
        <v/>
      </c>
      <c r="BR72" s="62"/>
      <c r="BS72" s="25" t="str">
        <f>IF(BR72="","",IF(AND(BR72="○",BS$3="国体"),VLOOKUP($AM72,連盟使用!$AN$3:$AO$100,2,FALSE),IF(AND(BR72="○",BS$3="通常",BS$1="通常・OPEN"),VLOOKUP($AM72,連盟使用!$AF$3:$AG$100,2,FALSE),IF(AND(BR72="○",BS$3="通常"),VLOOKUP($AM72,連盟使用!$AD$3:$AE$100,2,FALSE),IF(BR72="△",10000,IF(AND(BR72="○",BS$3="OPEN"),VLOOKUP($AM72,連盟使用!$AF$3:$AG$100,2,FALSE),IF(AND(BR72="○",BS$3="Jr",BS$1="Jrふじてん"),VLOOKUP($AM72,連盟使用!$AP$3:$AQ$100,2,FALSE),IF(AND(BR72="○",BS$3="Jr"),VLOOKUP($AM72,連盟使用!$AH$3:$AI$100,2,FALSE),IF(AND(BR72="○",BS$3="MS",$AE72=1),VLOOKUP($AN72,連盟使用!$AJ$3:$AK$100,2,FALSE),VLOOKUP($AN72,連盟使用!$AL$3:$AM$100,2,FALSE))))))))))</f>
        <v/>
      </c>
      <c r="BT72" s="62"/>
      <c r="BU72" s="25" t="str">
        <f>IF(BT72="","",IF(AND(BT72="○",BU$3="国体"),VLOOKUP($AM72,連盟使用!$AN$3:$AO$100,2,FALSE),IF(AND(BT72="○",BU$3="通常",BU$1="通常・OPEN"),VLOOKUP($AM72,連盟使用!$AF$3:$AG$100,2,FALSE),IF(AND(BT72="○",BU$3="通常"),VLOOKUP($AM72,連盟使用!$AD$3:$AE$100,2,FALSE),IF(BT72="△",10000,IF(AND(BT72="○",BU$3="OPEN"),VLOOKUP($AM72,連盟使用!$AF$3:$AG$100,2,FALSE),IF(AND(BT72="○",BU$3="Jr",BU$1="Jrふじてん"),VLOOKUP($AM72,連盟使用!$AP$3:$AQ$100,2,FALSE),IF(AND(BT72="○",BU$3="Jr"),VLOOKUP($AM72,連盟使用!$AH$3:$AI$100,2,FALSE),IF(AND(BT72="○",BU$3="MS",$AE72=1),VLOOKUP($AN72,連盟使用!$AJ$3:$AK$100,2,FALSE),VLOOKUP($AN72,連盟使用!$AL$3:$AM$100,2,FALSE))))))))))</f>
        <v/>
      </c>
      <c r="BV72" s="62"/>
      <c r="BW72" s="25" t="str">
        <f>IF(BV72="","",IF(AND(BV72="○",BW$3="国体"),VLOOKUP($AM72,連盟使用!$AN$3:$AO$100,2,FALSE),IF(AND(BV72="○",BW$3="通常",BW$1="通常・OPEN"),VLOOKUP($AM72,連盟使用!$AF$3:$AG$100,2,FALSE),IF(AND(BV72="○",BW$3="通常"),VLOOKUP($AM72,連盟使用!$AD$3:$AE$100,2,FALSE),IF(BV72="△",10000,IF(AND(BV72="○",BW$3="OPEN"),VLOOKUP($AM72,連盟使用!$AF$3:$AG$100,2,FALSE),IF(AND(BV72="○",BW$3="Jr",BW$1="Jrふじてん"),VLOOKUP($AM72,連盟使用!$AP$3:$AQ$100,2,FALSE),IF(AND(BV72="○",BW$3="Jr"),VLOOKUP($AM72,連盟使用!$AH$3:$AI$100,2,FALSE),IF(AND(BV72="○",BW$3="MS",$AE72=1),VLOOKUP($AN72,連盟使用!$AJ$3:$AK$100,2,FALSE),VLOOKUP($AN72,連盟使用!$AL$3:$AM$100,2,FALSE))))))))))</f>
        <v/>
      </c>
      <c r="BX72" s="62"/>
      <c r="BY72" s="25" t="str">
        <f>IF(BX72="","",IF(AND(BX72="○",BY$3="国体"),VLOOKUP($AM72,連盟使用!$AN$3:$AO$100,2,FALSE),IF(AND(BX72="○",BY$3="通常",BY$1="通常・OPEN"),VLOOKUP($AM72,連盟使用!$AF$3:$AG$100,2,FALSE),IF(AND(BX72="○",BY$3="通常"),VLOOKUP($AM72,連盟使用!$AD$3:$AE$100,2,FALSE),IF(BX72="△",10000,IF(AND(BX72="○",BY$3="OPEN"),VLOOKUP($AM72,連盟使用!$AF$3:$AG$100,2,FALSE),IF(AND(BX72="○",BY$3="Jr",BY$1="Jrふじてん"),VLOOKUP($AM72,連盟使用!$AP$3:$AQ$100,2,FALSE),IF(AND(BX72="○",BY$3="Jr"),VLOOKUP($AM72,連盟使用!$AH$3:$AI$100,2,FALSE),IF(AND(BX72="○",BY$3="MS",$AE72=1),VLOOKUP($AN72,連盟使用!$AJ$3:$AK$100,2,FALSE),VLOOKUP($AN72,連盟使用!$AL$3:$AM$100,2,FALSE))))))))))</f>
        <v/>
      </c>
      <c r="BZ72" s="62"/>
      <c r="CA72" s="25" t="str">
        <f>IF(BZ72="","",IF(AND(BZ72="○",CA$3="国体"),VLOOKUP($AM72,連盟使用!$AN$3:$AO$100,2,FALSE),IF(AND(BZ72="○",CA$3="通常",CA$1="通常・OPEN"),VLOOKUP($AM72,連盟使用!$AF$3:$AG$100,2,FALSE),IF(AND(BZ72="○",CA$3="通常"),VLOOKUP($AM72,連盟使用!$AD$3:$AE$100,2,FALSE),IF(BZ72="△",10000,IF(AND(BZ72="○",CA$3="OPEN"),VLOOKUP($AM72,連盟使用!$AF$3:$AG$100,2,FALSE),IF(AND(BZ72="○",CA$3="Jr",CA$1="Jrふじてん"),VLOOKUP($AM72,連盟使用!$AP$3:$AQ$100,2,FALSE),IF(AND(BZ72="○",CA$3="Jr"),VLOOKUP($AM72,連盟使用!$AH$3:$AI$100,2,FALSE),IF(AND(BZ72="○",CA$3="MS",$AE72=1),VLOOKUP($AN72,連盟使用!$AJ$3:$AK$100,2,FALSE),VLOOKUP($AN72,連盟使用!$AL$3:$AM$100,2,FALSE))))))))))</f>
        <v/>
      </c>
      <c r="CB72" s="62"/>
      <c r="CC72" s="25" t="str">
        <f>IF(CB72="","",IF(AND(CB72="○",CC$3="国体"),VLOOKUP($AM72,連盟使用!$AN$3:$AO$100,2,FALSE),IF(AND(CB72="○",CC$3="通常",CC$1="通常・OPEN"),VLOOKUP($AM72,連盟使用!$AF$3:$AG$100,2,FALSE),IF(AND(CB72="○",CC$3="通常"),VLOOKUP($AM72,連盟使用!$AD$3:$AE$100,2,FALSE),IF(CB72="△",10000,IF(AND(CB72="○",CC$3="OPEN"),VLOOKUP($AM72,連盟使用!$AF$3:$AG$100,2,FALSE),IF(AND(CB72="○",CC$3="Jr",CC$1="Jrふじてん"),VLOOKUP($AM72,連盟使用!$AP$3:$AQ$100,2,FALSE),IF(AND(CB72="○",CC$3="Jr"),VLOOKUP($AM72,連盟使用!$AH$3:$AI$100,2,FALSE),IF(AND(CB72="○",CC$3="MS",$AE72=1),VLOOKUP($AN72,連盟使用!$AJ$3:$AK$100,2,FALSE),VLOOKUP($AN72,連盟使用!$AL$3:$AM$100,2,FALSE))))))))))</f>
        <v/>
      </c>
      <c r="CD72" s="62"/>
      <c r="CE72" s="25" t="str">
        <f>IF(CD72="","",IF(AND(CD72="○",CE$3="国体"),VLOOKUP($AM72,連盟使用!$AN$3:$AO$100,2,FALSE),IF(AND(CD72="○",CE$3="通常",CE$1="通常・OPEN"),VLOOKUP($AM72,連盟使用!$AF$3:$AG$100,2,FALSE),IF(AND(CD72="○",CE$3="通常"),VLOOKUP($AM72,連盟使用!$AD$3:$AE$100,2,FALSE),IF(CD72="△",10000,IF(AND(CD72="○",CE$3="OPEN"),VLOOKUP($AM72,連盟使用!$AF$3:$AG$100,2,FALSE),IF(AND(CD72="○",CE$3="Jr",CE$1="Jrふじてん"),VLOOKUP($AM72,連盟使用!$AP$3:$AQ$100,2,FALSE),IF(AND(CD72="○",CE$3="Jr"),VLOOKUP($AM72,連盟使用!$AH$3:$AI$100,2,FALSE),IF(AND(CD72="○",CE$3="MS",$AE72=1),VLOOKUP($AN72,連盟使用!$AJ$3:$AK$100,2,FALSE),VLOOKUP($AN72,連盟使用!$AL$3:$AM$100,2,FALSE))))))))))</f>
        <v/>
      </c>
      <c r="CF72" s="62"/>
      <c r="CG72" s="120" t="str">
        <f>IF(CF72="","",IF(AND(CF72="○",CG$3="国体"),VLOOKUP($AM72,連盟使用!$AN$3:$AO$100,2,FALSE),IF(AND(CF72="○",CG$3="通常",CG$1="通常・OPEN"),VLOOKUP($AM72,連盟使用!$AF$3:$AG$100,2,FALSE),IF(AND(CF72="○",CG$3="通常"),VLOOKUP($AM72,連盟使用!$AD$3:$AE$100,2,FALSE),IF(CF72="△",10000,IF(AND(CF72="○",CG$3="OPEN"),VLOOKUP($AM72,連盟使用!$AF$3:$AG$100,2,FALSE),IF(AND(CF72="○",CG$3="Jr",CG$1="Jrふじてん"),VLOOKUP($AM72,連盟使用!$AP$3:$AQ$100,2,FALSE),IF(AND(CF72="○",CG$3="Jr"),VLOOKUP($AM72,連盟使用!$AH$3:$AI$100,2,FALSE),IF(AND(CF72="○",CG$3="MS",$AE72=1),VLOOKUP($AN72,連盟使用!$AJ$3:$AK$100,2,FALSE),VLOOKUP($AN72,連盟使用!$AL$3:$AM$100,2,FALSE))))))))))</f>
        <v/>
      </c>
      <c r="CH72" s="106">
        <f t="shared" ref="CH72:CH80" si="1">SUM(AT72:CG72)</f>
        <v>0</v>
      </c>
    </row>
    <row r="73" spans="1:86" ht="19.5" customHeight="1" x14ac:dyDescent="0.15">
      <c r="A73" s="97">
        <f>IF(個表!A71="","",個表!A71)</f>
        <v>68</v>
      </c>
      <c r="B73" s="12" t="str">
        <f>IF(個表!B71="","",個表!B71)</f>
        <v/>
      </c>
      <c r="C73" s="12"/>
      <c r="D73" s="12"/>
      <c r="E73" s="12" t="str">
        <f>IF(個表!J71="","",個表!J71)</f>
        <v xml:space="preserve"> </v>
      </c>
      <c r="F73" s="12" t="str">
        <f>IF(個表!K71="","",個表!K71)</f>
        <v/>
      </c>
      <c r="G73" s="12" t="str">
        <f>IF(個表!L71="","",個表!L71)</f>
        <v/>
      </c>
      <c r="H73" s="12"/>
      <c r="I73" s="12"/>
      <c r="J73" s="12"/>
      <c r="K73" s="12"/>
      <c r="L73" s="12" t="str">
        <f>IF(個表!M71="","",個表!M71)</f>
        <v/>
      </c>
      <c r="M73" s="12" t="str">
        <f>IF(個表!N71="","",個表!N71)</f>
        <v/>
      </c>
      <c r="N73" s="12" t="str">
        <f>IF(個表!O71="","",個表!O71)</f>
        <v/>
      </c>
      <c r="O73" s="12" t="str">
        <f>IF(個表!P71="","",個表!P71)</f>
        <v/>
      </c>
      <c r="P73" s="12" t="str">
        <f>IF(個表!Q71="","",個表!Q71)</f>
        <v/>
      </c>
      <c r="Q73" s="34" t="str">
        <f>IF(個表!G71="","",個表!G71)</f>
        <v/>
      </c>
      <c r="R73" s="12"/>
      <c r="S73" s="12" t="str">
        <f>IF(個表!R71="","",個表!R71)</f>
        <v xml:space="preserve"> </v>
      </c>
      <c r="T73" s="12" t="str">
        <f>IF(個表!S71="","",個表!S71)</f>
        <v/>
      </c>
      <c r="U73" s="12"/>
      <c r="V73" s="12" t="str">
        <f>IF(個表!C71="","",個表!C71)</f>
        <v/>
      </c>
      <c r="W73" s="12" t="str">
        <f>IF(個表!D71="","",個表!D71)</f>
        <v/>
      </c>
      <c r="X73" s="12" t="str">
        <f>IF(個表!E71="","",個表!E71)</f>
        <v/>
      </c>
      <c r="Y73" s="12" t="str">
        <f>IF(個表!F71="","",個表!F71)</f>
        <v/>
      </c>
      <c r="Z73" s="12"/>
      <c r="AA73" s="12"/>
      <c r="AB73" s="12"/>
      <c r="AC73" s="12"/>
      <c r="AD73" s="12"/>
      <c r="AE73" s="12" t="str">
        <f>IF(個表!H71="","",個表!H71)</f>
        <v/>
      </c>
      <c r="AF73" s="12"/>
      <c r="AG73" s="12"/>
      <c r="AH73" s="12"/>
      <c r="AI73" s="12" t="str">
        <f>IF(個表!T71="","",個表!T71)</f>
        <v/>
      </c>
      <c r="AJ73" s="12"/>
      <c r="AK73" s="12"/>
      <c r="AL73" s="12" t="str">
        <f>IF(個表!I71="","",個表!I71)</f>
        <v/>
      </c>
      <c r="AM73" s="12" t="str">
        <f>IF(個表!U71="","",個表!U71)</f>
        <v/>
      </c>
      <c r="AN73" s="12" t="str">
        <f>IF(個表!V71="","",個表!V71)</f>
        <v/>
      </c>
      <c r="AO73" s="12" t="str">
        <f>IF(個表!W71="","",個表!W71)</f>
        <v/>
      </c>
      <c r="AP73" s="12" t="str">
        <f>IF(個表!X71="","",個表!X71)</f>
        <v/>
      </c>
      <c r="AQ73" s="12" t="str">
        <f>IF(個表!Y71="","",個表!Y71)</f>
        <v/>
      </c>
      <c r="AR73" s="12" t="str">
        <f>IF(個表!Z71="","",個表!Z71)</f>
        <v/>
      </c>
      <c r="AS73" s="98" t="str">
        <f>IF(個表!AA71="","",個表!AA71)</f>
        <v/>
      </c>
      <c r="AT73" s="62"/>
      <c r="AU73" s="25" t="str">
        <f>IF(AT73="","",IF(AND(AT73="○",AU$3="国体"),VLOOKUP($AM73,連盟使用!$AN$3:$AO$100,2,FALSE),IF(AND(AT73="○",AU$3="通常",AU$1="通常・OPEN"),VLOOKUP($AM73,連盟使用!$AF$3:$AG$100,2,FALSE),IF(AND(AT73="○",AU$3="通常"),VLOOKUP($AM73,連盟使用!$AD$3:$AE$100,2,FALSE),IF(AT73="△",10000,IF(AND(AT73="○",AU$3="OPEN"),VLOOKUP($AM73,連盟使用!$AF$3:$AG$100,2,FALSE),IF(AND(AT73="○",AU$3="Jr",AU$1="Jrふじてん"),VLOOKUP($AM73,連盟使用!$AP$3:$AQ$100,2,FALSE),IF(AND(AT73="○",AU$3="Jr"),VLOOKUP($AM73,連盟使用!$AH$3:$AI$100,2,FALSE),IF(AND(AT73="○",AU$3="MS",$AE73=1),VLOOKUP($AN73,連盟使用!$AJ$3:$AK$100,2,FALSE),VLOOKUP($AN73,連盟使用!$AL$3:$AM$100,2,FALSE))))))))))</f>
        <v/>
      </c>
      <c r="AV73" s="62"/>
      <c r="AW73" s="25" t="str">
        <f>IF(AV73="","",IF(AND(AV73="○",AW$3="国体"),VLOOKUP($AM73,連盟使用!$AN$3:$AO$100,2,FALSE),IF(AND(AV73="○",AW$3="通常",AW$1="通常・OPEN"),VLOOKUP($AM73,連盟使用!$AF$3:$AG$100,2,FALSE),IF(AND(AV73="○",AW$3="通常"),VLOOKUP($AM73,連盟使用!$AD$3:$AE$100,2,FALSE),IF(AV73="△",10000,IF(AND(AV73="○",AW$3="OPEN"),VLOOKUP($AM73,連盟使用!$AF$3:$AG$100,2,FALSE),IF(AND(AV73="○",AW$3="Jr",AW$1="Jrふじてん"),VLOOKUP($AM73,連盟使用!$AP$3:$AQ$100,2,FALSE),IF(AND(AV73="○",AW$3="Jr"),VLOOKUP($AM73,連盟使用!$AH$3:$AI$100,2,FALSE),IF(AND(AV73="○",AW$3="MS",$AE73=1),VLOOKUP($AN73,連盟使用!$AJ$3:$AK$100,2,FALSE),VLOOKUP($AN73,連盟使用!$AL$3:$AM$100,2,FALSE))))))))))</f>
        <v/>
      </c>
      <c r="AX73" s="62"/>
      <c r="AY73" s="25" t="str">
        <f>IF(AX73="","",IF(AND(AX73="○",AY$3="国体"),VLOOKUP($AM73,連盟使用!$AN$3:$AO$100,2,FALSE),IF(AND(AX73="○",AY$3="通常",AY$1="通常・OPEN"),VLOOKUP($AM73,連盟使用!$AF$3:$AG$100,2,FALSE),IF(AND(AX73="○",AY$3="通常"),VLOOKUP($AM73,連盟使用!$AD$3:$AE$100,2,FALSE),IF(AX73="△",10000,IF(AND(AX73="○",AY$3="OPEN"),VLOOKUP($AM73,連盟使用!$AF$3:$AG$100,2,FALSE),IF(AND(AX73="○",AY$3="Jr",AY$1="Jrふじてん"),VLOOKUP($AM73,連盟使用!$AP$3:$AQ$100,2,FALSE),IF(AND(AX73="○",AY$3="Jr"),VLOOKUP($AM73,連盟使用!$AH$3:$AI$100,2,FALSE),IF(AND(AX73="○",AY$3="MS",$AE73=1),VLOOKUP($AN73,連盟使用!$AJ$3:$AK$100,2,FALSE),VLOOKUP($AN73,連盟使用!$AL$3:$AM$100,2,FALSE))))))))))</f>
        <v/>
      </c>
      <c r="AZ73" s="62"/>
      <c r="BA73" s="25" t="str">
        <f>IF(AZ73="","",IF(AND(AZ73="○",BA$3="国体"),VLOOKUP($AM73,連盟使用!$AN$3:$AO$100,2,FALSE),IF(AND(AZ73="○",BA$3="通常",BA$1="通常・OPEN"),VLOOKUP($AM73,連盟使用!$AF$3:$AG$100,2,FALSE),IF(AND(AZ73="○",BA$3="通常"),VLOOKUP($AM73,連盟使用!$AD$3:$AE$100,2,FALSE),IF(AZ73="△",10000,IF(AND(AZ73="○",BA$3="OPEN"),VLOOKUP($AM73,連盟使用!$AF$3:$AG$100,2,FALSE),IF(AND(AZ73="○",BA$3="Jr",BA$1="Jrふじてん"),VLOOKUP($AM73,連盟使用!$AP$3:$AQ$100,2,FALSE),IF(AND(AZ73="○",BA$3="Jr"),VLOOKUP($AM73,連盟使用!$AH$3:$AI$100,2,FALSE),IF(AND(AZ73="○",BA$3="MS",$AE73=1),VLOOKUP($AN73,連盟使用!$AJ$3:$AK$100,2,FALSE),VLOOKUP($AN73,連盟使用!$AL$3:$AM$100,2,FALSE))))))))))</f>
        <v/>
      </c>
      <c r="BB73" s="62"/>
      <c r="BC73" s="25" t="str">
        <f>IF(BB73="","",IF(AND(BB73="○",BC$3="国体"),VLOOKUP($AM73,連盟使用!$AN$3:$AO$100,2,FALSE),IF(AND(BB73="○",BC$3="通常",BC$1="通常・OPEN"),VLOOKUP($AM73,連盟使用!$AF$3:$AG$100,2,FALSE),IF(AND(BB73="○",BC$3="通常"),VLOOKUP($AM73,連盟使用!$AD$3:$AE$100,2,FALSE),IF(BB73="△",10000,IF(AND(BB73="○",BC$3="OPEN"),VLOOKUP($AM73,連盟使用!$AF$3:$AG$100,2,FALSE),IF(AND(BB73="○",BC$3="Jr",BC$1="Jrふじてん"),VLOOKUP($AM73,連盟使用!$AP$3:$AQ$100,2,FALSE),IF(AND(BB73="○",BC$3="Jr"),VLOOKUP($AM73,連盟使用!$AH$3:$AI$100,2,FALSE),IF(AND(BB73="○",BC$3="MS",$AE73=1),VLOOKUP($AN73,連盟使用!$AJ$3:$AK$100,2,FALSE),VLOOKUP($AN73,連盟使用!$AL$3:$AM$100,2,FALSE))))))))))</f>
        <v/>
      </c>
      <c r="BD73" s="62"/>
      <c r="BE73" s="25" t="str">
        <f>IF(BD73="","",IF(AND(BD73="○",BE$3="国体"),VLOOKUP($AM73,連盟使用!$AN$3:$AO$100,2,FALSE),IF(AND(BD73="○",BE$3="通常",BE$1="通常・OPEN"),VLOOKUP($AM73,連盟使用!$AF$3:$AG$100,2,FALSE),IF(AND(BD73="○",BE$3="通常"),VLOOKUP($AM73,連盟使用!$AD$3:$AE$100,2,FALSE),IF(BD73="△",10000,IF(AND(BD73="○",BE$3="OPEN"),VLOOKUP($AM73,連盟使用!$AF$3:$AG$100,2,FALSE),IF(AND(BD73="○",BE$3="Jr",BE$1="Jrふじてん"),VLOOKUP($AM73,連盟使用!$AP$3:$AQ$100,2,FALSE),IF(AND(BD73="○",BE$3="Jr"),VLOOKUP($AM73,連盟使用!$AH$3:$AI$100,2,FALSE),IF(AND(BD73="○",BE$3="MS",$AE73=1),VLOOKUP($AN73,連盟使用!$AJ$3:$AK$100,2,FALSE),VLOOKUP($AN73,連盟使用!$AL$3:$AM$100,2,FALSE))))))))))</f>
        <v/>
      </c>
      <c r="BF73" s="62"/>
      <c r="BG73" s="25" t="str">
        <f>IF(BF73="","",IF(AND(BF73="○",BG$3="国体"),VLOOKUP($AM73,連盟使用!$AN$3:$AO$100,2,FALSE),IF(AND(BF73="○",BG$3="通常",BG$1="通常・OPEN"),VLOOKUP($AM73,連盟使用!$AF$3:$AG$100,2,FALSE),IF(AND(BF73="○",BG$3="通常"),VLOOKUP($AM73,連盟使用!$AD$3:$AE$100,2,FALSE),IF(BF73="△",10000,IF(AND(BF73="○",BG$3="OPEN"),VLOOKUP($AM73,連盟使用!$AF$3:$AG$100,2,FALSE),IF(AND(BF73="○",BG$3="Jr",BG$1="Jrふじてん"),VLOOKUP($AM73,連盟使用!$AP$3:$AQ$100,2,FALSE),IF(AND(BF73="○",BG$3="Jr"),VLOOKUP($AM73,連盟使用!$AH$3:$AI$100,2,FALSE),IF(AND(BF73="○",BG$3="MS",$AE73=1),VLOOKUP($AN73,連盟使用!$AJ$3:$AK$100,2,FALSE),VLOOKUP($AN73,連盟使用!$AL$3:$AM$100,2,FALSE))))))))))</f>
        <v/>
      </c>
      <c r="BH73" s="62"/>
      <c r="BI73" s="25" t="str">
        <f>IF(BH73="","",IF(AND(BH73="○",BI$3="国体"),VLOOKUP($AM73,連盟使用!$AN$3:$AO$100,2,FALSE),IF(AND(BH73="○",BI$3="通常",BI$1="通常・OPEN"),VLOOKUP($AM73,連盟使用!$AF$3:$AG$100,2,FALSE),IF(AND(BH73="○",BI$3="通常"),VLOOKUP($AM73,連盟使用!$AD$3:$AE$100,2,FALSE),IF(BH73="△",10000,IF(AND(BH73="○",BI$3="OPEN"),VLOOKUP($AM73,連盟使用!$AF$3:$AG$100,2,FALSE),IF(AND(BH73="○",BI$3="Jr",BI$1="Jrふじてん"),VLOOKUP($AM73,連盟使用!$AP$3:$AQ$100,2,FALSE),IF(AND(BH73="○",BI$3="Jr"),VLOOKUP($AM73,連盟使用!$AH$3:$AI$100,2,FALSE),IF(AND(BH73="○",BI$3="MS",$AE73=1),VLOOKUP($AN73,連盟使用!$AJ$3:$AK$100,2,FALSE),VLOOKUP($AN73,連盟使用!$AL$3:$AM$100,2,FALSE))))))))))</f>
        <v/>
      </c>
      <c r="BJ73" s="62"/>
      <c r="BK73" s="25" t="str">
        <f>IF(BJ73="","",IF(AND(BJ73="○",BK$3="国体"),VLOOKUP($AM73,連盟使用!$AN$3:$AO$100,2,FALSE),IF(AND(BJ73="○",BK$3="通常",BK$1="通常・OPEN"),VLOOKUP($AM73,連盟使用!$AF$3:$AG$100,2,FALSE),IF(AND(BJ73="○",BK$3="通常"),VLOOKUP($AM73,連盟使用!$AD$3:$AE$100,2,FALSE),IF(BJ73="△",10000,IF(AND(BJ73="○",BK$3="OPEN"),VLOOKUP($AM73,連盟使用!$AF$3:$AG$100,2,FALSE),IF(AND(BJ73="○",BK$3="Jr",BK$1="Jrふじてん"),VLOOKUP($AM73,連盟使用!$AP$3:$AQ$100,2,FALSE),IF(AND(BJ73="○",BK$3="Jr"),VLOOKUP($AM73,連盟使用!$AH$3:$AI$100,2,FALSE),IF(AND(BJ73="○",BK$3="MS",$AE73=1),VLOOKUP($AN73,連盟使用!$AJ$3:$AK$100,2,FALSE),VLOOKUP($AN73,連盟使用!$AL$3:$AM$100,2,FALSE))))))))))</f>
        <v/>
      </c>
      <c r="BL73" s="62"/>
      <c r="BM73" s="25" t="str">
        <f>IF(BL73="","",IF(AND(BL73="○",BM$3="国体"),VLOOKUP($AM73,連盟使用!$AN$3:$AO$100,2,FALSE),IF(AND(BL73="○",BM$3="通常",BM$1="通常・OPEN"),VLOOKUP($AM73,連盟使用!$AF$3:$AG$100,2,FALSE),IF(AND(BL73="○",BM$3="通常"),VLOOKUP($AM73,連盟使用!$AD$3:$AE$100,2,FALSE),IF(BL73="△",10000,IF(AND(BL73="○",BM$3="OPEN"),VLOOKUP($AM73,連盟使用!$AF$3:$AG$100,2,FALSE),IF(AND(BL73="○",BM$3="Jr",BM$1="Jrふじてん"),VLOOKUP($AM73,連盟使用!$AP$3:$AQ$100,2,FALSE),IF(AND(BL73="○",BM$3="Jr"),VLOOKUP($AM73,連盟使用!$AH$3:$AI$100,2,FALSE),IF(AND(BL73="○",BM$3="MS",$AE73=1),VLOOKUP($AN73,連盟使用!$AJ$3:$AK$100,2,FALSE),VLOOKUP($AN73,連盟使用!$AL$3:$AM$100,2,FALSE))))))))))</f>
        <v/>
      </c>
      <c r="BN73" s="62"/>
      <c r="BO73" s="25" t="str">
        <f>IF(BN73="","",IF(AND(BN73="○",BO$3="国体"),VLOOKUP($AM73,連盟使用!$AN$3:$AO$100,2,FALSE),IF(AND(BN73="○",BO$3="通常",BO$1="通常・OPEN"),VLOOKUP($AM73,連盟使用!$AF$3:$AG$100,2,FALSE),IF(AND(BN73="○",BO$3="通常"),VLOOKUP($AM73,連盟使用!$AD$3:$AE$100,2,FALSE),IF(BN73="△",10000,IF(AND(BN73="○",BO$3="OPEN"),VLOOKUP($AM73,連盟使用!$AF$3:$AG$100,2,FALSE),IF(AND(BN73="○",BO$3="Jr",BO$1="Jrふじてん"),VLOOKUP($AM73,連盟使用!$AP$3:$AQ$100,2,FALSE),IF(AND(BN73="○",BO$3="Jr"),VLOOKUP($AM73,連盟使用!$AH$3:$AI$100,2,FALSE),IF(AND(BN73="○",BO$3="MS",$AE73=1),VLOOKUP($AN73,連盟使用!$AJ$3:$AK$100,2,FALSE),VLOOKUP($AN73,連盟使用!$AL$3:$AM$100,2,FALSE))))))))))</f>
        <v/>
      </c>
      <c r="BP73" s="62"/>
      <c r="BQ73" s="25" t="str">
        <f>IF(BP73="","",IF(AND(BP73="○",BQ$3="国体"),VLOOKUP($AM73,連盟使用!$AN$3:$AO$100,2,FALSE),IF(AND(BP73="○",BQ$3="通常",BQ$1="通常・OPEN"),VLOOKUP($AM73,連盟使用!$AF$3:$AG$100,2,FALSE),IF(AND(BP73="○",BQ$3="通常"),VLOOKUP($AM73,連盟使用!$AD$3:$AE$100,2,FALSE),IF(BP73="△",10000,IF(AND(BP73="○",BQ$3="OPEN"),VLOOKUP($AM73,連盟使用!$AF$3:$AG$100,2,FALSE),IF(AND(BP73="○",BQ$3="Jr",BQ$1="Jrふじてん"),VLOOKUP($AM73,連盟使用!$AP$3:$AQ$100,2,FALSE),IF(AND(BP73="○",BQ$3="Jr"),VLOOKUP($AM73,連盟使用!$AH$3:$AI$100,2,FALSE),IF(AND(BP73="○",BQ$3="MS",$AE73=1),VLOOKUP($AN73,連盟使用!$AJ$3:$AK$100,2,FALSE),VLOOKUP($AN73,連盟使用!$AL$3:$AM$100,2,FALSE))))))))))</f>
        <v/>
      </c>
      <c r="BR73" s="62"/>
      <c r="BS73" s="25" t="str">
        <f>IF(BR73="","",IF(AND(BR73="○",BS$3="国体"),VLOOKUP($AM73,連盟使用!$AN$3:$AO$100,2,FALSE),IF(AND(BR73="○",BS$3="通常",BS$1="通常・OPEN"),VLOOKUP($AM73,連盟使用!$AF$3:$AG$100,2,FALSE),IF(AND(BR73="○",BS$3="通常"),VLOOKUP($AM73,連盟使用!$AD$3:$AE$100,2,FALSE),IF(BR73="△",10000,IF(AND(BR73="○",BS$3="OPEN"),VLOOKUP($AM73,連盟使用!$AF$3:$AG$100,2,FALSE),IF(AND(BR73="○",BS$3="Jr",BS$1="Jrふじてん"),VLOOKUP($AM73,連盟使用!$AP$3:$AQ$100,2,FALSE),IF(AND(BR73="○",BS$3="Jr"),VLOOKUP($AM73,連盟使用!$AH$3:$AI$100,2,FALSE),IF(AND(BR73="○",BS$3="MS",$AE73=1),VLOOKUP($AN73,連盟使用!$AJ$3:$AK$100,2,FALSE),VLOOKUP($AN73,連盟使用!$AL$3:$AM$100,2,FALSE))))))))))</f>
        <v/>
      </c>
      <c r="BT73" s="62"/>
      <c r="BU73" s="25" t="str">
        <f>IF(BT73="","",IF(AND(BT73="○",BU$3="国体"),VLOOKUP($AM73,連盟使用!$AN$3:$AO$100,2,FALSE),IF(AND(BT73="○",BU$3="通常",BU$1="通常・OPEN"),VLOOKUP($AM73,連盟使用!$AF$3:$AG$100,2,FALSE),IF(AND(BT73="○",BU$3="通常"),VLOOKUP($AM73,連盟使用!$AD$3:$AE$100,2,FALSE),IF(BT73="△",10000,IF(AND(BT73="○",BU$3="OPEN"),VLOOKUP($AM73,連盟使用!$AF$3:$AG$100,2,FALSE),IF(AND(BT73="○",BU$3="Jr",BU$1="Jrふじてん"),VLOOKUP($AM73,連盟使用!$AP$3:$AQ$100,2,FALSE),IF(AND(BT73="○",BU$3="Jr"),VLOOKUP($AM73,連盟使用!$AH$3:$AI$100,2,FALSE),IF(AND(BT73="○",BU$3="MS",$AE73=1),VLOOKUP($AN73,連盟使用!$AJ$3:$AK$100,2,FALSE),VLOOKUP($AN73,連盟使用!$AL$3:$AM$100,2,FALSE))))))))))</f>
        <v/>
      </c>
      <c r="BV73" s="62"/>
      <c r="BW73" s="25" t="str">
        <f>IF(BV73="","",IF(AND(BV73="○",BW$3="国体"),VLOOKUP($AM73,連盟使用!$AN$3:$AO$100,2,FALSE),IF(AND(BV73="○",BW$3="通常",BW$1="通常・OPEN"),VLOOKUP($AM73,連盟使用!$AF$3:$AG$100,2,FALSE),IF(AND(BV73="○",BW$3="通常"),VLOOKUP($AM73,連盟使用!$AD$3:$AE$100,2,FALSE),IF(BV73="△",10000,IF(AND(BV73="○",BW$3="OPEN"),VLOOKUP($AM73,連盟使用!$AF$3:$AG$100,2,FALSE),IF(AND(BV73="○",BW$3="Jr",BW$1="Jrふじてん"),VLOOKUP($AM73,連盟使用!$AP$3:$AQ$100,2,FALSE),IF(AND(BV73="○",BW$3="Jr"),VLOOKUP($AM73,連盟使用!$AH$3:$AI$100,2,FALSE),IF(AND(BV73="○",BW$3="MS",$AE73=1),VLOOKUP($AN73,連盟使用!$AJ$3:$AK$100,2,FALSE),VLOOKUP($AN73,連盟使用!$AL$3:$AM$100,2,FALSE))))))))))</f>
        <v/>
      </c>
      <c r="BX73" s="62"/>
      <c r="BY73" s="25" t="str">
        <f>IF(BX73="","",IF(AND(BX73="○",BY$3="国体"),VLOOKUP($AM73,連盟使用!$AN$3:$AO$100,2,FALSE),IF(AND(BX73="○",BY$3="通常",BY$1="通常・OPEN"),VLOOKUP($AM73,連盟使用!$AF$3:$AG$100,2,FALSE),IF(AND(BX73="○",BY$3="通常"),VLOOKUP($AM73,連盟使用!$AD$3:$AE$100,2,FALSE),IF(BX73="△",10000,IF(AND(BX73="○",BY$3="OPEN"),VLOOKUP($AM73,連盟使用!$AF$3:$AG$100,2,FALSE),IF(AND(BX73="○",BY$3="Jr",BY$1="Jrふじてん"),VLOOKUP($AM73,連盟使用!$AP$3:$AQ$100,2,FALSE),IF(AND(BX73="○",BY$3="Jr"),VLOOKUP($AM73,連盟使用!$AH$3:$AI$100,2,FALSE),IF(AND(BX73="○",BY$3="MS",$AE73=1),VLOOKUP($AN73,連盟使用!$AJ$3:$AK$100,2,FALSE),VLOOKUP($AN73,連盟使用!$AL$3:$AM$100,2,FALSE))))))))))</f>
        <v/>
      </c>
      <c r="BZ73" s="62"/>
      <c r="CA73" s="25" t="str">
        <f>IF(BZ73="","",IF(AND(BZ73="○",CA$3="国体"),VLOOKUP($AM73,連盟使用!$AN$3:$AO$100,2,FALSE),IF(AND(BZ73="○",CA$3="通常",CA$1="通常・OPEN"),VLOOKUP($AM73,連盟使用!$AF$3:$AG$100,2,FALSE),IF(AND(BZ73="○",CA$3="通常"),VLOOKUP($AM73,連盟使用!$AD$3:$AE$100,2,FALSE),IF(BZ73="△",10000,IF(AND(BZ73="○",CA$3="OPEN"),VLOOKUP($AM73,連盟使用!$AF$3:$AG$100,2,FALSE),IF(AND(BZ73="○",CA$3="Jr",CA$1="Jrふじてん"),VLOOKUP($AM73,連盟使用!$AP$3:$AQ$100,2,FALSE),IF(AND(BZ73="○",CA$3="Jr"),VLOOKUP($AM73,連盟使用!$AH$3:$AI$100,2,FALSE),IF(AND(BZ73="○",CA$3="MS",$AE73=1),VLOOKUP($AN73,連盟使用!$AJ$3:$AK$100,2,FALSE),VLOOKUP($AN73,連盟使用!$AL$3:$AM$100,2,FALSE))))))))))</f>
        <v/>
      </c>
      <c r="CB73" s="62"/>
      <c r="CC73" s="25" t="str">
        <f>IF(CB73="","",IF(AND(CB73="○",CC$3="国体"),VLOOKUP($AM73,連盟使用!$AN$3:$AO$100,2,FALSE),IF(AND(CB73="○",CC$3="通常",CC$1="通常・OPEN"),VLOOKUP($AM73,連盟使用!$AF$3:$AG$100,2,FALSE),IF(AND(CB73="○",CC$3="通常"),VLOOKUP($AM73,連盟使用!$AD$3:$AE$100,2,FALSE),IF(CB73="△",10000,IF(AND(CB73="○",CC$3="OPEN"),VLOOKUP($AM73,連盟使用!$AF$3:$AG$100,2,FALSE),IF(AND(CB73="○",CC$3="Jr",CC$1="Jrふじてん"),VLOOKUP($AM73,連盟使用!$AP$3:$AQ$100,2,FALSE),IF(AND(CB73="○",CC$3="Jr"),VLOOKUP($AM73,連盟使用!$AH$3:$AI$100,2,FALSE),IF(AND(CB73="○",CC$3="MS",$AE73=1),VLOOKUP($AN73,連盟使用!$AJ$3:$AK$100,2,FALSE),VLOOKUP($AN73,連盟使用!$AL$3:$AM$100,2,FALSE))))))))))</f>
        <v/>
      </c>
      <c r="CD73" s="62"/>
      <c r="CE73" s="25" t="str">
        <f>IF(CD73="","",IF(AND(CD73="○",CE$3="国体"),VLOOKUP($AM73,連盟使用!$AN$3:$AO$100,2,FALSE),IF(AND(CD73="○",CE$3="通常",CE$1="通常・OPEN"),VLOOKUP($AM73,連盟使用!$AF$3:$AG$100,2,FALSE),IF(AND(CD73="○",CE$3="通常"),VLOOKUP($AM73,連盟使用!$AD$3:$AE$100,2,FALSE),IF(CD73="△",10000,IF(AND(CD73="○",CE$3="OPEN"),VLOOKUP($AM73,連盟使用!$AF$3:$AG$100,2,FALSE),IF(AND(CD73="○",CE$3="Jr",CE$1="Jrふじてん"),VLOOKUP($AM73,連盟使用!$AP$3:$AQ$100,2,FALSE),IF(AND(CD73="○",CE$3="Jr"),VLOOKUP($AM73,連盟使用!$AH$3:$AI$100,2,FALSE),IF(AND(CD73="○",CE$3="MS",$AE73=1),VLOOKUP($AN73,連盟使用!$AJ$3:$AK$100,2,FALSE),VLOOKUP($AN73,連盟使用!$AL$3:$AM$100,2,FALSE))))))))))</f>
        <v/>
      </c>
      <c r="CF73" s="62"/>
      <c r="CG73" s="120" t="str">
        <f>IF(CF73="","",IF(AND(CF73="○",CG$3="国体"),VLOOKUP($AM73,連盟使用!$AN$3:$AO$100,2,FALSE),IF(AND(CF73="○",CG$3="通常",CG$1="通常・OPEN"),VLOOKUP($AM73,連盟使用!$AF$3:$AG$100,2,FALSE),IF(AND(CF73="○",CG$3="通常"),VLOOKUP($AM73,連盟使用!$AD$3:$AE$100,2,FALSE),IF(CF73="△",10000,IF(AND(CF73="○",CG$3="OPEN"),VLOOKUP($AM73,連盟使用!$AF$3:$AG$100,2,FALSE),IF(AND(CF73="○",CG$3="Jr",CG$1="Jrふじてん"),VLOOKUP($AM73,連盟使用!$AP$3:$AQ$100,2,FALSE),IF(AND(CF73="○",CG$3="Jr"),VLOOKUP($AM73,連盟使用!$AH$3:$AI$100,2,FALSE),IF(AND(CF73="○",CG$3="MS",$AE73=1),VLOOKUP($AN73,連盟使用!$AJ$3:$AK$100,2,FALSE),VLOOKUP($AN73,連盟使用!$AL$3:$AM$100,2,FALSE))))))))))</f>
        <v/>
      </c>
      <c r="CH73" s="106">
        <f t="shared" si="1"/>
        <v>0</v>
      </c>
    </row>
    <row r="74" spans="1:86" ht="19.5" customHeight="1" x14ac:dyDescent="0.15">
      <c r="A74" s="97">
        <f>IF(個表!A72="","",個表!A72)</f>
        <v>69</v>
      </c>
      <c r="B74" s="12" t="str">
        <f>IF(個表!B72="","",個表!B72)</f>
        <v/>
      </c>
      <c r="C74" s="12"/>
      <c r="D74" s="12"/>
      <c r="E74" s="12" t="str">
        <f>IF(個表!J72="","",個表!J72)</f>
        <v xml:space="preserve"> </v>
      </c>
      <c r="F74" s="12" t="str">
        <f>IF(個表!K72="","",個表!K72)</f>
        <v/>
      </c>
      <c r="G74" s="12" t="str">
        <f>IF(個表!L72="","",個表!L72)</f>
        <v/>
      </c>
      <c r="H74" s="12"/>
      <c r="I74" s="12"/>
      <c r="J74" s="12"/>
      <c r="K74" s="12"/>
      <c r="L74" s="12" t="str">
        <f>IF(個表!M72="","",個表!M72)</f>
        <v/>
      </c>
      <c r="M74" s="12" t="str">
        <f>IF(個表!N72="","",個表!N72)</f>
        <v/>
      </c>
      <c r="N74" s="12" t="str">
        <f>IF(個表!O72="","",個表!O72)</f>
        <v/>
      </c>
      <c r="O74" s="12" t="str">
        <f>IF(個表!P72="","",個表!P72)</f>
        <v/>
      </c>
      <c r="P74" s="12" t="str">
        <f>IF(個表!Q72="","",個表!Q72)</f>
        <v/>
      </c>
      <c r="Q74" s="34" t="str">
        <f>IF(個表!G72="","",個表!G72)</f>
        <v/>
      </c>
      <c r="R74" s="12"/>
      <c r="S74" s="12" t="str">
        <f>IF(個表!R72="","",個表!R72)</f>
        <v xml:space="preserve"> </v>
      </c>
      <c r="T74" s="12" t="str">
        <f>IF(個表!S72="","",個表!S72)</f>
        <v/>
      </c>
      <c r="U74" s="12"/>
      <c r="V74" s="12" t="str">
        <f>IF(個表!C72="","",個表!C72)</f>
        <v/>
      </c>
      <c r="W74" s="12" t="str">
        <f>IF(個表!D72="","",個表!D72)</f>
        <v/>
      </c>
      <c r="X74" s="12" t="str">
        <f>IF(個表!E72="","",個表!E72)</f>
        <v/>
      </c>
      <c r="Y74" s="12" t="str">
        <f>IF(個表!F72="","",個表!F72)</f>
        <v/>
      </c>
      <c r="Z74" s="12"/>
      <c r="AA74" s="12"/>
      <c r="AB74" s="12"/>
      <c r="AC74" s="12"/>
      <c r="AD74" s="12"/>
      <c r="AE74" s="12" t="str">
        <f>IF(個表!H72="","",個表!H72)</f>
        <v/>
      </c>
      <c r="AF74" s="12"/>
      <c r="AG74" s="12"/>
      <c r="AH74" s="12"/>
      <c r="AI74" s="12" t="str">
        <f>IF(個表!T72="","",個表!T72)</f>
        <v/>
      </c>
      <c r="AJ74" s="12"/>
      <c r="AK74" s="12"/>
      <c r="AL74" s="12" t="str">
        <f>IF(個表!I72="","",個表!I72)</f>
        <v/>
      </c>
      <c r="AM74" s="12" t="str">
        <f>IF(個表!U72="","",個表!U72)</f>
        <v/>
      </c>
      <c r="AN74" s="12" t="str">
        <f>IF(個表!V72="","",個表!V72)</f>
        <v/>
      </c>
      <c r="AO74" s="12" t="str">
        <f>IF(個表!W72="","",個表!W72)</f>
        <v/>
      </c>
      <c r="AP74" s="12" t="str">
        <f>IF(個表!X72="","",個表!X72)</f>
        <v/>
      </c>
      <c r="AQ74" s="12" t="str">
        <f>IF(個表!Y72="","",個表!Y72)</f>
        <v/>
      </c>
      <c r="AR74" s="12" t="str">
        <f>IF(個表!Z72="","",個表!Z72)</f>
        <v/>
      </c>
      <c r="AS74" s="98" t="str">
        <f>IF(個表!AA72="","",個表!AA72)</f>
        <v/>
      </c>
      <c r="AT74" s="62"/>
      <c r="AU74" s="25" t="str">
        <f>IF(AT74="","",IF(AND(AT74="○",AU$3="国体"),VLOOKUP($AM74,連盟使用!$AN$3:$AO$100,2,FALSE),IF(AND(AT74="○",AU$3="通常",AU$1="通常・OPEN"),VLOOKUP($AM74,連盟使用!$AF$3:$AG$100,2,FALSE),IF(AND(AT74="○",AU$3="通常"),VLOOKUP($AM74,連盟使用!$AD$3:$AE$100,2,FALSE),IF(AT74="△",10000,IF(AND(AT74="○",AU$3="OPEN"),VLOOKUP($AM74,連盟使用!$AF$3:$AG$100,2,FALSE),IF(AND(AT74="○",AU$3="Jr",AU$1="Jrふじてん"),VLOOKUP($AM74,連盟使用!$AP$3:$AQ$100,2,FALSE),IF(AND(AT74="○",AU$3="Jr"),VLOOKUP($AM74,連盟使用!$AH$3:$AI$100,2,FALSE),IF(AND(AT74="○",AU$3="MS",$AE74=1),VLOOKUP($AN74,連盟使用!$AJ$3:$AK$100,2,FALSE),VLOOKUP($AN74,連盟使用!$AL$3:$AM$100,2,FALSE))))))))))</f>
        <v/>
      </c>
      <c r="AV74" s="62"/>
      <c r="AW74" s="25" t="str">
        <f>IF(AV74="","",IF(AND(AV74="○",AW$3="国体"),VLOOKUP($AM74,連盟使用!$AN$3:$AO$100,2,FALSE),IF(AND(AV74="○",AW$3="通常",AW$1="通常・OPEN"),VLOOKUP($AM74,連盟使用!$AF$3:$AG$100,2,FALSE),IF(AND(AV74="○",AW$3="通常"),VLOOKUP($AM74,連盟使用!$AD$3:$AE$100,2,FALSE),IF(AV74="△",10000,IF(AND(AV74="○",AW$3="OPEN"),VLOOKUP($AM74,連盟使用!$AF$3:$AG$100,2,FALSE),IF(AND(AV74="○",AW$3="Jr",AW$1="Jrふじてん"),VLOOKUP($AM74,連盟使用!$AP$3:$AQ$100,2,FALSE),IF(AND(AV74="○",AW$3="Jr"),VLOOKUP($AM74,連盟使用!$AH$3:$AI$100,2,FALSE),IF(AND(AV74="○",AW$3="MS",$AE74=1),VLOOKUP($AN74,連盟使用!$AJ$3:$AK$100,2,FALSE),VLOOKUP($AN74,連盟使用!$AL$3:$AM$100,2,FALSE))))))))))</f>
        <v/>
      </c>
      <c r="AX74" s="62"/>
      <c r="AY74" s="25" t="str">
        <f>IF(AX74="","",IF(AND(AX74="○",AY$3="国体"),VLOOKUP($AM74,連盟使用!$AN$3:$AO$100,2,FALSE),IF(AND(AX74="○",AY$3="通常",AY$1="通常・OPEN"),VLOOKUP($AM74,連盟使用!$AF$3:$AG$100,2,FALSE),IF(AND(AX74="○",AY$3="通常"),VLOOKUP($AM74,連盟使用!$AD$3:$AE$100,2,FALSE),IF(AX74="△",10000,IF(AND(AX74="○",AY$3="OPEN"),VLOOKUP($AM74,連盟使用!$AF$3:$AG$100,2,FALSE),IF(AND(AX74="○",AY$3="Jr",AY$1="Jrふじてん"),VLOOKUP($AM74,連盟使用!$AP$3:$AQ$100,2,FALSE),IF(AND(AX74="○",AY$3="Jr"),VLOOKUP($AM74,連盟使用!$AH$3:$AI$100,2,FALSE),IF(AND(AX74="○",AY$3="MS",$AE74=1),VLOOKUP($AN74,連盟使用!$AJ$3:$AK$100,2,FALSE),VLOOKUP($AN74,連盟使用!$AL$3:$AM$100,2,FALSE))))))))))</f>
        <v/>
      </c>
      <c r="AZ74" s="62"/>
      <c r="BA74" s="25" t="str">
        <f>IF(AZ74="","",IF(AND(AZ74="○",BA$3="国体"),VLOOKUP($AM74,連盟使用!$AN$3:$AO$100,2,FALSE),IF(AND(AZ74="○",BA$3="通常",BA$1="通常・OPEN"),VLOOKUP($AM74,連盟使用!$AF$3:$AG$100,2,FALSE),IF(AND(AZ74="○",BA$3="通常"),VLOOKUP($AM74,連盟使用!$AD$3:$AE$100,2,FALSE),IF(AZ74="△",10000,IF(AND(AZ74="○",BA$3="OPEN"),VLOOKUP($AM74,連盟使用!$AF$3:$AG$100,2,FALSE),IF(AND(AZ74="○",BA$3="Jr",BA$1="Jrふじてん"),VLOOKUP($AM74,連盟使用!$AP$3:$AQ$100,2,FALSE),IF(AND(AZ74="○",BA$3="Jr"),VLOOKUP($AM74,連盟使用!$AH$3:$AI$100,2,FALSE),IF(AND(AZ74="○",BA$3="MS",$AE74=1),VLOOKUP($AN74,連盟使用!$AJ$3:$AK$100,2,FALSE),VLOOKUP($AN74,連盟使用!$AL$3:$AM$100,2,FALSE))))))))))</f>
        <v/>
      </c>
      <c r="BB74" s="62"/>
      <c r="BC74" s="25" t="str">
        <f>IF(BB74="","",IF(AND(BB74="○",BC$3="国体"),VLOOKUP($AM74,連盟使用!$AN$3:$AO$100,2,FALSE),IF(AND(BB74="○",BC$3="通常",BC$1="通常・OPEN"),VLOOKUP($AM74,連盟使用!$AF$3:$AG$100,2,FALSE),IF(AND(BB74="○",BC$3="通常"),VLOOKUP($AM74,連盟使用!$AD$3:$AE$100,2,FALSE),IF(BB74="△",10000,IF(AND(BB74="○",BC$3="OPEN"),VLOOKUP($AM74,連盟使用!$AF$3:$AG$100,2,FALSE),IF(AND(BB74="○",BC$3="Jr",BC$1="Jrふじてん"),VLOOKUP($AM74,連盟使用!$AP$3:$AQ$100,2,FALSE),IF(AND(BB74="○",BC$3="Jr"),VLOOKUP($AM74,連盟使用!$AH$3:$AI$100,2,FALSE),IF(AND(BB74="○",BC$3="MS",$AE74=1),VLOOKUP($AN74,連盟使用!$AJ$3:$AK$100,2,FALSE),VLOOKUP($AN74,連盟使用!$AL$3:$AM$100,2,FALSE))))))))))</f>
        <v/>
      </c>
      <c r="BD74" s="62"/>
      <c r="BE74" s="25" t="str">
        <f>IF(BD74="","",IF(AND(BD74="○",BE$3="国体"),VLOOKUP($AM74,連盟使用!$AN$3:$AO$100,2,FALSE),IF(AND(BD74="○",BE$3="通常",BE$1="通常・OPEN"),VLOOKUP($AM74,連盟使用!$AF$3:$AG$100,2,FALSE),IF(AND(BD74="○",BE$3="通常"),VLOOKUP($AM74,連盟使用!$AD$3:$AE$100,2,FALSE),IF(BD74="△",10000,IF(AND(BD74="○",BE$3="OPEN"),VLOOKUP($AM74,連盟使用!$AF$3:$AG$100,2,FALSE),IF(AND(BD74="○",BE$3="Jr",BE$1="Jrふじてん"),VLOOKUP($AM74,連盟使用!$AP$3:$AQ$100,2,FALSE),IF(AND(BD74="○",BE$3="Jr"),VLOOKUP($AM74,連盟使用!$AH$3:$AI$100,2,FALSE),IF(AND(BD74="○",BE$3="MS",$AE74=1),VLOOKUP($AN74,連盟使用!$AJ$3:$AK$100,2,FALSE),VLOOKUP($AN74,連盟使用!$AL$3:$AM$100,2,FALSE))))))))))</f>
        <v/>
      </c>
      <c r="BF74" s="62"/>
      <c r="BG74" s="25" t="str">
        <f>IF(BF74="","",IF(AND(BF74="○",BG$3="国体"),VLOOKUP($AM74,連盟使用!$AN$3:$AO$100,2,FALSE),IF(AND(BF74="○",BG$3="通常",BG$1="通常・OPEN"),VLOOKUP($AM74,連盟使用!$AF$3:$AG$100,2,FALSE),IF(AND(BF74="○",BG$3="通常"),VLOOKUP($AM74,連盟使用!$AD$3:$AE$100,2,FALSE),IF(BF74="△",10000,IF(AND(BF74="○",BG$3="OPEN"),VLOOKUP($AM74,連盟使用!$AF$3:$AG$100,2,FALSE),IF(AND(BF74="○",BG$3="Jr",BG$1="Jrふじてん"),VLOOKUP($AM74,連盟使用!$AP$3:$AQ$100,2,FALSE),IF(AND(BF74="○",BG$3="Jr"),VLOOKUP($AM74,連盟使用!$AH$3:$AI$100,2,FALSE),IF(AND(BF74="○",BG$3="MS",$AE74=1),VLOOKUP($AN74,連盟使用!$AJ$3:$AK$100,2,FALSE),VLOOKUP($AN74,連盟使用!$AL$3:$AM$100,2,FALSE))))))))))</f>
        <v/>
      </c>
      <c r="BH74" s="62"/>
      <c r="BI74" s="25" t="str">
        <f>IF(BH74="","",IF(AND(BH74="○",BI$3="国体"),VLOOKUP($AM74,連盟使用!$AN$3:$AO$100,2,FALSE),IF(AND(BH74="○",BI$3="通常",BI$1="通常・OPEN"),VLOOKUP($AM74,連盟使用!$AF$3:$AG$100,2,FALSE),IF(AND(BH74="○",BI$3="通常"),VLOOKUP($AM74,連盟使用!$AD$3:$AE$100,2,FALSE),IF(BH74="△",10000,IF(AND(BH74="○",BI$3="OPEN"),VLOOKUP($AM74,連盟使用!$AF$3:$AG$100,2,FALSE),IF(AND(BH74="○",BI$3="Jr",BI$1="Jrふじてん"),VLOOKUP($AM74,連盟使用!$AP$3:$AQ$100,2,FALSE),IF(AND(BH74="○",BI$3="Jr"),VLOOKUP($AM74,連盟使用!$AH$3:$AI$100,2,FALSE),IF(AND(BH74="○",BI$3="MS",$AE74=1),VLOOKUP($AN74,連盟使用!$AJ$3:$AK$100,2,FALSE),VLOOKUP($AN74,連盟使用!$AL$3:$AM$100,2,FALSE))))))))))</f>
        <v/>
      </c>
      <c r="BJ74" s="62"/>
      <c r="BK74" s="25" t="str">
        <f>IF(BJ74="","",IF(AND(BJ74="○",BK$3="国体"),VLOOKUP($AM74,連盟使用!$AN$3:$AO$100,2,FALSE),IF(AND(BJ74="○",BK$3="通常",BK$1="通常・OPEN"),VLOOKUP($AM74,連盟使用!$AF$3:$AG$100,2,FALSE),IF(AND(BJ74="○",BK$3="通常"),VLOOKUP($AM74,連盟使用!$AD$3:$AE$100,2,FALSE),IF(BJ74="△",10000,IF(AND(BJ74="○",BK$3="OPEN"),VLOOKUP($AM74,連盟使用!$AF$3:$AG$100,2,FALSE),IF(AND(BJ74="○",BK$3="Jr",BK$1="Jrふじてん"),VLOOKUP($AM74,連盟使用!$AP$3:$AQ$100,2,FALSE),IF(AND(BJ74="○",BK$3="Jr"),VLOOKUP($AM74,連盟使用!$AH$3:$AI$100,2,FALSE),IF(AND(BJ74="○",BK$3="MS",$AE74=1),VLOOKUP($AN74,連盟使用!$AJ$3:$AK$100,2,FALSE),VLOOKUP($AN74,連盟使用!$AL$3:$AM$100,2,FALSE))))))))))</f>
        <v/>
      </c>
      <c r="BL74" s="62"/>
      <c r="BM74" s="25" t="str">
        <f>IF(BL74="","",IF(AND(BL74="○",BM$3="国体"),VLOOKUP($AM74,連盟使用!$AN$3:$AO$100,2,FALSE),IF(AND(BL74="○",BM$3="通常",BM$1="通常・OPEN"),VLOOKUP($AM74,連盟使用!$AF$3:$AG$100,2,FALSE),IF(AND(BL74="○",BM$3="通常"),VLOOKUP($AM74,連盟使用!$AD$3:$AE$100,2,FALSE),IF(BL74="△",10000,IF(AND(BL74="○",BM$3="OPEN"),VLOOKUP($AM74,連盟使用!$AF$3:$AG$100,2,FALSE),IF(AND(BL74="○",BM$3="Jr",BM$1="Jrふじてん"),VLOOKUP($AM74,連盟使用!$AP$3:$AQ$100,2,FALSE),IF(AND(BL74="○",BM$3="Jr"),VLOOKUP($AM74,連盟使用!$AH$3:$AI$100,2,FALSE),IF(AND(BL74="○",BM$3="MS",$AE74=1),VLOOKUP($AN74,連盟使用!$AJ$3:$AK$100,2,FALSE),VLOOKUP($AN74,連盟使用!$AL$3:$AM$100,2,FALSE))))))))))</f>
        <v/>
      </c>
      <c r="BN74" s="62"/>
      <c r="BO74" s="25" t="str">
        <f>IF(BN74="","",IF(AND(BN74="○",BO$3="国体"),VLOOKUP($AM74,連盟使用!$AN$3:$AO$100,2,FALSE),IF(AND(BN74="○",BO$3="通常",BO$1="通常・OPEN"),VLOOKUP($AM74,連盟使用!$AF$3:$AG$100,2,FALSE),IF(AND(BN74="○",BO$3="通常"),VLOOKUP($AM74,連盟使用!$AD$3:$AE$100,2,FALSE),IF(BN74="△",10000,IF(AND(BN74="○",BO$3="OPEN"),VLOOKUP($AM74,連盟使用!$AF$3:$AG$100,2,FALSE),IF(AND(BN74="○",BO$3="Jr",BO$1="Jrふじてん"),VLOOKUP($AM74,連盟使用!$AP$3:$AQ$100,2,FALSE),IF(AND(BN74="○",BO$3="Jr"),VLOOKUP($AM74,連盟使用!$AH$3:$AI$100,2,FALSE),IF(AND(BN74="○",BO$3="MS",$AE74=1),VLOOKUP($AN74,連盟使用!$AJ$3:$AK$100,2,FALSE),VLOOKUP($AN74,連盟使用!$AL$3:$AM$100,2,FALSE))))))))))</f>
        <v/>
      </c>
      <c r="BP74" s="62"/>
      <c r="BQ74" s="25" t="str">
        <f>IF(BP74="","",IF(AND(BP74="○",BQ$3="国体"),VLOOKUP($AM74,連盟使用!$AN$3:$AO$100,2,FALSE),IF(AND(BP74="○",BQ$3="通常",BQ$1="通常・OPEN"),VLOOKUP($AM74,連盟使用!$AF$3:$AG$100,2,FALSE),IF(AND(BP74="○",BQ$3="通常"),VLOOKUP($AM74,連盟使用!$AD$3:$AE$100,2,FALSE),IF(BP74="△",10000,IF(AND(BP74="○",BQ$3="OPEN"),VLOOKUP($AM74,連盟使用!$AF$3:$AG$100,2,FALSE),IF(AND(BP74="○",BQ$3="Jr",BQ$1="Jrふじてん"),VLOOKUP($AM74,連盟使用!$AP$3:$AQ$100,2,FALSE),IF(AND(BP74="○",BQ$3="Jr"),VLOOKUP($AM74,連盟使用!$AH$3:$AI$100,2,FALSE),IF(AND(BP74="○",BQ$3="MS",$AE74=1),VLOOKUP($AN74,連盟使用!$AJ$3:$AK$100,2,FALSE),VLOOKUP($AN74,連盟使用!$AL$3:$AM$100,2,FALSE))))))))))</f>
        <v/>
      </c>
      <c r="BR74" s="62"/>
      <c r="BS74" s="25" t="str">
        <f>IF(BR74="","",IF(AND(BR74="○",BS$3="国体"),VLOOKUP($AM74,連盟使用!$AN$3:$AO$100,2,FALSE),IF(AND(BR74="○",BS$3="通常",BS$1="通常・OPEN"),VLOOKUP($AM74,連盟使用!$AF$3:$AG$100,2,FALSE),IF(AND(BR74="○",BS$3="通常"),VLOOKUP($AM74,連盟使用!$AD$3:$AE$100,2,FALSE),IF(BR74="△",10000,IF(AND(BR74="○",BS$3="OPEN"),VLOOKUP($AM74,連盟使用!$AF$3:$AG$100,2,FALSE),IF(AND(BR74="○",BS$3="Jr",BS$1="Jrふじてん"),VLOOKUP($AM74,連盟使用!$AP$3:$AQ$100,2,FALSE),IF(AND(BR74="○",BS$3="Jr"),VLOOKUP($AM74,連盟使用!$AH$3:$AI$100,2,FALSE),IF(AND(BR74="○",BS$3="MS",$AE74=1),VLOOKUP($AN74,連盟使用!$AJ$3:$AK$100,2,FALSE),VLOOKUP($AN74,連盟使用!$AL$3:$AM$100,2,FALSE))))))))))</f>
        <v/>
      </c>
      <c r="BT74" s="62"/>
      <c r="BU74" s="25" t="str">
        <f>IF(BT74="","",IF(AND(BT74="○",BU$3="国体"),VLOOKUP($AM74,連盟使用!$AN$3:$AO$100,2,FALSE),IF(AND(BT74="○",BU$3="通常",BU$1="通常・OPEN"),VLOOKUP($AM74,連盟使用!$AF$3:$AG$100,2,FALSE),IF(AND(BT74="○",BU$3="通常"),VLOOKUP($AM74,連盟使用!$AD$3:$AE$100,2,FALSE),IF(BT74="△",10000,IF(AND(BT74="○",BU$3="OPEN"),VLOOKUP($AM74,連盟使用!$AF$3:$AG$100,2,FALSE),IF(AND(BT74="○",BU$3="Jr",BU$1="Jrふじてん"),VLOOKUP($AM74,連盟使用!$AP$3:$AQ$100,2,FALSE),IF(AND(BT74="○",BU$3="Jr"),VLOOKUP($AM74,連盟使用!$AH$3:$AI$100,2,FALSE),IF(AND(BT74="○",BU$3="MS",$AE74=1),VLOOKUP($AN74,連盟使用!$AJ$3:$AK$100,2,FALSE),VLOOKUP($AN74,連盟使用!$AL$3:$AM$100,2,FALSE))))))))))</f>
        <v/>
      </c>
      <c r="BV74" s="62"/>
      <c r="BW74" s="25" t="str">
        <f>IF(BV74="","",IF(AND(BV74="○",BW$3="国体"),VLOOKUP($AM74,連盟使用!$AN$3:$AO$100,2,FALSE),IF(AND(BV74="○",BW$3="通常",BW$1="通常・OPEN"),VLOOKUP($AM74,連盟使用!$AF$3:$AG$100,2,FALSE),IF(AND(BV74="○",BW$3="通常"),VLOOKUP($AM74,連盟使用!$AD$3:$AE$100,2,FALSE),IF(BV74="△",10000,IF(AND(BV74="○",BW$3="OPEN"),VLOOKUP($AM74,連盟使用!$AF$3:$AG$100,2,FALSE),IF(AND(BV74="○",BW$3="Jr",BW$1="Jrふじてん"),VLOOKUP($AM74,連盟使用!$AP$3:$AQ$100,2,FALSE),IF(AND(BV74="○",BW$3="Jr"),VLOOKUP($AM74,連盟使用!$AH$3:$AI$100,2,FALSE),IF(AND(BV74="○",BW$3="MS",$AE74=1),VLOOKUP($AN74,連盟使用!$AJ$3:$AK$100,2,FALSE),VLOOKUP($AN74,連盟使用!$AL$3:$AM$100,2,FALSE))))))))))</f>
        <v/>
      </c>
      <c r="BX74" s="62"/>
      <c r="BY74" s="25" t="str">
        <f>IF(BX74="","",IF(AND(BX74="○",BY$3="国体"),VLOOKUP($AM74,連盟使用!$AN$3:$AO$100,2,FALSE),IF(AND(BX74="○",BY$3="通常",BY$1="通常・OPEN"),VLOOKUP($AM74,連盟使用!$AF$3:$AG$100,2,FALSE),IF(AND(BX74="○",BY$3="通常"),VLOOKUP($AM74,連盟使用!$AD$3:$AE$100,2,FALSE),IF(BX74="△",10000,IF(AND(BX74="○",BY$3="OPEN"),VLOOKUP($AM74,連盟使用!$AF$3:$AG$100,2,FALSE),IF(AND(BX74="○",BY$3="Jr",BY$1="Jrふじてん"),VLOOKUP($AM74,連盟使用!$AP$3:$AQ$100,2,FALSE),IF(AND(BX74="○",BY$3="Jr"),VLOOKUP($AM74,連盟使用!$AH$3:$AI$100,2,FALSE),IF(AND(BX74="○",BY$3="MS",$AE74=1),VLOOKUP($AN74,連盟使用!$AJ$3:$AK$100,2,FALSE),VLOOKUP($AN74,連盟使用!$AL$3:$AM$100,2,FALSE))))))))))</f>
        <v/>
      </c>
      <c r="BZ74" s="62"/>
      <c r="CA74" s="25" t="str">
        <f>IF(BZ74="","",IF(AND(BZ74="○",CA$3="国体"),VLOOKUP($AM74,連盟使用!$AN$3:$AO$100,2,FALSE),IF(AND(BZ74="○",CA$3="通常",CA$1="通常・OPEN"),VLOOKUP($AM74,連盟使用!$AF$3:$AG$100,2,FALSE),IF(AND(BZ74="○",CA$3="通常"),VLOOKUP($AM74,連盟使用!$AD$3:$AE$100,2,FALSE),IF(BZ74="△",10000,IF(AND(BZ74="○",CA$3="OPEN"),VLOOKUP($AM74,連盟使用!$AF$3:$AG$100,2,FALSE),IF(AND(BZ74="○",CA$3="Jr",CA$1="Jrふじてん"),VLOOKUP($AM74,連盟使用!$AP$3:$AQ$100,2,FALSE),IF(AND(BZ74="○",CA$3="Jr"),VLOOKUP($AM74,連盟使用!$AH$3:$AI$100,2,FALSE),IF(AND(BZ74="○",CA$3="MS",$AE74=1),VLOOKUP($AN74,連盟使用!$AJ$3:$AK$100,2,FALSE),VLOOKUP($AN74,連盟使用!$AL$3:$AM$100,2,FALSE))))))))))</f>
        <v/>
      </c>
      <c r="CB74" s="62"/>
      <c r="CC74" s="25" t="str">
        <f>IF(CB74="","",IF(AND(CB74="○",CC$3="国体"),VLOOKUP($AM74,連盟使用!$AN$3:$AO$100,2,FALSE),IF(AND(CB74="○",CC$3="通常",CC$1="通常・OPEN"),VLOOKUP($AM74,連盟使用!$AF$3:$AG$100,2,FALSE),IF(AND(CB74="○",CC$3="通常"),VLOOKUP($AM74,連盟使用!$AD$3:$AE$100,2,FALSE),IF(CB74="△",10000,IF(AND(CB74="○",CC$3="OPEN"),VLOOKUP($AM74,連盟使用!$AF$3:$AG$100,2,FALSE),IF(AND(CB74="○",CC$3="Jr",CC$1="Jrふじてん"),VLOOKUP($AM74,連盟使用!$AP$3:$AQ$100,2,FALSE),IF(AND(CB74="○",CC$3="Jr"),VLOOKUP($AM74,連盟使用!$AH$3:$AI$100,2,FALSE),IF(AND(CB74="○",CC$3="MS",$AE74=1),VLOOKUP($AN74,連盟使用!$AJ$3:$AK$100,2,FALSE),VLOOKUP($AN74,連盟使用!$AL$3:$AM$100,2,FALSE))))))))))</f>
        <v/>
      </c>
      <c r="CD74" s="62"/>
      <c r="CE74" s="25" t="str">
        <f>IF(CD74="","",IF(AND(CD74="○",CE$3="国体"),VLOOKUP($AM74,連盟使用!$AN$3:$AO$100,2,FALSE),IF(AND(CD74="○",CE$3="通常",CE$1="通常・OPEN"),VLOOKUP($AM74,連盟使用!$AF$3:$AG$100,2,FALSE),IF(AND(CD74="○",CE$3="通常"),VLOOKUP($AM74,連盟使用!$AD$3:$AE$100,2,FALSE),IF(CD74="△",10000,IF(AND(CD74="○",CE$3="OPEN"),VLOOKUP($AM74,連盟使用!$AF$3:$AG$100,2,FALSE),IF(AND(CD74="○",CE$3="Jr",CE$1="Jrふじてん"),VLOOKUP($AM74,連盟使用!$AP$3:$AQ$100,2,FALSE),IF(AND(CD74="○",CE$3="Jr"),VLOOKUP($AM74,連盟使用!$AH$3:$AI$100,2,FALSE),IF(AND(CD74="○",CE$3="MS",$AE74=1),VLOOKUP($AN74,連盟使用!$AJ$3:$AK$100,2,FALSE),VLOOKUP($AN74,連盟使用!$AL$3:$AM$100,2,FALSE))))))))))</f>
        <v/>
      </c>
      <c r="CF74" s="62"/>
      <c r="CG74" s="120" t="str">
        <f>IF(CF74="","",IF(AND(CF74="○",CG$3="国体"),VLOOKUP($AM74,連盟使用!$AN$3:$AO$100,2,FALSE),IF(AND(CF74="○",CG$3="通常",CG$1="通常・OPEN"),VLOOKUP($AM74,連盟使用!$AF$3:$AG$100,2,FALSE),IF(AND(CF74="○",CG$3="通常"),VLOOKUP($AM74,連盟使用!$AD$3:$AE$100,2,FALSE),IF(CF74="△",10000,IF(AND(CF74="○",CG$3="OPEN"),VLOOKUP($AM74,連盟使用!$AF$3:$AG$100,2,FALSE),IF(AND(CF74="○",CG$3="Jr",CG$1="Jrふじてん"),VLOOKUP($AM74,連盟使用!$AP$3:$AQ$100,2,FALSE),IF(AND(CF74="○",CG$3="Jr"),VLOOKUP($AM74,連盟使用!$AH$3:$AI$100,2,FALSE),IF(AND(CF74="○",CG$3="MS",$AE74=1),VLOOKUP($AN74,連盟使用!$AJ$3:$AK$100,2,FALSE),VLOOKUP($AN74,連盟使用!$AL$3:$AM$100,2,FALSE))))))))))</f>
        <v/>
      </c>
      <c r="CH74" s="106">
        <f t="shared" si="1"/>
        <v>0</v>
      </c>
    </row>
    <row r="75" spans="1:86" ht="19.5" customHeight="1" x14ac:dyDescent="0.15">
      <c r="A75" s="97">
        <f>IF(個表!A73="","",個表!A73)</f>
        <v>70</v>
      </c>
      <c r="B75" s="12" t="str">
        <f>IF(個表!B73="","",個表!B73)</f>
        <v/>
      </c>
      <c r="C75" s="12"/>
      <c r="D75" s="12"/>
      <c r="E75" s="12" t="str">
        <f>IF(個表!J73="","",個表!J73)</f>
        <v xml:space="preserve"> </v>
      </c>
      <c r="F75" s="12" t="str">
        <f>IF(個表!K73="","",個表!K73)</f>
        <v/>
      </c>
      <c r="G75" s="12" t="str">
        <f>IF(個表!L73="","",個表!L73)</f>
        <v/>
      </c>
      <c r="H75" s="12"/>
      <c r="I75" s="12"/>
      <c r="J75" s="12"/>
      <c r="K75" s="12"/>
      <c r="L75" s="12" t="str">
        <f>IF(個表!M73="","",個表!M73)</f>
        <v/>
      </c>
      <c r="M75" s="12" t="str">
        <f>IF(個表!N73="","",個表!N73)</f>
        <v/>
      </c>
      <c r="N75" s="12" t="str">
        <f>IF(個表!O73="","",個表!O73)</f>
        <v/>
      </c>
      <c r="O75" s="12" t="str">
        <f>IF(個表!P73="","",個表!P73)</f>
        <v/>
      </c>
      <c r="P75" s="12" t="str">
        <f>IF(個表!Q73="","",個表!Q73)</f>
        <v/>
      </c>
      <c r="Q75" s="34" t="str">
        <f>IF(個表!G73="","",個表!G73)</f>
        <v/>
      </c>
      <c r="R75" s="12"/>
      <c r="S75" s="12" t="str">
        <f>IF(個表!R73="","",個表!R73)</f>
        <v xml:space="preserve"> </v>
      </c>
      <c r="T75" s="12" t="str">
        <f>IF(個表!S73="","",個表!S73)</f>
        <v/>
      </c>
      <c r="U75" s="12"/>
      <c r="V75" s="12" t="str">
        <f>IF(個表!C73="","",個表!C73)</f>
        <v/>
      </c>
      <c r="W75" s="12" t="str">
        <f>IF(個表!D73="","",個表!D73)</f>
        <v/>
      </c>
      <c r="X75" s="12" t="str">
        <f>IF(個表!E73="","",個表!E73)</f>
        <v/>
      </c>
      <c r="Y75" s="12" t="str">
        <f>IF(個表!F73="","",個表!F73)</f>
        <v/>
      </c>
      <c r="Z75" s="12"/>
      <c r="AA75" s="12"/>
      <c r="AB75" s="12"/>
      <c r="AC75" s="12"/>
      <c r="AD75" s="12"/>
      <c r="AE75" s="12" t="str">
        <f>IF(個表!H73="","",個表!H73)</f>
        <v/>
      </c>
      <c r="AF75" s="12"/>
      <c r="AG75" s="12"/>
      <c r="AH75" s="12"/>
      <c r="AI75" s="12" t="str">
        <f>IF(個表!T73="","",個表!T73)</f>
        <v/>
      </c>
      <c r="AJ75" s="12"/>
      <c r="AK75" s="12"/>
      <c r="AL75" s="12" t="str">
        <f>IF(個表!I73="","",個表!I73)</f>
        <v/>
      </c>
      <c r="AM75" s="12" t="str">
        <f>IF(個表!U73="","",個表!U73)</f>
        <v/>
      </c>
      <c r="AN75" s="12" t="str">
        <f>IF(個表!V73="","",個表!V73)</f>
        <v/>
      </c>
      <c r="AO75" s="12" t="str">
        <f>IF(個表!W73="","",個表!W73)</f>
        <v/>
      </c>
      <c r="AP75" s="12" t="str">
        <f>IF(個表!X73="","",個表!X73)</f>
        <v/>
      </c>
      <c r="AQ75" s="12" t="str">
        <f>IF(個表!Y73="","",個表!Y73)</f>
        <v/>
      </c>
      <c r="AR75" s="12" t="str">
        <f>IF(個表!Z73="","",個表!Z73)</f>
        <v/>
      </c>
      <c r="AS75" s="98" t="str">
        <f>IF(個表!AA73="","",個表!AA73)</f>
        <v/>
      </c>
      <c r="AT75" s="62"/>
      <c r="AU75" s="25" t="str">
        <f>IF(AT75="","",IF(AND(AT75="○",AU$3="国体"),VLOOKUP($AM75,連盟使用!$AN$3:$AO$100,2,FALSE),IF(AND(AT75="○",AU$3="通常",AU$1="通常・OPEN"),VLOOKUP($AM75,連盟使用!$AF$3:$AG$100,2,FALSE),IF(AND(AT75="○",AU$3="通常"),VLOOKUP($AM75,連盟使用!$AD$3:$AE$100,2,FALSE),IF(AT75="△",10000,IF(AND(AT75="○",AU$3="OPEN"),VLOOKUP($AM75,連盟使用!$AF$3:$AG$100,2,FALSE),IF(AND(AT75="○",AU$3="Jr",AU$1="Jrふじてん"),VLOOKUP($AM75,連盟使用!$AP$3:$AQ$100,2,FALSE),IF(AND(AT75="○",AU$3="Jr"),VLOOKUP($AM75,連盟使用!$AH$3:$AI$100,2,FALSE),IF(AND(AT75="○",AU$3="MS",$AE75=1),VLOOKUP($AN75,連盟使用!$AJ$3:$AK$100,2,FALSE),VLOOKUP($AN75,連盟使用!$AL$3:$AM$100,2,FALSE))))))))))</f>
        <v/>
      </c>
      <c r="AV75" s="62"/>
      <c r="AW75" s="25" t="str">
        <f>IF(AV75="","",IF(AND(AV75="○",AW$3="国体"),VLOOKUP($AM75,連盟使用!$AN$3:$AO$100,2,FALSE),IF(AND(AV75="○",AW$3="通常",AW$1="通常・OPEN"),VLOOKUP($AM75,連盟使用!$AF$3:$AG$100,2,FALSE),IF(AND(AV75="○",AW$3="通常"),VLOOKUP($AM75,連盟使用!$AD$3:$AE$100,2,FALSE),IF(AV75="△",10000,IF(AND(AV75="○",AW$3="OPEN"),VLOOKUP($AM75,連盟使用!$AF$3:$AG$100,2,FALSE),IF(AND(AV75="○",AW$3="Jr",AW$1="Jrふじてん"),VLOOKUP($AM75,連盟使用!$AP$3:$AQ$100,2,FALSE),IF(AND(AV75="○",AW$3="Jr"),VLOOKUP($AM75,連盟使用!$AH$3:$AI$100,2,FALSE),IF(AND(AV75="○",AW$3="MS",$AE75=1),VLOOKUP($AN75,連盟使用!$AJ$3:$AK$100,2,FALSE),VLOOKUP($AN75,連盟使用!$AL$3:$AM$100,2,FALSE))))))))))</f>
        <v/>
      </c>
      <c r="AX75" s="62"/>
      <c r="AY75" s="25" t="str">
        <f>IF(AX75="","",IF(AND(AX75="○",AY$3="国体"),VLOOKUP($AM75,連盟使用!$AN$3:$AO$100,2,FALSE),IF(AND(AX75="○",AY$3="通常",AY$1="通常・OPEN"),VLOOKUP($AM75,連盟使用!$AF$3:$AG$100,2,FALSE),IF(AND(AX75="○",AY$3="通常"),VLOOKUP($AM75,連盟使用!$AD$3:$AE$100,2,FALSE),IF(AX75="△",10000,IF(AND(AX75="○",AY$3="OPEN"),VLOOKUP($AM75,連盟使用!$AF$3:$AG$100,2,FALSE),IF(AND(AX75="○",AY$3="Jr",AY$1="Jrふじてん"),VLOOKUP($AM75,連盟使用!$AP$3:$AQ$100,2,FALSE),IF(AND(AX75="○",AY$3="Jr"),VLOOKUP($AM75,連盟使用!$AH$3:$AI$100,2,FALSE),IF(AND(AX75="○",AY$3="MS",$AE75=1),VLOOKUP($AN75,連盟使用!$AJ$3:$AK$100,2,FALSE),VLOOKUP($AN75,連盟使用!$AL$3:$AM$100,2,FALSE))))))))))</f>
        <v/>
      </c>
      <c r="AZ75" s="62"/>
      <c r="BA75" s="25" t="str">
        <f>IF(AZ75="","",IF(AND(AZ75="○",BA$3="国体"),VLOOKUP($AM75,連盟使用!$AN$3:$AO$100,2,FALSE),IF(AND(AZ75="○",BA$3="通常",BA$1="通常・OPEN"),VLOOKUP($AM75,連盟使用!$AF$3:$AG$100,2,FALSE),IF(AND(AZ75="○",BA$3="通常"),VLOOKUP($AM75,連盟使用!$AD$3:$AE$100,2,FALSE),IF(AZ75="△",10000,IF(AND(AZ75="○",BA$3="OPEN"),VLOOKUP($AM75,連盟使用!$AF$3:$AG$100,2,FALSE),IF(AND(AZ75="○",BA$3="Jr",BA$1="Jrふじてん"),VLOOKUP($AM75,連盟使用!$AP$3:$AQ$100,2,FALSE),IF(AND(AZ75="○",BA$3="Jr"),VLOOKUP($AM75,連盟使用!$AH$3:$AI$100,2,FALSE),IF(AND(AZ75="○",BA$3="MS",$AE75=1),VLOOKUP($AN75,連盟使用!$AJ$3:$AK$100,2,FALSE),VLOOKUP($AN75,連盟使用!$AL$3:$AM$100,2,FALSE))))))))))</f>
        <v/>
      </c>
      <c r="BB75" s="62"/>
      <c r="BC75" s="25" t="str">
        <f>IF(BB75="","",IF(AND(BB75="○",BC$3="国体"),VLOOKUP($AM75,連盟使用!$AN$3:$AO$100,2,FALSE),IF(AND(BB75="○",BC$3="通常",BC$1="通常・OPEN"),VLOOKUP($AM75,連盟使用!$AF$3:$AG$100,2,FALSE),IF(AND(BB75="○",BC$3="通常"),VLOOKUP($AM75,連盟使用!$AD$3:$AE$100,2,FALSE),IF(BB75="△",10000,IF(AND(BB75="○",BC$3="OPEN"),VLOOKUP($AM75,連盟使用!$AF$3:$AG$100,2,FALSE),IF(AND(BB75="○",BC$3="Jr",BC$1="Jrふじてん"),VLOOKUP($AM75,連盟使用!$AP$3:$AQ$100,2,FALSE),IF(AND(BB75="○",BC$3="Jr"),VLOOKUP($AM75,連盟使用!$AH$3:$AI$100,2,FALSE),IF(AND(BB75="○",BC$3="MS",$AE75=1),VLOOKUP($AN75,連盟使用!$AJ$3:$AK$100,2,FALSE),VLOOKUP($AN75,連盟使用!$AL$3:$AM$100,2,FALSE))))))))))</f>
        <v/>
      </c>
      <c r="BD75" s="62"/>
      <c r="BE75" s="25" t="str">
        <f>IF(BD75="","",IF(AND(BD75="○",BE$3="国体"),VLOOKUP($AM75,連盟使用!$AN$3:$AO$100,2,FALSE),IF(AND(BD75="○",BE$3="通常",BE$1="通常・OPEN"),VLOOKUP($AM75,連盟使用!$AF$3:$AG$100,2,FALSE),IF(AND(BD75="○",BE$3="通常"),VLOOKUP($AM75,連盟使用!$AD$3:$AE$100,2,FALSE),IF(BD75="△",10000,IF(AND(BD75="○",BE$3="OPEN"),VLOOKUP($AM75,連盟使用!$AF$3:$AG$100,2,FALSE),IF(AND(BD75="○",BE$3="Jr",BE$1="Jrふじてん"),VLOOKUP($AM75,連盟使用!$AP$3:$AQ$100,2,FALSE),IF(AND(BD75="○",BE$3="Jr"),VLOOKUP($AM75,連盟使用!$AH$3:$AI$100,2,FALSE),IF(AND(BD75="○",BE$3="MS",$AE75=1),VLOOKUP($AN75,連盟使用!$AJ$3:$AK$100,2,FALSE),VLOOKUP($AN75,連盟使用!$AL$3:$AM$100,2,FALSE))))))))))</f>
        <v/>
      </c>
      <c r="BF75" s="62"/>
      <c r="BG75" s="25" t="str">
        <f>IF(BF75="","",IF(AND(BF75="○",BG$3="国体"),VLOOKUP($AM75,連盟使用!$AN$3:$AO$100,2,FALSE),IF(AND(BF75="○",BG$3="通常",BG$1="通常・OPEN"),VLOOKUP($AM75,連盟使用!$AF$3:$AG$100,2,FALSE),IF(AND(BF75="○",BG$3="通常"),VLOOKUP($AM75,連盟使用!$AD$3:$AE$100,2,FALSE),IF(BF75="△",10000,IF(AND(BF75="○",BG$3="OPEN"),VLOOKUP($AM75,連盟使用!$AF$3:$AG$100,2,FALSE),IF(AND(BF75="○",BG$3="Jr",BG$1="Jrふじてん"),VLOOKUP($AM75,連盟使用!$AP$3:$AQ$100,2,FALSE),IF(AND(BF75="○",BG$3="Jr"),VLOOKUP($AM75,連盟使用!$AH$3:$AI$100,2,FALSE),IF(AND(BF75="○",BG$3="MS",$AE75=1),VLOOKUP($AN75,連盟使用!$AJ$3:$AK$100,2,FALSE),VLOOKUP($AN75,連盟使用!$AL$3:$AM$100,2,FALSE))))))))))</f>
        <v/>
      </c>
      <c r="BH75" s="62"/>
      <c r="BI75" s="25" t="str">
        <f>IF(BH75="","",IF(AND(BH75="○",BI$3="国体"),VLOOKUP($AM75,連盟使用!$AN$3:$AO$100,2,FALSE),IF(AND(BH75="○",BI$3="通常",BI$1="通常・OPEN"),VLOOKUP($AM75,連盟使用!$AF$3:$AG$100,2,FALSE),IF(AND(BH75="○",BI$3="通常"),VLOOKUP($AM75,連盟使用!$AD$3:$AE$100,2,FALSE),IF(BH75="△",10000,IF(AND(BH75="○",BI$3="OPEN"),VLOOKUP($AM75,連盟使用!$AF$3:$AG$100,2,FALSE),IF(AND(BH75="○",BI$3="Jr",BI$1="Jrふじてん"),VLOOKUP($AM75,連盟使用!$AP$3:$AQ$100,2,FALSE),IF(AND(BH75="○",BI$3="Jr"),VLOOKUP($AM75,連盟使用!$AH$3:$AI$100,2,FALSE),IF(AND(BH75="○",BI$3="MS",$AE75=1),VLOOKUP($AN75,連盟使用!$AJ$3:$AK$100,2,FALSE),VLOOKUP($AN75,連盟使用!$AL$3:$AM$100,2,FALSE))))))))))</f>
        <v/>
      </c>
      <c r="BJ75" s="62"/>
      <c r="BK75" s="25" t="str">
        <f>IF(BJ75="","",IF(AND(BJ75="○",BK$3="国体"),VLOOKUP($AM75,連盟使用!$AN$3:$AO$100,2,FALSE),IF(AND(BJ75="○",BK$3="通常",BK$1="通常・OPEN"),VLOOKUP($AM75,連盟使用!$AF$3:$AG$100,2,FALSE),IF(AND(BJ75="○",BK$3="通常"),VLOOKUP($AM75,連盟使用!$AD$3:$AE$100,2,FALSE),IF(BJ75="△",10000,IF(AND(BJ75="○",BK$3="OPEN"),VLOOKUP($AM75,連盟使用!$AF$3:$AG$100,2,FALSE),IF(AND(BJ75="○",BK$3="Jr",BK$1="Jrふじてん"),VLOOKUP($AM75,連盟使用!$AP$3:$AQ$100,2,FALSE),IF(AND(BJ75="○",BK$3="Jr"),VLOOKUP($AM75,連盟使用!$AH$3:$AI$100,2,FALSE),IF(AND(BJ75="○",BK$3="MS",$AE75=1),VLOOKUP($AN75,連盟使用!$AJ$3:$AK$100,2,FALSE),VLOOKUP($AN75,連盟使用!$AL$3:$AM$100,2,FALSE))))))))))</f>
        <v/>
      </c>
      <c r="BL75" s="62"/>
      <c r="BM75" s="25" t="str">
        <f>IF(BL75="","",IF(AND(BL75="○",BM$3="国体"),VLOOKUP($AM75,連盟使用!$AN$3:$AO$100,2,FALSE),IF(AND(BL75="○",BM$3="通常",BM$1="通常・OPEN"),VLOOKUP($AM75,連盟使用!$AF$3:$AG$100,2,FALSE),IF(AND(BL75="○",BM$3="通常"),VLOOKUP($AM75,連盟使用!$AD$3:$AE$100,2,FALSE),IF(BL75="△",10000,IF(AND(BL75="○",BM$3="OPEN"),VLOOKUP($AM75,連盟使用!$AF$3:$AG$100,2,FALSE),IF(AND(BL75="○",BM$3="Jr",BM$1="Jrふじてん"),VLOOKUP($AM75,連盟使用!$AP$3:$AQ$100,2,FALSE),IF(AND(BL75="○",BM$3="Jr"),VLOOKUP($AM75,連盟使用!$AH$3:$AI$100,2,FALSE),IF(AND(BL75="○",BM$3="MS",$AE75=1),VLOOKUP($AN75,連盟使用!$AJ$3:$AK$100,2,FALSE),VLOOKUP($AN75,連盟使用!$AL$3:$AM$100,2,FALSE))))))))))</f>
        <v/>
      </c>
      <c r="BN75" s="62"/>
      <c r="BO75" s="25" t="str">
        <f>IF(BN75="","",IF(AND(BN75="○",BO$3="国体"),VLOOKUP($AM75,連盟使用!$AN$3:$AO$100,2,FALSE),IF(AND(BN75="○",BO$3="通常",BO$1="通常・OPEN"),VLOOKUP($AM75,連盟使用!$AF$3:$AG$100,2,FALSE),IF(AND(BN75="○",BO$3="通常"),VLOOKUP($AM75,連盟使用!$AD$3:$AE$100,2,FALSE),IF(BN75="△",10000,IF(AND(BN75="○",BO$3="OPEN"),VLOOKUP($AM75,連盟使用!$AF$3:$AG$100,2,FALSE),IF(AND(BN75="○",BO$3="Jr",BO$1="Jrふじてん"),VLOOKUP($AM75,連盟使用!$AP$3:$AQ$100,2,FALSE),IF(AND(BN75="○",BO$3="Jr"),VLOOKUP($AM75,連盟使用!$AH$3:$AI$100,2,FALSE),IF(AND(BN75="○",BO$3="MS",$AE75=1),VLOOKUP($AN75,連盟使用!$AJ$3:$AK$100,2,FALSE),VLOOKUP($AN75,連盟使用!$AL$3:$AM$100,2,FALSE))))))))))</f>
        <v/>
      </c>
      <c r="BP75" s="62"/>
      <c r="BQ75" s="25" t="str">
        <f>IF(BP75="","",IF(AND(BP75="○",BQ$3="国体"),VLOOKUP($AM75,連盟使用!$AN$3:$AO$100,2,FALSE),IF(AND(BP75="○",BQ$3="通常",BQ$1="通常・OPEN"),VLOOKUP($AM75,連盟使用!$AF$3:$AG$100,2,FALSE),IF(AND(BP75="○",BQ$3="通常"),VLOOKUP($AM75,連盟使用!$AD$3:$AE$100,2,FALSE),IF(BP75="△",10000,IF(AND(BP75="○",BQ$3="OPEN"),VLOOKUP($AM75,連盟使用!$AF$3:$AG$100,2,FALSE),IF(AND(BP75="○",BQ$3="Jr",BQ$1="Jrふじてん"),VLOOKUP($AM75,連盟使用!$AP$3:$AQ$100,2,FALSE),IF(AND(BP75="○",BQ$3="Jr"),VLOOKUP($AM75,連盟使用!$AH$3:$AI$100,2,FALSE),IF(AND(BP75="○",BQ$3="MS",$AE75=1),VLOOKUP($AN75,連盟使用!$AJ$3:$AK$100,2,FALSE),VLOOKUP($AN75,連盟使用!$AL$3:$AM$100,2,FALSE))))))))))</f>
        <v/>
      </c>
      <c r="BR75" s="62"/>
      <c r="BS75" s="25" t="str">
        <f>IF(BR75="","",IF(AND(BR75="○",BS$3="国体"),VLOOKUP($AM75,連盟使用!$AN$3:$AO$100,2,FALSE),IF(AND(BR75="○",BS$3="通常",BS$1="通常・OPEN"),VLOOKUP($AM75,連盟使用!$AF$3:$AG$100,2,FALSE),IF(AND(BR75="○",BS$3="通常"),VLOOKUP($AM75,連盟使用!$AD$3:$AE$100,2,FALSE),IF(BR75="△",10000,IF(AND(BR75="○",BS$3="OPEN"),VLOOKUP($AM75,連盟使用!$AF$3:$AG$100,2,FALSE),IF(AND(BR75="○",BS$3="Jr",BS$1="Jrふじてん"),VLOOKUP($AM75,連盟使用!$AP$3:$AQ$100,2,FALSE),IF(AND(BR75="○",BS$3="Jr"),VLOOKUP($AM75,連盟使用!$AH$3:$AI$100,2,FALSE),IF(AND(BR75="○",BS$3="MS",$AE75=1),VLOOKUP($AN75,連盟使用!$AJ$3:$AK$100,2,FALSE),VLOOKUP($AN75,連盟使用!$AL$3:$AM$100,2,FALSE))))))))))</f>
        <v/>
      </c>
      <c r="BT75" s="62"/>
      <c r="BU75" s="25" t="str">
        <f>IF(BT75="","",IF(AND(BT75="○",BU$3="国体"),VLOOKUP($AM75,連盟使用!$AN$3:$AO$100,2,FALSE),IF(AND(BT75="○",BU$3="通常",BU$1="通常・OPEN"),VLOOKUP($AM75,連盟使用!$AF$3:$AG$100,2,FALSE),IF(AND(BT75="○",BU$3="通常"),VLOOKUP($AM75,連盟使用!$AD$3:$AE$100,2,FALSE),IF(BT75="△",10000,IF(AND(BT75="○",BU$3="OPEN"),VLOOKUP($AM75,連盟使用!$AF$3:$AG$100,2,FALSE),IF(AND(BT75="○",BU$3="Jr",BU$1="Jrふじてん"),VLOOKUP($AM75,連盟使用!$AP$3:$AQ$100,2,FALSE),IF(AND(BT75="○",BU$3="Jr"),VLOOKUP($AM75,連盟使用!$AH$3:$AI$100,2,FALSE),IF(AND(BT75="○",BU$3="MS",$AE75=1),VLOOKUP($AN75,連盟使用!$AJ$3:$AK$100,2,FALSE),VLOOKUP($AN75,連盟使用!$AL$3:$AM$100,2,FALSE))))))))))</f>
        <v/>
      </c>
      <c r="BV75" s="62"/>
      <c r="BW75" s="25" t="str">
        <f>IF(BV75="","",IF(AND(BV75="○",BW$3="国体"),VLOOKUP($AM75,連盟使用!$AN$3:$AO$100,2,FALSE),IF(AND(BV75="○",BW$3="通常",BW$1="通常・OPEN"),VLOOKUP($AM75,連盟使用!$AF$3:$AG$100,2,FALSE),IF(AND(BV75="○",BW$3="通常"),VLOOKUP($AM75,連盟使用!$AD$3:$AE$100,2,FALSE),IF(BV75="△",10000,IF(AND(BV75="○",BW$3="OPEN"),VLOOKUP($AM75,連盟使用!$AF$3:$AG$100,2,FALSE),IF(AND(BV75="○",BW$3="Jr",BW$1="Jrふじてん"),VLOOKUP($AM75,連盟使用!$AP$3:$AQ$100,2,FALSE),IF(AND(BV75="○",BW$3="Jr"),VLOOKUP($AM75,連盟使用!$AH$3:$AI$100,2,FALSE),IF(AND(BV75="○",BW$3="MS",$AE75=1),VLOOKUP($AN75,連盟使用!$AJ$3:$AK$100,2,FALSE),VLOOKUP($AN75,連盟使用!$AL$3:$AM$100,2,FALSE))))))))))</f>
        <v/>
      </c>
      <c r="BX75" s="62"/>
      <c r="BY75" s="25" t="str">
        <f>IF(BX75="","",IF(AND(BX75="○",BY$3="国体"),VLOOKUP($AM75,連盟使用!$AN$3:$AO$100,2,FALSE),IF(AND(BX75="○",BY$3="通常",BY$1="通常・OPEN"),VLOOKUP($AM75,連盟使用!$AF$3:$AG$100,2,FALSE),IF(AND(BX75="○",BY$3="通常"),VLOOKUP($AM75,連盟使用!$AD$3:$AE$100,2,FALSE),IF(BX75="△",10000,IF(AND(BX75="○",BY$3="OPEN"),VLOOKUP($AM75,連盟使用!$AF$3:$AG$100,2,FALSE),IF(AND(BX75="○",BY$3="Jr",BY$1="Jrふじてん"),VLOOKUP($AM75,連盟使用!$AP$3:$AQ$100,2,FALSE),IF(AND(BX75="○",BY$3="Jr"),VLOOKUP($AM75,連盟使用!$AH$3:$AI$100,2,FALSE),IF(AND(BX75="○",BY$3="MS",$AE75=1),VLOOKUP($AN75,連盟使用!$AJ$3:$AK$100,2,FALSE),VLOOKUP($AN75,連盟使用!$AL$3:$AM$100,2,FALSE))))))))))</f>
        <v/>
      </c>
      <c r="BZ75" s="62"/>
      <c r="CA75" s="25" t="str">
        <f>IF(BZ75="","",IF(AND(BZ75="○",CA$3="国体"),VLOOKUP($AM75,連盟使用!$AN$3:$AO$100,2,FALSE),IF(AND(BZ75="○",CA$3="通常",CA$1="通常・OPEN"),VLOOKUP($AM75,連盟使用!$AF$3:$AG$100,2,FALSE),IF(AND(BZ75="○",CA$3="通常"),VLOOKUP($AM75,連盟使用!$AD$3:$AE$100,2,FALSE),IF(BZ75="△",10000,IF(AND(BZ75="○",CA$3="OPEN"),VLOOKUP($AM75,連盟使用!$AF$3:$AG$100,2,FALSE),IF(AND(BZ75="○",CA$3="Jr",CA$1="Jrふじてん"),VLOOKUP($AM75,連盟使用!$AP$3:$AQ$100,2,FALSE),IF(AND(BZ75="○",CA$3="Jr"),VLOOKUP($AM75,連盟使用!$AH$3:$AI$100,2,FALSE),IF(AND(BZ75="○",CA$3="MS",$AE75=1),VLOOKUP($AN75,連盟使用!$AJ$3:$AK$100,2,FALSE),VLOOKUP($AN75,連盟使用!$AL$3:$AM$100,2,FALSE))))))))))</f>
        <v/>
      </c>
      <c r="CB75" s="62"/>
      <c r="CC75" s="25" t="str">
        <f>IF(CB75="","",IF(AND(CB75="○",CC$3="国体"),VLOOKUP($AM75,連盟使用!$AN$3:$AO$100,2,FALSE),IF(AND(CB75="○",CC$3="通常",CC$1="通常・OPEN"),VLOOKUP($AM75,連盟使用!$AF$3:$AG$100,2,FALSE),IF(AND(CB75="○",CC$3="通常"),VLOOKUP($AM75,連盟使用!$AD$3:$AE$100,2,FALSE),IF(CB75="△",10000,IF(AND(CB75="○",CC$3="OPEN"),VLOOKUP($AM75,連盟使用!$AF$3:$AG$100,2,FALSE),IF(AND(CB75="○",CC$3="Jr",CC$1="Jrふじてん"),VLOOKUP($AM75,連盟使用!$AP$3:$AQ$100,2,FALSE),IF(AND(CB75="○",CC$3="Jr"),VLOOKUP($AM75,連盟使用!$AH$3:$AI$100,2,FALSE),IF(AND(CB75="○",CC$3="MS",$AE75=1),VLOOKUP($AN75,連盟使用!$AJ$3:$AK$100,2,FALSE),VLOOKUP($AN75,連盟使用!$AL$3:$AM$100,2,FALSE))))))))))</f>
        <v/>
      </c>
      <c r="CD75" s="62"/>
      <c r="CE75" s="25" t="str">
        <f>IF(CD75="","",IF(AND(CD75="○",CE$3="国体"),VLOOKUP($AM75,連盟使用!$AN$3:$AO$100,2,FALSE),IF(AND(CD75="○",CE$3="通常",CE$1="通常・OPEN"),VLOOKUP($AM75,連盟使用!$AF$3:$AG$100,2,FALSE),IF(AND(CD75="○",CE$3="通常"),VLOOKUP($AM75,連盟使用!$AD$3:$AE$100,2,FALSE),IF(CD75="△",10000,IF(AND(CD75="○",CE$3="OPEN"),VLOOKUP($AM75,連盟使用!$AF$3:$AG$100,2,FALSE),IF(AND(CD75="○",CE$3="Jr",CE$1="Jrふじてん"),VLOOKUP($AM75,連盟使用!$AP$3:$AQ$100,2,FALSE),IF(AND(CD75="○",CE$3="Jr"),VLOOKUP($AM75,連盟使用!$AH$3:$AI$100,2,FALSE),IF(AND(CD75="○",CE$3="MS",$AE75=1),VLOOKUP($AN75,連盟使用!$AJ$3:$AK$100,2,FALSE),VLOOKUP($AN75,連盟使用!$AL$3:$AM$100,2,FALSE))))))))))</f>
        <v/>
      </c>
      <c r="CF75" s="62"/>
      <c r="CG75" s="120" t="str">
        <f>IF(CF75="","",IF(AND(CF75="○",CG$3="国体"),VLOOKUP($AM75,連盟使用!$AN$3:$AO$100,2,FALSE),IF(AND(CF75="○",CG$3="通常",CG$1="通常・OPEN"),VLOOKUP($AM75,連盟使用!$AF$3:$AG$100,2,FALSE),IF(AND(CF75="○",CG$3="通常"),VLOOKUP($AM75,連盟使用!$AD$3:$AE$100,2,FALSE),IF(CF75="△",10000,IF(AND(CF75="○",CG$3="OPEN"),VLOOKUP($AM75,連盟使用!$AF$3:$AG$100,2,FALSE),IF(AND(CF75="○",CG$3="Jr",CG$1="Jrふじてん"),VLOOKUP($AM75,連盟使用!$AP$3:$AQ$100,2,FALSE),IF(AND(CF75="○",CG$3="Jr"),VLOOKUP($AM75,連盟使用!$AH$3:$AI$100,2,FALSE),IF(AND(CF75="○",CG$3="MS",$AE75=1),VLOOKUP($AN75,連盟使用!$AJ$3:$AK$100,2,FALSE),VLOOKUP($AN75,連盟使用!$AL$3:$AM$100,2,FALSE))))))))))</f>
        <v/>
      </c>
      <c r="CH75" s="106">
        <f t="shared" si="1"/>
        <v>0</v>
      </c>
    </row>
    <row r="76" spans="1:86" ht="19.5" customHeight="1" x14ac:dyDescent="0.15">
      <c r="A76" s="97">
        <f>IF(個表!A74="","",個表!A74)</f>
        <v>71</v>
      </c>
      <c r="B76" s="12" t="str">
        <f>IF(個表!B74="","",個表!B74)</f>
        <v/>
      </c>
      <c r="C76" s="12"/>
      <c r="D76" s="12"/>
      <c r="E76" s="12" t="str">
        <f>IF(個表!J74="","",個表!J74)</f>
        <v xml:space="preserve"> </v>
      </c>
      <c r="F76" s="12" t="str">
        <f>IF(個表!K74="","",個表!K74)</f>
        <v/>
      </c>
      <c r="G76" s="12" t="str">
        <f>IF(個表!L74="","",個表!L74)</f>
        <v/>
      </c>
      <c r="H76" s="12"/>
      <c r="I76" s="12"/>
      <c r="J76" s="12"/>
      <c r="K76" s="12"/>
      <c r="L76" s="12" t="str">
        <f>IF(個表!M74="","",個表!M74)</f>
        <v/>
      </c>
      <c r="M76" s="12" t="str">
        <f>IF(個表!N74="","",個表!N74)</f>
        <v/>
      </c>
      <c r="N76" s="12" t="str">
        <f>IF(個表!O74="","",個表!O74)</f>
        <v/>
      </c>
      <c r="O76" s="12" t="str">
        <f>IF(個表!P74="","",個表!P74)</f>
        <v/>
      </c>
      <c r="P76" s="12" t="str">
        <f>IF(個表!Q74="","",個表!Q74)</f>
        <v/>
      </c>
      <c r="Q76" s="34" t="str">
        <f>IF(個表!G74="","",個表!G74)</f>
        <v/>
      </c>
      <c r="R76" s="12"/>
      <c r="S76" s="12" t="str">
        <f>IF(個表!R74="","",個表!R74)</f>
        <v xml:space="preserve"> </v>
      </c>
      <c r="T76" s="12" t="str">
        <f>IF(個表!S74="","",個表!S74)</f>
        <v/>
      </c>
      <c r="U76" s="12"/>
      <c r="V76" s="12" t="str">
        <f>IF(個表!C74="","",個表!C74)</f>
        <v/>
      </c>
      <c r="W76" s="12" t="str">
        <f>IF(個表!D74="","",個表!D74)</f>
        <v/>
      </c>
      <c r="X76" s="12" t="str">
        <f>IF(個表!E74="","",個表!E74)</f>
        <v/>
      </c>
      <c r="Y76" s="12" t="str">
        <f>IF(個表!F74="","",個表!F74)</f>
        <v/>
      </c>
      <c r="Z76" s="12"/>
      <c r="AA76" s="12"/>
      <c r="AB76" s="12"/>
      <c r="AC76" s="12"/>
      <c r="AD76" s="12"/>
      <c r="AE76" s="12" t="str">
        <f>IF(個表!H74="","",個表!H74)</f>
        <v/>
      </c>
      <c r="AF76" s="12"/>
      <c r="AG76" s="12"/>
      <c r="AH76" s="12"/>
      <c r="AI76" s="12" t="str">
        <f>IF(個表!T74="","",個表!T74)</f>
        <v/>
      </c>
      <c r="AJ76" s="12"/>
      <c r="AK76" s="12"/>
      <c r="AL76" s="12" t="str">
        <f>IF(個表!I74="","",個表!I74)</f>
        <v/>
      </c>
      <c r="AM76" s="12" t="str">
        <f>IF(個表!U74="","",個表!U74)</f>
        <v/>
      </c>
      <c r="AN76" s="12" t="str">
        <f>IF(個表!V74="","",個表!V74)</f>
        <v/>
      </c>
      <c r="AO76" s="12" t="str">
        <f>IF(個表!W74="","",個表!W74)</f>
        <v/>
      </c>
      <c r="AP76" s="12" t="str">
        <f>IF(個表!X74="","",個表!X74)</f>
        <v/>
      </c>
      <c r="AQ76" s="12" t="str">
        <f>IF(個表!Y74="","",個表!Y74)</f>
        <v/>
      </c>
      <c r="AR76" s="12" t="str">
        <f>IF(個表!Z74="","",個表!Z74)</f>
        <v/>
      </c>
      <c r="AS76" s="98" t="str">
        <f>IF(個表!AA74="","",個表!AA74)</f>
        <v/>
      </c>
      <c r="AT76" s="62"/>
      <c r="AU76" s="25" t="str">
        <f>IF(AT76="","",IF(AND(AT76="○",AU$3="国体"),VLOOKUP($AM76,連盟使用!$AN$3:$AO$100,2,FALSE),IF(AND(AT76="○",AU$3="通常",AU$1="通常・OPEN"),VLOOKUP($AM76,連盟使用!$AF$3:$AG$100,2,FALSE),IF(AND(AT76="○",AU$3="通常"),VLOOKUP($AM76,連盟使用!$AD$3:$AE$100,2,FALSE),IF(AT76="△",10000,IF(AND(AT76="○",AU$3="OPEN"),VLOOKUP($AM76,連盟使用!$AF$3:$AG$100,2,FALSE),IF(AND(AT76="○",AU$3="Jr",AU$1="Jrふじてん"),VLOOKUP($AM76,連盟使用!$AP$3:$AQ$100,2,FALSE),IF(AND(AT76="○",AU$3="Jr"),VLOOKUP($AM76,連盟使用!$AH$3:$AI$100,2,FALSE),IF(AND(AT76="○",AU$3="MS",$AE76=1),VLOOKUP($AN76,連盟使用!$AJ$3:$AK$100,2,FALSE),VLOOKUP($AN76,連盟使用!$AL$3:$AM$100,2,FALSE))))))))))</f>
        <v/>
      </c>
      <c r="AV76" s="62"/>
      <c r="AW76" s="25" t="str">
        <f>IF(AV76="","",IF(AND(AV76="○",AW$3="国体"),VLOOKUP($AM76,連盟使用!$AN$3:$AO$100,2,FALSE),IF(AND(AV76="○",AW$3="通常",AW$1="通常・OPEN"),VLOOKUP($AM76,連盟使用!$AF$3:$AG$100,2,FALSE),IF(AND(AV76="○",AW$3="通常"),VLOOKUP($AM76,連盟使用!$AD$3:$AE$100,2,FALSE),IF(AV76="△",10000,IF(AND(AV76="○",AW$3="OPEN"),VLOOKUP($AM76,連盟使用!$AF$3:$AG$100,2,FALSE),IF(AND(AV76="○",AW$3="Jr",AW$1="Jrふじてん"),VLOOKUP($AM76,連盟使用!$AP$3:$AQ$100,2,FALSE),IF(AND(AV76="○",AW$3="Jr"),VLOOKUP($AM76,連盟使用!$AH$3:$AI$100,2,FALSE),IF(AND(AV76="○",AW$3="MS",$AE76=1),VLOOKUP($AN76,連盟使用!$AJ$3:$AK$100,2,FALSE),VLOOKUP($AN76,連盟使用!$AL$3:$AM$100,2,FALSE))))))))))</f>
        <v/>
      </c>
      <c r="AX76" s="62"/>
      <c r="AY76" s="25" t="str">
        <f>IF(AX76="","",IF(AND(AX76="○",AY$3="国体"),VLOOKUP($AM76,連盟使用!$AN$3:$AO$100,2,FALSE),IF(AND(AX76="○",AY$3="通常",AY$1="通常・OPEN"),VLOOKUP($AM76,連盟使用!$AF$3:$AG$100,2,FALSE),IF(AND(AX76="○",AY$3="通常"),VLOOKUP($AM76,連盟使用!$AD$3:$AE$100,2,FALSE),IF(AX76="△",10000,IF(AND(AX76="○",AY$3="OPEN"),VLOOKUP($AM76,連盟使用!$AF$3:$AG$100,2,FALSE),IF(AND(AX76="○",AY$3="Jr",AY$1="Jrふじてん"),VLOOKUP($AM76,連盟使用!$AP$3:$AQ$100,2,FALSE),IF(AND(AX76="○",AY$3="Jr"),VLOOKUP($AM76,連盟使用!$AH$3:$AI$100,2,FALSE),IF(AND(AX76="○",AY$3="MS",$AE76=1),VLOOKUP($AN76,連盟使用!$AJ$3:$AK$100,2,FALSE),VLOOKUP($AN76,連盟使用!$AL$3:$AM$100,2,FALSE))))))))))</f>
        <v/>
      </c>
      <c r="AZ76" s="62"/>
      <c r="BA76" s="25" t="str">
        <f>IF(AZ76="","",IF(AND(AZ76="○",BA$3="国体"),VLOOKUP($AM76,連盟使用!$AN$3:$AO$100,2,FALSE),IF(AND(AZ76="○",BA$3="通常",BA$1="通常・OPEN"),VLOOKUP($AM76,連盟使用!$AF$3:$AG$100,2,FALSE),IF(AND(AZ76="○",BA$3="通常"),VLOOKUP($AM76,連盟使用!$AD$3:$AE$100,2,FALSE),IF(AZ76="△",10000,IF(AND(AZ76="○",BA$3="OPEN"),VLOOKUP($AM76,連盟使用!$AF$3:$AG$100,2,FALSE),IF(AND(AZ76="○",BA$3="Jr",BA$1="Jrふじてん"),VLOOKUP($AM76,連盟使用!$AP$3:$AQ$100,2,FALSE),IF(AND(AZ76="○",BA$3="Jr"),VLOOKUP($AM76,連盟使用!$AH$3:$AI$100,2,FALSE),IF(AND(AZ76="○",BA$3="MS",$AE76=1),VLOOKUP($AN76,連盟使用!$AJ$3:$AK$100,2,FALSE),VLOOKUP($AN76,連盟使用!$AL$3:$AM$100,2,FALSE))))))))))</f>
        <v/>
      </c>
      <c r="BB76" s="62"/>
      <c r="BC76" s="25" t="str">
        <f>IF(BB76="","",IF(AND(BB76="○",BC$3="国体"),VLOOKUP($AM76,連盟使用!$AN$3:$AO$100,2,FALSE),IF(AND(BB76="○",BC$3="通常",BC$1="通常・OPEN"),VLOOKUP($AM76,連盟使用!$AF$3:$AG$100,2,FALSE),IF(AND(BB76="○",BC$3="通常"),VLOOKUP($AM76,連盟使用!$AD$3:$AE$100,2,FALSE),IF(BB76="△",10000,IF(AND(BB76="○",BC$3="OPEN"),VLOOKUP($AM76,連盟使用!$AF$3:$AG$100,2,FALSE),IF(AND(BB76="○",BC$3="Jr",BC$1="Jrふじてん"),VLOOKUP($AM76,連盟使用!$AP$3:$AQ$100,2,FALSE),IF(AND(BB76="○",BC$3="Jr"),VLOOKUP($AM76,連盟使用!$AH$3:$AI$100,2,FALSE),IF(AND(BB76="○",BC$3="MS",$AE76=1),VLOOKUP($AN76,連盟使用!$AJ$3:$AK$100,2,FALSE),VLOOKUP($AN76,連盟使用!$AL$3:$AM$100,2,FALSE))))))))))</f>
        <v/>
      </c>
      <c r="BD76" s="62"/>
      <c r="BE76" s="25" t="str">
        <f>IF(BD76="","",IF(AND(BD76="○",BE$3="国体"),VLOOKUP($AM76,連盟使用!$AN$3:$AO$100,2,FALSE),IF(AND(BD76="○",BE$3="通常",BE$1="通常・OPEN"),VLOOKUP($AM76,連盟使用!$AF$3:$AG$100,2,FALSE),IF(AND(BD76="○",BE$3="通常"),VLOOKUP($AM76,連盟使用!$AD$3:$AE$100,2,FALSE),IF(BD76="△",10000,IF(AND(BD76="○",BE$3="OPEN"),VLOOKUP($AM76,連盟使用!$AF$3:$AG$100,2,FALSE),IF(AND(BD76="○",BE$3="Jr",BE$1="Jrふじてん"),VLOOKUP($AM76,連盟使用!$AP$3:$AQ$100,2,FALSE),IF(AND(BD76="○",BE$3="Jr"),VLOOKUP($AM76,連盟使用!$AH$3:$AI$100,2,FALSE),IF(AND(BD76="○",BE$3="MS",$AE76=1),VLOOKUP($AN76,連盟使用!$AJ$3:$AK$100,2,FALSE),VLOOKUP($AN76,連盟使用!$AL$3:$AM$100,2,FALSE))))))))))</f>
        <v/>
      </c>
      <c r="BF76" s="62"/>
      <c r="BG76" s="25" t="str">
        <f>IF(BF76="","",IF(AND(BF76="○",BG$3="国体"),VLOOKUP($AM76,連盟使用!$AN$3:$AO$100,2,FALSE),IF(AND(BF76="○",BG$3="通常",BG$1="通常・OPEN"),VLOOKUP($AM76,連盟使用!$AF$3:$AG$100,2,FALSE),IF(AND(BF76="○",BG$3="通常"),VLOOKUP($AM76,連盟使用!$AD$3:$AE$100,2,FALSE),IF(BF76="△",10000,IF(AND(BF76="○",BG$3="OPEN"),VLOOKUP($AM76,連盟使用!$AF$3:$AG$100,2,FALSE),IF(AND(BF76="○",BG$3="Jr",BG$1="Jrふじてん"),VLOOKUP($AM76,連盟使用!$AP$3:$AQ$100,2,FALSE),IF(AND(BF76="○",BG$3="Jr"),VLOOKUP($AM76,連盟使用!$AH$3:$AI$100,2,FALSE),IF(AND(BF76="○",BG$3="MS",$AE76=1),VLOOKUP($AN76,連盟使用!$AJ$3:$AK$100,2,FALSE),VLOOKUP($AN76,連盟使用!$AL$3:$AM$100,2,FALSE))))))))))</f>
        <v/>
      </c>
      <c r="BH76" s="62"/>
      <c r="BI76" s="25" t="str">
        <f>IF(BH76="","",IF(AND(BH76="○",BI$3="国体"),VLOOKUP($AM76,連盟使用!$AN$3:$AO$100,2,FALSE),IF(AND(BH76="○",BI$3="通常",BI$1="通常・OPEN"),VLOOKUP($AM76,連盟使用!$AF$3:$AG$100,2,FALSE),IF(AND(BH76="○",BI$3="通常"),VLOOKUP($AM76,連盟使用!$AD$3:$AE$100,2,FALSE),IF(BH76="△",10000,IF(AND(BH76="○",BI$3="OPEN"),VLOOKUP($AM76,連盟使用!$AF$3:$AG$100,2,FALSE),IF(AND(BH76="○",BI$3="Jr",BI$1="Jrふじてん"),VLOOKUP($AM76,連盟使用!$AP$3:$AQ$100,2,FALSE),IF(AND(BH76="○",BI$3="Jr"),VLOOKUP($AM76,連盟使用!$AH$3:$AI$100,2,FALSE),IF(AND(BH76="○",BI$3="MS",$AE76=1),VLOOKUP($AN76,連盟使用!$AJ$3:$AK$100,2,FALSE),VLOOKUP($AN76,連盟使用!$AL$3:$AM$100,2,FALSE))))))))))</f>
        <v/>
      </c>
      <c r="BJ76" s="62"/>
      <c r="BK76" s="25" t="str">
        <f>IF(BJ76="","",IF(AND(BJ76="○",BK$3="国体"),VLOOKUP($AM76,連盟使用!$AN$3:$AO$100,2,FALSE),IF(AND(BJ76="○",BK$3="通常",BK$1="通常・OPEN"),VLOOKUP($AM76,連盟使用!$AF$3:$AG$100,2,FALSE),IF(AND(BJ76="○",BK$3="通常"),VLOOKUP($AM76,連盟使用!$AD$3:$AE$100,2,FALSE),IF(BJ76="△",10000,IF(AND(BJ76="○",BK$3="OPEN"),VLOOKUP($AM76,連盟使用!$AF$3:$AG$100,2,FALSE),IF(AND(BJ76="○",BK$3="Jr",BK$1="Jrふじてん"),VLOOKUP($AM76,連盟使用!$AP$3:$AQ$100,2,FALSE),IF(AND(BJ76="○",BK$3="Jr"),VLOOKUP($AM76,連盟使用!$AH$3:$AI$100,2,FALSE),IF(AND(BJ76="○",BK$3="MS",$AE76=1),VLOOKUP($AN76,連盟使用!$AJ$3:$AK$100,2,FALSE),VLOOKUP($AN76,連盟使用!$AL$3:$AM$100,2,FALSE))))))))))</f>
        <v/>
      </c>
      <c r="BL76" s="62"/>
      <c r="BM76" s="25" t="str">
        <f>IF(BL76="","",IF(AND(BL76="○",BM$3="国体"),VLOOKUP($AM76,連盟使用!$AN$3:$AO$100,2,FALSE),IF(AND(BL76="○",BM$3="通常",BM$1="通常・OPEN"),VLOOKUP($AM76,連盟使用!$AF$3:$AG$100,2,FALSE),IF(AND(BL76="○",BM$3="通常"),VLOOKUP($AM76,連盟使用!$AD$3:$AE$100,2,FALSE),IF(BL76="△",10000,IF(AND(BL76="○",BM$3="OPEN"),VLOOKUP($AM76,連盟使用!$AF$3:$AG$100,2,FALSE),IF(AND(BL76="○",BM$3="Jr",BM$1="Jrふじてん"),VLOOKUP($AM76,連盟使用!$AP$3:$AQ$100,2,FALSE),IF(AND(BL76="○",BM$3="Jr"),VLOOKUP($AM76,連盟使用!$AH$3:$AI$100,2,FALSE),IF(AND(BL76="○",BM$3="MS",$AE76=1),VLOOKUP($AN76,連盟使用!$AJ$3:$AK$100,2,FALSE),VLOOKUP($AN76,連盟使用!$AL$3:$AM$100,2,FALSE))))))))))</f>
        <v/>
      </c>
      <c r="BN76" s="62"/>
      <c r="BO76" s="25" t="str">
        <f>IF(BN76="","",IF(AND(BN76="○",BO$3="国体"),VLOOKUP($AM76,連盟使用!$AN$3:$AO$100,2,FALSE),IF(AND(BN76="○",BO$3="通常",BO$1="通常・OPEN"),VLOOKUP($AM76,連盟使用!$AF$3:$AG$100,2,FALSE),IF(AND(BN76="○",BO$3="通常"),VLOOKUP($AM76,連盟使用!$AD$3:$AE$100,2,FALSE),IF(BN76="△",10000,IF(AND(BN76="○",BO$3="OPEN"),VLOOKUP($AM76,連盟使用!$AF$3:$AG$100,2,FALSE),IF(AND(BN76="○",BO$3="Jr",BO$1="Jrふじてん"),VLOOKUP($AM76,連盟使用!$AP$3:$AQ$100,2,FALSE),IF(AND(BN76="○",BO$3="Jr"),VLOOKUP($AM76,連盟使用!$AH$3:$AI$100,2,FALSE),IF(AND(BN76="○",BO$3="MS",$AE76=1),VLOOKUP($AN76,連盟使用!$AJ$3:$AK$100,2,FALSE),VLOOKUP($AN76,連盟使用!$AL$3:$AM$100,2,FALSE))))))))))</f>
        <v/>
      </c>
      <c r="BP76" s="62"/>
      <c r="BQ76" s="25" t="str">
        <f>IF(BP76="","",IF(AND(BP76="○",BQ$3="国体"),VLOOKUP($AM76,連盟使用!$AN$3:$AO$100,2,FALSE),IF(AND(BP76="○",BQ$3="通常",BQ$1="通常・OPEN"),VLOOKUP($AM76,連盟使用!$AF$3:$AG$100,2,FALSE),IF(AND(BP76="○",BQ$3="通常"),VLOOKUP($AM76,連盟使用!$AD$3:$AE$100,2,FALSE),IF(BP76="△",10000,IF(AND(BP76="○",BQ$3="OPEN"),VLOOKUP($AM76,連盟使用!$AF$3:$AG$100,2,FALSE),IF(AND(BP76="○",BQ$3="Jr",BQ$1="Jrふじてん"),VLOOKUP($AM76,連盟使用!$AP$3:$AQ$100,2,FALSE),IF(AND(BP76="○",BQ$3="Jr"),VLOOKUP($AM76,連盟使用!$AH$3:$AI$100,2,FALSE),IF(AND(BP76="○",BQ$3="MS",$AE76=1),VLOOKUP($AN76,連盟使用!$AJ$3:$AK$100,2,FALSE),VLOOKUP($AN76,連盟使用!$AL$3:$AM$100,2,FALSE))))))))))</f>
        <v/>
      </c>
      <c r="BR76" s="62"/>
      <c r="BS76" s="25" t="str">
        <f>IF(BR76="","",IF(AND(BR76="○",BS$3="国体"),VLOOKUP($AM76,連盟使用!$AN$3:$AO$100,2,FALSE),IF(AND(BR76="○",BS$3="通常",BS$1="通常・OPEN"),VLOOKUP($AM76,連盟使用!$AF$3:$AG$100,2,FALSE),IF(AND(BR76="○",BS$3="通常"),VLOOKUP($AM76,連盟使用!$AD$3:$AE$100,2,FALSE),IF(BR76="△",10000,IF(AND(BR76="○",BS$3="OPEN"),VLOOKUP($AM76,連盟使用!$AF$3:$AG$100,2,FALSE),IF(AND(BR76="○",BS$3="Jr",BS$1="Jrふじてん"),VLOOKUP($AM76,連盟使用!$AP$3:$AQ$100,2,FALSE),IF(AND(BR76="○",BS$3="Jr"),VLOOKUP($AM76,連盟使用!$AH$3:$AI$100,2,FALSE),IF(AND(BR76="○",BS$3="MS",$AE76=1),VLOOKUP($AN76,連盟使用!$AJ$3:$AK$100,2,FALSE),VLOOKUP($AN76,連盟使用!$AL$3:$AM$100,2,FALSE))))))))))</f>
        <v/>
      </c>
      <c r="BT76" s="62"/>
      <c r="BU76" s="25" t="str">
        <f>IF(BT76="","",IF(AND(BT76="○",BU$3="国体"),VLOOKUP($AM76,連盟使用!$AN$3:$AO$100,2,FALSE),IF(AND(BT76="○",BU$3="通常",BU$1="通常・OPEN"),VLOOKUP($AM76,連盟使用!$AF$3:$AG$100,2,FALSE),IF(AND(BT76="○",BU$3="通常"),VLOOKUP($AM76,連盟使用!$AD$3:$AE$100,2,FALSE),IF(BT76="△",10000,IF(AND(BT76="○",BU$3="OPEN"),VLOOKUP($AM76,連盟使用!$AF$3:$AG$100,2,FALSE),IF(AND(BT76="○",BU$3="Jr",BU$1="Jrふじてん"),VLOOKUP($AM76,連盟使用!$AP$3:$AQ$100,2,FALSE),IF(AND(BT76="○",BU$3="Jr"),VLOOKUP($AM76,連盟使用!$AH$3:$AI$100,2,FALSE),IF(AND(BT76="○",BU$3="MS",$AE76=1),VLOOKUP($AN76,連盟使用!$AJ$3:$AK$100,2,FALSE),VLOOKUP($AN76,連盟使用!$AL$3:$AM$100,2,FALSE))))))))))</f>
        <v/>
      </c>
      <c r="BV76" s="62"/>
      <c r="BW76" s="25" t="str">
        <f>IF(BV76="","",IF(AND(BV76="○",BW$3="国体"),VLOOKUP($AM76,連盟使用!$AN$3:$AO$100,2,FALSE),IF(AND(BV76="○",BW$3="通常",BW$1="通常・OPEN"),VLOOKUP($AM76,連盟使用!$AF$3:$AG$100,2,FALSE),IF(AND(BV76="○",BW$3="通常"),VLOOKUP($AM76,連盟使用!$AD$3:$AE$100,2,FALSE),IF(BV76="△",10000,IF(AND(BV76="○",BW$3="OPEN"),VLOOKUP($AM76,連盟使用!$AF$3:$AG$100,2,FALSE),IF(AND(BV76="○",BW$3="Jr",BW$1="Jrふじてん"),VLOOKUP($AM76,連盟使用!$AP$3:$AQ$100,2,FALSE),IF(AND(BV76="○",BW$3="Jr"),VLOOKUP($AM76,連盟使用!$AH$3:$AI$100,2,FALSE),IF(AND(BV76="○",BW$3="MS",$AE76=1),VLOOKUP($AN76,連盟使用!$AJ$3:$AK$100,2,FALSE),VLOOKUP($AN76,連盟使用!$AL$3:$AM$100,2,FALSE))))))))))</f>
        <v/>
      </c>
      <c r="BX76" s="62"/>
      <c r="BY76" s="25" t="str">
        <f>IF(BX76="","",IF(AND(BX76="○",BY$3="国体"),VLOOKUP($AM76,連盟使用!$AN$3:$AO$100,2,FALSE),IF(AND(BX76="○",BY$3="通常",BY$1="通常・OPEN"),VLOOKUP($AM76,連盟使用!$AF$3:$AG$100,2,FALSE),IF(AND(BX76="○",BY$3="通常"),VLOOKUP($AM76,連盟使用!$AD$3:$AE$100,2,FALSE),IF(BX76="△",10000,IF(AND(BX76="○",BY$3="OPEN"),VLOOKUP($AM76,連盟使用!$AF$3:$AG$100,2,FALSE),IF(AND(BX76="○",BY$3="Jr",BY$1="Jrふじてん"),VLOOKUP($AM76,連盟使用!$AP$3:$AQ$100,2,FALSE),IF(AND(BX76="○",BY$3="Jr"),VLOOKUP($AM76,連盟使用!$AH$3:$AI$100,2,FALSE),IF(AND(BX76="○",BY$3="MS",$AE76=1),VLOOKUP($AN76,連盟使用!$AJ$3:$AK$100,2,FALSE),VLOOKUP($AN76,連盟使用!$AL$3:$AM$100,2,FALSE))))))))))</f>
        <v/>
      </c>
      <c r="BZ76" s="62"/>
      <c r="CA76" s="25" t="str">
        <f>IF(BZ76="","",IF(AND(BZ76="○",CA$3="国体"),VLOOKUP($AM76,連盟使用!$AN$3:$AO$100,2,FALSE),IF(AND(BZ76="○",CA$3="通常",CA$1="通常・OPEN"),VLOOKUP($AM76,連盟使用!$AF$3:$AG$100,2,FALSE),IF(AND(BZ76="○",CA$3="通常"),VLOOKUP($AM76,連盟使用!$AD$3:$AE$100,2,FALSE),IF(BZ76="△",10000,IF(AND(BZ76="○",CA$3="OPEN"),VLOOKUP($AM76,連盟使用!$AF$3:$AG$100,2,FALSE),IF(AND(BZ76="○",CA$3="Jr",CA$1="Jrふじてん"),VLOOKUP($AM76,連盟使用!$AP$3:$AQ$100,2,FALSE),IF(AND(BZ76="○",CA$3="Jr"),VLOOKUP($AM76,連盟使用!$AH$3:$AI$100,2,FALSE),IF(AND(BZ76="○",CA$3="MS",$AE76=1),VLOOKUP($AN76,連盟使用!$AJ$3:$AK$100,2,FALSE),VLOOKUP($AN76,連盟使用!$AL$3:$AM$100,2,FALSE))))))))))</f>
        <v/>
      </c>
      <c r="CB76" s="62"/>
      <c r="CC76" s="25" t="str">
        <f>IF(CB76="","",IF(AND(CB76="○",CC$3="国体"),VLOOKUP($AM76,連盟使用!$AN$3:$AO$100,2,FALSE),IF(AND(CB76="○",CC$3="通常",CC$1="通常・OPEN"),VLOOKUP($AM76,連盟使用!$AF$3:$AG$100,2,FALSE),IF(AND(CB76="○",CC$3="通常"),VLOOKUP($AM76,連盟使用!$AD$3:$AE$100,2,FALSE),IF(CB76="△",10000,IF(AND(CB76="○",CC$3="OPEN"),VLOOKUP($AM76,連盟使用!$AF$3:$AG$100,2,FALSE),IF(AND(CB76="○",CC$3="Jr",CC$1="Jrふじてん"),VLOOKUP($AM76,連盟使用!$AP$3:$AQ$100,2,FALSE),IF(AND(CB76="○",CC$3="Jr"),VLOOKUP($AM76,連盟使用!$AH$3:$AI$100,2,FALSE),IF(AND(CB76="○",CC$3="MS",$AE76=1),VLOOKUP($AN76,連盟使用!$AJ$3:$AK$100,2,FALSE),VLOOKUP($AN76,連盟使用!$AL$3:$AM$100,2,FALSE))))))))))</f>
        <v/>
      </c>
      <c r="CD76" s="62"/>
      <c r="CE76" s="25" t="str">
        <f>IF(CD76="","",IF(AND(CD76="○",CE$3="国体"),VLOOKUP($AM76,連盟使用!$AN$3:$AO$100,2,FALSE),IF(AND(CD76="○",CE$3="通常",CE$1="通常・OPEN"),VLOOKUP($AM76,連盟使用!$AF$3:$AG$100,2,FALSE),IF(AND(CD76="○",CE$3="通常"),VLOOKUP($AM76,連盟使用!$AD$3:$AE$100,2,FALSE),IF(CD76="△",10000,IF(AND(CD76="○",CE$3="OPEN"),VLOOKUP($AM76,連盟使用!$AF$3:$AG$100,2,FALSE),IF(AND(CD76="○",CE$3="Jr",CE$1="Jrふじてん"),VLOOKUP($AM76,連盟使用!$AP$3:$AQ$100,2,FALSE),IF(AND(CD76="○",CE$3="Jr"),VLOOKUP($AM76,連盟使用!$AH$3:$AI$100,2,FALSE),IF(AND(CD76="○",CE$3="MS",$AE76=1),VLOOKUP($AN76,連盟使用!$AJ$3:$AK$100,2,FALSE),VLOOKUP($AN76,連盟使用!$AL$3:$AM$100,2,FALSE))))))))))</f>
        <v/>
      </c>
      <c r="CF76" s="62"/>
      <c r="CG76" s="120" t="str">
        <f>IF(CF76="","",IF(AND(CF76="○",CG$3="国体"),VLOOKUP($AM76,連盟使用!$AN$3:$AO$100,2,FALSE),IF(AND(CF76="○",CG$3="通常",CG$1="通常・OPEN"),VLOOKUP($AM76,連盟使用!$AF$3:$AG$100,2,FALSE),IF(AND(CF76="○",CG$3="通常"),VLOOKUP($AM76,連盟使用!$AD$3:$AE$100,2,FALSE),IF(CF76="△",10000,IF(AND(CF76="○",CG$3="OPEN"),VLOOKUP($AM76,連盟使用!$AF$3:$AG$100,2,FALSE),IF(AND(CF76="○",CG$3="Jr",CG$1="Jrふじてん"),VLOOKUP($AM76,連盟使用!$AP$3:$AQ$100,2,FALSE),IF(AND(CF76="○",CG$3="Jr"),VLOOKUP($AM76,連盟使用!$AH$3:$AI$100,2,FALSE),IF(AND(CF76="○",CG$3="MS",$AE76=1),VLOOKUP($AN76,連盟使用!$AJ$3:$AK$100,2,FALSE),VLOOKUP($AN76,連盟使用!$AL$3:$AM$100,2,FALSE))))))))))</f>
        <v/>
      </c>
      <c r="CH76" s="106">
        <f t="shared" si="1"/>
        <v>0</v>
      </c>
    </row>
    <row r="77" spans="1:86" ht="19.5" customHeight="1" x14ac:dyDescent="0.15">
      <c r="A77" s="97">
        <f>IF(個表!A75="","",個表!A75)</f>
        <v>72</v>
      </c>
      <c r="B77" s="12" t="str">
        <f>IF(個表!B75="","",個表!B75)</f>
        <v/>
      </c>
      <c r="C77" s="12"/>
      <c r="D77" s="12"/>
      <c r="E77" s="12" t="str">
        <f>IF(個表!J75="","",個表!J75)</f>
        <v xml:space="preserve"> </v>
      </c>
      <c r="F77" s="12" t="str">
        <f>IF(個表!K75="","",個表!K75)</f>
        <v/>
      </c>
      <c r="G77" s="12" t="str">
        <f>IF(個表!L75="","",個表!L75)</f>
        <v/>
      </c>
      <c r="H77" s="12"/>
      <c r="I77" s="12"/>
      <c r="J77" s="12"/>
      <c r="K77" s="12"/>
      <c r="L77" s="12" t="str">
        <f>IF(個表!M75="","",個表!M75)</f>
        <v/>
      </c>
      <c r="M77" s="12" t="str">
        <f>IF(個表!N75="","",個表!N75)</f>
        <v/>
      </c>
      <c r="N77" s="12" t="str">
        <f>IF(個表!O75="","",個表!O75)</f>
        <v/>
      </c>
      <c r="O77" s="12" t="str">
        <f>IF(個表!P75="","",個表!P75)</f>
        <v/>
      </c>
      <c r="P77" s="12" t="str">
        <f>IF(個表!Q75="","",個表!Q75)</f>
        <v/>
      </c>
      <c r="Q77" s="34" t="str">
        <f>IF(個表!G75="","",個表!G75)</f>
        <v/>
      </c>
      <c r="R77" s="12"/>
      <c r="S77" s="12" t="str">
        <f>IF(個表!R75="","",個表!R75)</f>
        <v xml:space="preserve"> </v>
      </c>
      <c r="T77" s="12" t="str">
        <f>IF(個表!S75="","",個表!S75)</f>
        <v/>
      </c>
      <c r="U77" s="12"/>
      <c r="V77" s="12" t="str">
        <f>IF(個表!C75="","",個表!C75)</f>
        <v/>
      </c>
      <c r="W77" s="12" t="str">
        <f>IF(個表!D75="","",個表!D75)</f>
        <v/>
      </c>
      <c r="X77" s="12" t="str">
        <f>IF(個表!E75="","",個表!E75)</f>
        <v/>
      </c>
      <c r="Y77" s="12" t="str">
        <f>IF(個表!F75="","",個表!F75)</f>
        <v/>
      </c>
      <c r="Z77" s="12"/>
      <c r="AA77" s="12"/>
      <c r="AB77" s="12"/>
      <c r="AC77" s="12"/>
      <c r="AD77" s="12"/>
      <c r="AE77" s="12" t="str">
        <f>IF(個表!H75="","",個表!H75)</f>
        <v/>
      </c>
      <c r="AF77" s="12"/>
      <c r="AG77" s="12"/>
      <c r="AH77" s="12"/>
      <c r="AI77" s="12" t="str">
        <f>IF(個表!T75="","",個表!T75)</f>
        <v/>
      </c>
      <c r="AJ77" s="12"/>
      <c r="AK77" s="12"/>
      <c r="AL77" s="12" t="str">
        <f>IF(個表!I75="","",個表!I75)</f>
        <v/>
      </c>
      <c r="AM77" s="12" t="str">
        <f>IF(個表!U75="","",個表!U75)</f>
        <v/>
      </c>
      <c r="AN77" s="12" t="str">
        <f>IF(個表!V75="","",個表!V75)</f>
        <v/>
      </c>
      <c r="AO77" s="12" t="str">
        <f>IF(個表!W75="","",個表!W75)</f>
        <v/>
      </c>
      <c r="AP77" s="12" t="str">
        <f>IF(個表!X75="","",個表!X75)</f>
        <v/>
      </c>
      <c r="AQ77" s="12" t="str">
        <f>IF(個表!Y75="","",個表!Y75)</f>
        <v/>
      </c>
      <c r="AR77" s="12" t="str">
        <f>IF(個表!Z75="","",個表!Z75)</f>
        <v/>
      </c>
      <c r="AS77" s="98" t="str">
        <f>IF(個表!AA75="","",個表!AA75)</f>
        <v/>
      </c>
      <c r="AT77" s="62"/>
      <c r="AU77" s="25" t="str">
        <f>IF(AT77="","",IF(AND(AT77="○",AU$3="国体"),VLOOKUP($AM77,連盟使用!$AN$3:$AO$100,2,FALSE),IF(AND(AT77="○",AU$3="通常",AU$1="通常・OPEN"),VLOOKUP($AM77,連盟使用!$AF$3:$AG$100,2,FALSE),IF(AND(AT77="○",AU$3="通常"),VLOOKUP($AM77,連盟使用!$AD$3:$AE$100,2,FALSE),IF(AT77="△",10000,IF(AND(AT77="○",AU$3="OPEN"),VLOOKUP($AM77,連盟使用!$AF$3:$AG$100,2,FALSE),IF(AND(AT77="○",AU$3="Jr",AU$1="Jrふじてん"),VLOOKUP($AM77,連盟使用!$AP$3:$AQ$100,2,FALSE),IF(AND(AT77="○",AU$3="Jr"),VLOOKUP($AM77,連盟使用!$AH$3:$AI$100,2,FALSE),IF(AND(AT77="○",AU$3="MS",$AE77=1),VLOOKUP($AN77,連盟使用!$AJ$3:$AK$100,2,FALSE),VLOOKUP($AN77,連盟使用!$AL$3:$AM$100,2,FALSE))))))))))</f>
        <v/>
      </c>
      <c r="AV77" s="62"/>
      <c r="AW77" s="25" t="str">
        <f>IF(AV77="","",IF(AND(AV77="○",AW$3="国体"),VLOOKUP($AM77,連盟使用!$AN$3:$AO$100,2,FALSE),IF(AND(AV77="○",AW$3="通常",AW$1="通常・OPEN"),VLOOKUP($AM77,連盟使用!$AF$3:$AG$100,2,FALSE),IF(AND(AV77="○",AW$3="通常"),VLOOKUP($AM77,連盟使用!$AD$3:$AE$100,2,FALSE),IF(AV77="△",10000,IF(AND(AV77="○",AW$3="OPEN"),VLOOKUP($AM77,連盟使用!$AF$3:$AG$100,2,FALSE),IF(AND(AV77="○",AW$3="Jr",AW$1="Jrふじてん"),VLOOKUP($AM77,連盟使用!$AP$3:$AQ$100,2,FALSE),IF(AND(AV77="○",AW$3="Jr"),VLOOKUP($AM77,連盟使用!$AH$3:$AI$100,2,FALSE),IF(AND(AV77="○",AW$3="MS",$AE77=1),VLOOKUP($AN77,連盟使用!$AJ$3:$AK$100,2,FALSE),VLOOKUP($AN77,連盟使用!$AL$3:$AM$100,2,FALSE))))))))))</f>
        <v/>
      </c>
      <c r="AX77" s="62"/>
      <c r="AY77" s="25" t="str">
        <f>IF(AX77="","",IF(AND(AX77="○",AY$3="国体"),VLOOKUP($AM77,連盟使用!$AN$3:$AO$100,2,FALSE),IF(AND(AX77="○",AY$3="通常",AY$1="通常・OPEN"),VLOOKUP($AM77,連盟使用!$AF$3:$AG$100,2,FALSE),IF(AND(AX77="○",AY$3="通常"),VLOOKUP($AM77,連盟使用!$AD$3:$AE$100,2,FALSE),IF(AX77="△",10000,IF(AND(AX77="○",AY$3="OPEN"),VLOOKUP($AM77,連盟使用!$AF$3:$AG$100,2,FALSE),IF(AND(AX77="○",AY$3="Jr",AY$1="Jrふじてん"),VLOOKUP($AM77,連盟使用!$AP$3:$AQ$100,2,FALSE),IF(AND(AX77="○",AY$3="Jr"),VLOOKUP($AM77,連盟使用!$AH$3:$AI$100,2,FALSE),IF(AND(AX77="○",AY$3="MS",$AE77=1),VLOOKUP($AN77,連盟使用!$AJ$3:$AK$100,2,FALSE),VLOOKUP($AN77,連盟使用!$AL$3:$AM$100,2,FALSE))))))))))</f>
        <v/>
      </c>
      <c r="AZ77" s="62"/>
      <c r="BA77" s="25" t="str">
        <f>IF(AZ77="","",IF(AND(AZ77="○",BA$3="国体"),VLOOKUP($AM77,連盟使用!$AN$3:$AO$100,2,FALSE),IF(AND(AZ77="○",BA$3="通常",BA$1="通常・OPEN"),VLOOKUP($AM77,連盟使用!$AF$3:$AG$100,2,FALSE),IF(AND(AZ77="○",BA$3="通常"),VLOOKUP($AM77,連盟使用!$AD$3:$AE$100,2,FALSE),IF(AZ77="△",10000,IF(AND(AZ77="○",BA$3="OPEN"),VLOOKUP($AM77,連盟使用!$AF$3:$AG$100,2,FALSE),IF(AND(AZ77="○",BA$3="Jr",BA$1="Jrふじてん"),VLOOKUP($AM77,連盟使用!$AP$3:$AQ$100,2,FALSE),IF(AND(AZ77="○",BA$3="Jr"),VLOOKUP($AM77,連盟使用!$AH$3:$AI$100,2,FALSE),IF(AND(AZ77="○",BA$3="MS",$AE77=1),VLOOKUP($AN77,連盟使用!$AJ$3:$AK$100,2,FALSE),VLOOKUP($AN77,連盟使用!$AL$3:$AM$100,2,FALSE))))))))))</f>
        <v/>
      </c>
      <c r="BB77" s="62"/>
      <c r="BC77" s="25" t="str">
        <f>IF(BB77="","",IF(AND(BB77="○",BC$3="国体"),VLOOKUP($AM77,連盟使用!$AN$3:$AO$100,2,FALSE),IF(AND(BB77="○",BC$3="通常",BC$1="通常・OPEN"),VLOOKUP($AM77,連盟使用!$AF$3:$AG$100,2,FALSE),IF(AND(BB77="○",BC$3="通常"),VLOOKUP($AM77,連盟使用!$AD$3:$AE$100,2,FALSE),IF(BB77="△",10000,IF(AND(BB77="○",BC$3="OPEN"),VLOOKUP($AM77,連盟使用!$AF$3:$AG$100,2,FALSE),IF(AND(BB77="○",BC$3="Jr",BC$1="Jrふじてん"),VLOOKUP($AM77,連盟使用!$AP$3:$AQ$100,2,FALSE),IF(AND(BB77="○",BC$3="Jr"),VLOOKUP($AM77,連盟使用!$AH$3:$AI$100,2,FALSE),IF(AND(BB77="○",BC$3="MS",$AE77=1),VLOOKUP($AN77,連盟使用!$AJ$3:$AK$100,2,FALSE),VLOOKUP($AN77,連盟使用!$AL$3:$AM$100,2,FALSE))))))))))</f>
        <v/>
      </c>
      <c r="BD77" s="62"/>
      <c r="BE77" s="25" t="str">
        <f>IF(BD77="","",IF(AND(BD77="○",BE$3="国体"),VLOOKUP($AM77,連盟使用!$AN$3:$AO$100,2,FALSE),IF(AND(BD77="○",BE$3="通常",BE$1="通常・OPEN"),VLOOKUP($AM77,連盟使用!$AF$3:$AG$100,2,FALSE),IF(AND(BD77="○",BE$3="通常"),VLOOKUP($AM77,連盟使用!$AD$3:$AE$100,2,FALSE),IF(BD77="△",10000,IF(AND(BD77="○",BE$3="OPEN"),VLOOKUP($AM77,連盟使用!$AF$3:$AG$100,2,FALSE),IF(AND(BD77="○",BE$3="Jr",BE$1="Jrふじてん"),VLOOKUP($AM77,連盟使用!$AP$3:$AQ$100,2,FALSE),IF(AND(BD77="○",BE$3="Jr"),VLOOKUP($AM77,連盟使用!$AH$3:$AI$100,2,FALSE),IF(AND(BD77="○",BE$3="MS",$AE77=1),VLOOKUP($AN77,連盟使用!$AJ$3:$AK$100,2,FALSE),VLOOKUP($AN77,連盟使用!$AL$3:$AM$100,2,FALSE))))))))))</f>
        <v/>
      </c>
      <c r="BF77" s="62"/>
      <c r="BG77" s="25" t="str">
        <f>IF(BF77="","",IF(AND(BF77="○",BG$3="国体"),VLOOKUP($AM77,連盟使用!$AN$3:$AO$100,2,FALSE),IF(AND(BF77="○",BG$3="通常",BG$1="通常・OPEN"),VLOOKUP($AM77,連盟使用!$AF$3:$AG$100,2,FALSE),IF(AND(BF77="○",BG$3="通常"),VLOOKUP($AM77,連盟使用!$AD$3:$AE$100,2,FALSE),IF(BF77="△",10000,IF(AND(BF77="○",BG$3="OPEN"),VLOOKUP($AM77,連盟使用!$AF$3:$AG$100,2,FALSE),IF(AND(BF77="○",BG$3="Jr",BG$1="Jrふじてん"),VLOOKUP($AM77,連盟使用!$AP$3:$AQ$100,2,FALSE),IF(AND(BF77="○",BG$3="Jr"),VLOOKUP($AM77,連盟使用!$AH$3:$AI$100,2,FALSE),IF(AND(BF77="○",BG$3="MS",$AE77=1),VLOOKUP($AN77,連盟使用!$AJ$3:$AK$100,2,FALSE),VLOOKUP($AN77,連盟使用!$AL$3:$AM$100,2,FALSE))))))))))</f>
        <v/>
      </c>
      <c r="BH77" s="62"/>
      <c r="BI77" s="25" t="str">
        <f>IF(BH77="","",IF(AND(BH77="○",BI$3="国体"),VLOOKUP($AM77,連盟使用!$AN$3:$AO$100,2,FALSE),IF(AND(BH77="○",BI$3="通常",BI$1="通常・OPEN"),VLOOKUP($AM77,連盟使用!$AF$3:$AG$100,2,FALSE),IF(AND(BH77="○",BI$3="通常"),VLOOKUP($AM77,連盟使用!$AD$3:$AE$100,2,FALSE),IF(BH77="△",10000,IF(AND(BH77="○",BI$3="OPEN"),VLOOKUP($AM77,連盟使用!$AF$3:$AG$100,2,FALSE),IF(AND(BH77="○",BI$3="Jr",BI$1="Jrふじてん"),VLOOKUP($AM77,連盟使用!$AP$3:$AQ$100,2,FALSE),IF(AND(BH77="○",BI$3="Jr"),VLOOKUP($AM77,連盟使用!$AH$3:$AI$100,2,FALSE),IF(AND(BH77="○",BI$3="MS",$AE77=1),VLOOKUP($AN77,連盟使用!$AJ$3:$AK$100,2,FALSE),VLOOKUP($AN77,連盟使用!$AL$3:$AM$100,2,FALSE))))))))))</f>
        <v/>
      </c>
      <c r="BJ77" s="62"/>
      <c r="BK77" s="25" t="str">
        <f>IF(BJ77="","",IF(AND(BJ77="○",BK$3="国体"),VLOOKUP($AM77,連盟使用!$AN$3:$AO$100,2,FALSE),IF(AND(BJ77="○",BK$3="通常",BK$1="通常・OPEN"),VLOOKUP($AM77,連盟使用!$AF$3:$AG$100,2,FALSE),IF(AND(BJ77="○",BK$3="通常"),VLOOKUP($AM77,連盟使用!$AD$3:$AE$100,2,FALSE),IF(BJ77="△",10000,IF(AND(BJ77="○",BK$3="OPEN"),VLOOKUP($AM77,連盟使用!$AF$3:$AG$100,2,FALSE),IF(AND(BJ77="○",BK$3="Jr",BK$1="Jrふじてん"),VLOOKUP($AM77,連盟使用!$AP$3:$AQ$100,2,FALSE),IF(AND(BJ77="○",BK$3="Jr"),VLOOKUP($AM77,連盟使用!$AH$3:$AI$100,2,FALSE),IF(AND(BJ77="○",BK$3="MS",$AE77=1),VLOOKUP($AN77,連盟使用!$AJ$3:$AK$100,2,FALSE),VLOOKUP($AN77,連盟使用!$AL$3:$AM$100,2,FALSE))))))))))</f>
        <v/>
      </c>
      <c r="BL77" s="62"/>
      <c r="BM77" s="25" t="str">
        <f>IF(BL77="","",IF(AND(BL77="○",BM$3="国体"),VLOOKUP($AM77,連盟使用!$AN$3:$AO$100,2,FALSE),IF(AND(BL77="○",BM$3="通常",BM$1="通常・OPEN"),VLOOKUP($AM77,連盟使用!$AF$3:$AG$100,2,FALSE),IF(AND(BL77="○",BM$3="通常"),VLOOKUP($AM77,連盟使用!$AD$3:$AE$100,2,FALSE),IF(BL77="△",10000,IF(AND(BL77="○",BM$3="OPEN"),VLOOKUP($AM77,連盟使用!$AF$3:$AG$100,2,FALSE),IF(AND(BL77="○",BM$3="Jr",BM$1="Jrふじてん"),VLOOKUP($AM77,連盟使用!$AP$3:$AQ$100,2,FALSE),IF(AND(BL77="○",BM$3="Jr"),VLOOKUP($AM77,連盟使用!$AH$3:$AI$100,2,FALSE),IF(AND(BL77="○",BM$3="MS",$AE77=1),VLOOKUP($AN77,連盟使用!$AJ$3:$AK$100,2,FALSE),VLOOKUP($AN77,連盟使用!$AL$3:$AM$100,2,FALSE))))))))))</f>
        <v/>
      </c>
      <c r="BN77" s="62"/>
      <c r="BO77" s="25" t="str">
        <f>IF(BN77="","",IF(AND(BN77="○",BO$3="国体"),VLOOKUP($AM77,連盟使用!$AN$3:$AO$100,2,FALSE),IF(AND(BN77="○",BO$3="通常",BO$1="通常・OPEN"),VLOOKUP($AM77,連盟使用!$AF$3:$AG$100,2,FALSE),IF(AND(BN77="○",BO$3="通常"),VLOOKUP($AM77,連盟使用!$AD$3:$AE$100,2,FALSE),IF(BN77="△",10000,IF(AND(BN77="○",BO$3="OPEN"),VLOOKUP($AM77,連盟使用!$AF$3:$AG$100,2,FALSE),IF(AND(BN77="○",BO$3="Jr",BO$1="Jrふじてん"),VLOOKUP($AM77,連盟使用!$AP$3:$AQ$100,2,FALSE),IF(AND(BN77="○",BO$3="Jr"),VLOOKUP($AM77,連盟使用!$AH$3:$AI$100,2,FALSE),IF(AND(BN77="○",BO$3="MS",$AE77=1),VLOOKUP($AN77,連盟使用!$AJ$3:$AK$100,2,FALSE),VLOOKUP($AN77,連盟使用!$AL$3:$AM$100,2,FALSE))))))))))</f>
        <v/>
      </c>
      <c r="BP77" s="62"/>
      <c r="BQ77" s="25" t="str">
        <f>IF(BP77="","",IF(AND(BP77="○",BQ$3="国体"),VLOOKUP($AM77,連盟使用!$AN$3:$AO$100,2,FALSE),IF(AND(BP77="○",BQ$3="通常",BQ$1="通常・OPEN"),VLOOKUP($AM77,連盟使用!$AF$3:$AG$100,2,FALSE),IF(AND(BP77="○",BQ$3="通常"),VLOOKUP($AM77,連盟使用!$AD$3:$AE$100,2,FALSE),IF(BP77="△",10000,IF(AND(BP77="○",BQ$3="OPEN"),VLOOKUP($AM77,連盟使用!$AF$3:$AG$100,2,FALSE),IF(AND(BP77="○",BQ$3="Jr",BQ$1="Jrふじてん"),VLOOKUP($AM77,連盟使用!$AP$3:$AQ$100,2,FALSE),IF(AND(BP77="○",BQ$3="Jr"),VLOOKUP($AM77,連盟使用!$AH$3:$AI$100,2,FALSE),IF(AND(BP77="○",BQ$3="MS",$AE77=1),VLOOKUP($AN77,連盟使用!$AJ$3:$AK$100,2,FALSE),VLOOKUP($AN77,連盟使用!$AL$3:$AM$100,2,FALSE))))))))))</f>
        <v/>
      </c>
      <c r="BR77" s="62"/>
      <c r="BS77" s="25" t="str">
        <f>IF(BR77="","",IF(AND(BR77="○",BS$3="国体"),VLOOKUP($AM77,連盟使用!$AN$3:$AO$100,2,FALSE),IF(AND(BR77="○",BS$3="通常",BS$1="通常・OPEN"),VLOOKUP($AM77,連盟使用!$AF$3:$AG$100,2,FALSE),IF(AND(BR77="○",BS$3="通常"),VLOOKUP($AM77,連盟使用!$AD$3:$AE$100,2,FALSE),IF(BR77="△",10000,IF(AND(BR77="○",BS$3="OPEN"),VLOOKUP($AM77,連盟使用!$AF$3:$AG$100,2,FALSE),IF(AND(BR77="○",BS$3="Jr",BS$1="Jrふじてん"),VLOOKUP($AM77,連盟使用!$AP$3:$AQ$100,2,FALSE),IF(AND(BR77="○",BS$3="Jr"),VLOOKUP($AM77,連盟使用!$AH$3:$AI$100,2,FALSE),IF(AND(BR77="○",BS$3="MS",$AE77=1),VLOOKUP($AN77,連盟使用!$AJ$3:$AK$100,2,FALSE),VLOOKUP($AN77,連盟使用!$AL$3:$AM$100,2,FALSE))))))))))</f>
        <v/>
      </c>
      <c r="BT77" s="62"/>
      <c r="BU77" s="25" t="str">
        <f>IF(BT77="","",IF(AND(BT77="○",BU$3="国体"),VLOOKUP($AM77,連盟使用!$AN$3:$AO$100,2,FALSE),IF(AND(BT77="○",BU$3="通常",BU$1="通常・OPEN"),VLOOKUP($AM77,連盟使用!$AF$3:$AG$100,2,FALSE),IF(AND(BT77="○",BU$3="通常"),VLOOKUP($AM77,連盟使用!$AD$3:$AE$100,2,FALSE),IF(BT77="△",10000,IF(AND(BT77="○",BU$3="OPEN"),VLOOKUP($AM77,連盟使用!$AF$3:$AG$100,2,FALSE),IF(AND(BT77="○",BU$3="Jr",BU$1="Jrふじてん"),VLOOKUP($AM77,連盟使用!$AP$3:$AQ$100,2,FALSE),IF(AND(BT77="○",BU$3="Jr"),VLOOKUP($AM77,連盟使用!$AH$3:$AI$100,2,FALSE),IF(AND(BT77="○",BU$3="MS",$AE77=1),VLOOKUP($AN77,連盟使用!$AJ$3:$AK$100,2,FALSE),VLOOKUP($AN77,連盟使用!$AL$3:$AM$100,2,FALSE))))))))))</f>
        <v/>
      </c>
      <c r="BV77" s="62"/>
      <c r="BW77" s="25" t="str">
        <f>IF(BV77="","",IF(AND(BV77="○",BW$3="国体"),VLOOKUP($AM77,連盟使用!$AN$3:$AO$100,2,FALSE),IF(AND(BV77="○",BW$3="通常",BW$1="通常・OPEN"),VLOOKUP($AM77,連盟使用!$AF$3:$AG$100,2,FALSE),IF(AND(BV77="○",BW$3="通常"),VLOOKUP($AM77,連盟使用!$AD$3:$AE$100,2,FALSE),IF(BV77="△",10000,IF(AND(BV77="○",BW$3="OPEN"),VLOOKUP($AM77,連盟使用!$AF$3:$AG$100,2,FALSE),IF(AND(BV77="○",BW$3="Jr",BW$1="Jrふじてん"),VLOOKUP($AM77,連盟使用!$AP$3:$AQ$100,2,FALSE),IF(AND(BV77="○",BW$3="Jr"),VLOOKUP($AM77,連盟使用!$AH$3:$AI$100,2,FALSE),IF(AND(BV77="○",BW$3="MS",$AE77=1),VLOOKUP($AN77,連盟使用!$AJ$3:$AK$100,2,FALSE),VLOOKUP($AN77,連盟使用!$AL$3:$AM$100,2,FALSE))))))))))</f>
        <v/>
      </c>
      <c r="BX77" s="62"/>
      <c r="BY77" s="25" t="str">
        <f>IF(BX77="","",IF(AND(BX77="○",BY$3="国体"),VLOOKUP($AM77,連盟使用!$AN$3:$AO$100,2,FALSE),IF(AND(BX77="○",BY$3="通常",BY$1="通常・OPEN"),VLOOKUP($AM77,連盟使用!$AF$3:$AG$100,2,FALSE),IF(AND(BX77="○",BY$3="通常"),VLOOKUP($AM77,連盟使用!$AD$3:$AE$100,2,FALSE),IF(BX77="△",10000,IF(AND(BX77="○",BY$3="OPEN"),VLOOKUP($AM77,連盟使用!$AF$3:$AG$100,2,FALSE),IF(AND(BX77="○",BY$3="Jr",BY$1="Jrふじてん"),VLOOKUP($AM77,連盟使用!$AP$3:$AQ$100,2,FALSE),IF(AND(BX77="○",BY$3="Jr"),VLOOKUP($AM77,連盟使用!$AH$3:$AI$100,2,FALSE),IF(AND(BX77="○",BY$3="MS",$AE77=1),VLOOKUP($AN77,連盟使用!$AJ$3:$AK$100,2,FALSE),VLOOKUP($AN77,連盟使用!$AL$3:$AM$100,2,FALSE))))))))))</f>
        <v/>
      </c>
      <c r="BZ77" s="62"/>
      <c r="CA77" s="25" t="str">
        <f>IF(BZ77="","",IF(AND(BZ77="○",CA$3="国体"),VLOOKUP($AM77,連盟使用!$AN$3:$AO$100,2,FALSE),IF(AND(BZ77="○",CA$3="通常",CA$1="通常・OPEN"),VLOOKUP($AM77,連盟使用!$AF$3:$AG$100,2,FALSE),IF(AND(BZ77="○",CA$3="通常"),VLOOKUP($AM77,連盟使用!$AD$3:$AE$100,2,FALSE),IF(BZ77="△",10000,IF(AND(BZ77="○",CA$3="OPEN"),VLOOKUP($AM77,連盟使用!$AF$3:$AG$100,2,FALSE),IF(AND(BZ77="○",CA$3="Jr",CA$1="Jrふじてん"),VLOOKUP($AM77,連盟使用!$AP$3:$AQ$100,2,FALSE),IF(AND(BZ77="○",CA$3="Jr"),VLOOKUP($AM77,連盟使用!$AH$3:$AI$100,2,FALSE),IF(AND(BZ77="○",CA$3="MS",$AE77=1),VLOOKUP($AN77,連盟使用!$AJ$3:$AK$100,2,FALSE),VLOOKUP($AN77,連盟使用!$AL$3:$AM$100,2,FALSE))))))))))</f>
        <v/>
      </c>
      <c r="CB77" s="62"/>
      <c r="CC77" s="25" t="str">
        <f>IF(CB77="","",IF(AND(CB77="○",CC$3="国体"),VLOOKUP($AM77,連盟使用!$AN$3:$AO$100,2,FALSE),IF(AND(CB77="○",CC$3="通常",CC$1="通常・OPEN"),VLOOKUP($AM77,連盟使用!$AF$3:$AG$100,2,FALSE),IF(AND(CB77="○",CC$3="通常"),VLOOKUP($AM77,連盟使用!$AD$3:$AE$100,2,FALSE),IF(CB77="△",10000,IF(AND(CB77="○",CC$3="OPEN"),VLOOKUP($AM77,連盟使用!$AF$3:$AG$100,2,FALSE),IF(AND(CB77="○",CC$3="Jr",CC$1="Jrふじてん"),VLOOKUP($AM77,連盟使用!$AP$3:$AQ$100,2,FALSE),IF(AND(CB77="○",CC$3="Jr"),VLOOKUP($AM77,連盟使用!$AH$3:$AI$100,2,FALSE),IF(AND(CB77="○",CC$3="MS",$AE77=1),VLOOKUP($AN77,連盟使用!$AJ$3:$AK$100,2,FALSE),VLOOKUP($AN77,連盟使用!$AL$3:$AM$100,2,FALSE))))))))))</f>
        <v/>
      </c>
      <c r="CD77" s="62"/>
      <c r="CE77" s="25" t="str">
        <f>IF(CD77="","",IF(AND(CD77="○",CE$3="国体"),VLOOKUP($AM77,連盟使用!$AN$3:$AO$100,2,FALSE),IF(AND(CD77="○",CE$3="通常",CE$1="通常・OPEN"),VLOOKUP($AM77,連盟使用!$AF$3:$AG$100,2,FALSE),IF(AND(CD77="○",CE$3="通常"),VLOOKUP($AM77,連盟使用!$AD$3:$AE$100,2,FALSE),IF(CD77="△",10000,IF(AND(CD77="○",CE$3="OPEN"),VLOOKUP($AM77,連盟使用!$AF$3:$AG$100,2,FALSE),IF(AND(CD77="○",CE$3="Jr",CE$1="Jrふじてん"),VLOOKUP($AM77,連盟使用!$AP$3:$AQ$100,2,FALSE),IF(AND(CD77="○",CE$3="Jr"),VLOOKUP($AM77,連盟使用!$AH$3:$AI$100,2,FALSE),IF(AND(CD77="○",CE$3="MS",$AE77=1),VLOOKUP($AN77,連盟使用!$AJ$3:$AK$100,2,FALSE),VLOOKUP($AN77,連盟使用!$AL$3:$AM$100,2,FALSE))))))))))</f>
        <v/>
      </c>
      <c r="CF77" s="62"/>
      <c r="CG77" s="120" t="str">
        <f>IF(CF77="","",IF(AND(CF77="○",CG$3="国体"),VLOOKUP($AM77,連盟使用!$AN$3:$AO$100,2,FALSE),IF(AND(CF77="○",CG$3="通常",CG$1="通常・OPEN"),VLOOKUP($AM77,連盟使用!$AF$3:$AG$100,2,FALSE),IF(AND(CF77="○",CG$3="通常"),VLOOKUP($AM77,連盟使用!$AD$3:$AE$100,2,FALSE),IF(CF77="△",10000,IF(AND(CF77="○",CG$3="OPEN"),VLOOKUP($AM77,連盟使用!$AF$3:$AG$100,2,FALSE),IF(AND(CF77="○",CG$3="Jr",CG$1="Jrふじてん"),VLOOKUP($AM77,連盟使用!$AP$3:$AQ$100,2,FALSE),IF(AND(CF77="○",CG$3="Jr"),VLOOKUP($AM77,連盟使用!$AH$3:$AI$100,2,FALSE),IF(AND(CF77="○",CG$3="MS",$AE77=1),VLOOKUP($AN77,連盟使用!$AJ$3:$AK$100,2,FALSE),VLOOKUP($AN77,連盟使用!$AL$3:$AM$100,2,FALSE))))))))))</f>
        <v/>
      </c>
      <c r="CH77" s="106">
        <f t="shared" si="1"/>
        <v>0</v>
      </c>
    </row>
    <row r="78" spans="1:86" ht="19.5" customHeight="1" x14ac:dyDescent="0.15">
      <c r="A78" s="97">
        <f>IF(個表!A76="","",個表!A76)</f>
        <v>73</v>
      </c>
      <c r="B78" s="12" t="str">
        <f>IF(個表!B76="","",個表!B76)</f>
        <v/>
      </c>
      <c r="C78" s="12"/>
      <c r="D78" s="12"/>
      <c r="E78" s="12" t="str">
        <f>IF(個表!J76="","",個表!J76)</f>
        <v xml:space="preserve"> </v>
      </c>
      <c r="F78" s="12" t="str">
        <f>IF(個表!K76="","",個表!K76)</f>
        <v/>
      </c>
      <c r="G78" s="12" t="str">
        <f>IF(個表!L76="","",個表!L76)</f>
        <v/>
      </c>
      <c r="H78" s="12"/>
      <c r="I78" s="12"/>
      <c r="J78" s="12"/>
      <c r="K78" s="12"/>
      <c r="L78" s="12" t="str">
        <f>IF(個表!M76="","",個表!M76)</f>
        <v/>
      </c>
      <c r="M78" s="12" t="str">
        <f>IF(個表!N76="","",個表!N76)</f>
        <v/>
      </c>
      <c r="N78" s="12" t="str">
        <f>IF(個表!O76="","",個表!O76)</f>
        <v/>
      </c>
      <c r="O78" s="12" t="str">
        <f>IF(個表!P76="","",個表!P76)</f>
        <v/>
      </c>
      <c r="P78" s="12" t="str">
        <f>IF(個表!Q76="","",個表!Q76)</f>
        <v/>
      </c>
      <c r="Q78" s="34" t="str">
        <f>IF(個表!G76="","",個表!G76)</f>
        <v/>
      </c>
      <c r="R78" s="12"/>
      <c r="S78" s="12" t="str">
        <f>IF(個表!R76="","",個表!R76)</f>
        <v xml:space="preserve"> </v>
      </c>
      <c r="T78" s="12" t="str">
        <f>IF(個表!S76="","",個表!S76)</f>
        <v/>
      </c>
      <c r="U78" s="12"/>
      <c r="V78" s="12" t="str">
        <f>IF(個表!C76="","",個表!C76)</f>
        <v/>
      </c>
      <c r="W78" s="12" t="str">
        <f>IF(個表!D76="","",個表!D76)</f>
        <v/>
      </c>
      <c r="X78" s="12" t="str">
        <f>IF(個表!E76="","",個表!E76)</f>
        <v/>
      </c>
      <c r="Y78" s="12" t="str">
        <f>IF(個表!F76="","",個表!F76)</f>
        <v/>
      </c>
      <c r="Z78" s="12"/>
      <c r="AA78" s="12"/>
      <c r="AB78" s="12"/>
      <c r="AC78" s="12"/>
      <c r="AD78" s="12"/>
      <c r="AE78" s="12" t="str">
        <f>IF(個表!H76="","",個表!H76)</f>
        <v/>
      </c>
      <c r="AF78" s="12"/>
      <c r="AG78" s="12"/>
      <c r="AH78" s="12"/>
      <c r="AI78" s="12" t="str">
        <f>IF(個表!T76="","",個表!T76)</f>
        <v/>
      </c>
      <c r="AJ78" s="12"/>
      <c r="AK78" s="12"/>
      <c r="AL78" s="12" t="str">
        <f>IF(個表!I76="","",個表!I76)</f>
        <v/>
      </c>
      <c r="AM78" s="12" t="str">
        <f>IF(個表!U76="","",個表!U76)</f>
        <v/>
      </c>
      <c r="AN78" s="12" t="str">
        <f>IF(個表!V76="","",個表!V76)</f>
        <v/>
      </c>
      <c r="AO78" s="12" t="str">
        <f>IF(個表!W76="","",個表!W76)</f>
        <v/>
      </c>
      <c r="AP78" s="12" t="str">
        <f>IF(個表!X76="","",個表!X76)</f>
        <v/>
      </c>
      <c r="AQ78" s="12" t="str">
        <f>IF(個表!Y76="","",個表!Y76)</f>
        <v/>
      </c>
      <c r="AR78" s="12" t="str">
        <f>IF(個表!Z76="","",個表!Z76)</f>
        <v/>
      </c>
      <c r="AS78" s="98" t="str">
        <f>IF(個表!AA76="","",個表!AA76)</f>
        <v/>
      </c>
      <c r="AT78" s="62"/>
      <c r="AU78" s="25" t="str">
        <f>IF(AT78="","",IF(AND(AT78="○",AU$3="国体"),VLOOKUP($AM78,連盟使用!$AN$3:$AO$100,2,FALSE),IF(AND(AT78="○",AU$3="通常",AU$1="通常・OPEN"),VLOOKUP($AM78,連盟使用!$AF$3:$AG$100,2,FALSE),IF(AND(AT78="○",AU$3="通常"),VLOOKUP($AM78,連盟使用!$AD$3:$AE$100,2,FALSE),IF(AT78="△",10000,IF(AND(AT78="○",AU$3="OPEN"),VLOOKUP($AM78,連盟使用!$AF$3:$AG$100,2,FALSE),IF(AND(AT78="○",AU$3="Jr",AU$1="Jrふじてん"),VLOOKUP($AM78,連盟使用!$AP$3:$AQ$100,2,FALSE),IF(AND(AT78="○",AU$3="Jr"),VLOOKUP($AM78,連盟使用!$AH$3:$AI$100,2,FALSE),IF(AND(AT78="○",AU$3="MS",$AE78=1),VLOOKUP($AN78,連盟使用!$AJ$3:$AK$100,2,FALSE),VLOOKUP($AN78,連盟使用!$AL$3:$AM$100,2,FALSE))))))))))</f>
        <v/>
      </c>
      <c r="AV78" s="62"/>
      <c r="AW78" s="25" t="str">
        <f>IF(AV78="","",IF(AND(AV78="○",AW$3="国体"),VLOOKUP($AM78,連盟使用!$AN$3:$AO$100,2,FALSE),IF(AND(AV78="○",AW$3="通常",AW$1="通常・OPEN"),VLOOKUP($AM78,連盟使用!$AF$3:$AG$100,2,FALSE),IF(AND(AV78="○",AW$3="通常"),VLOOKUP($AM78,連盟使用!$AD$3:$AE$100,2,FALSE),IF(AV78="△",10000,IF(AND(AV78="○",AW$3="OPEN"),VLOOKUP($AM78,連盟使用!$AF$3:$AG$100,2,FALSE),IF(AND(AV78="○",AW$3="Jr",AW$1="Jrふじてん"),VLOOKUP($AM78,連盟使用!$AP$3:$AQ$100,2,FALSE),IF(AND(AV78="○",AW$3="Jr"),VLOOKUP($AM78,連盟使用!$AH$3:$AI$100,2,FALSE),IF(AND(AV78="○",AW$3="MS",$AE78=1),VLOOKUP($AN78,連盟使用!$AJ$3:$AK$100,2,FALSE),VLOOKUP($AN78,連盟使用!$AL$3:$AM$100,2,FALSE))))))))))</f>
        <v/>
      </c>
      <c r="AX78" s="62"/>
      <c r="AY78" s="25" t="str">
        <f>IF(AX78="","",IF(AND(AX78="○",AY$3="国体"),VLOOKUP($AM78,連盟使用!$AN$3:$AO$100,2,FALSE),IF(AND(AX78="○",AY$3="通常",AY$1="通常・OPEN"),VLOOKUP($AM78,連盟使用!$AF$3:$AG$100,2,FALSE),IF(AND(AX78="○",AY$3="通常"),VLOOKUP($AM78,連盟使用!$AD$3:$AE$100,2,FALSE),IF(AX78="△",10000,IF(AND(AX78="○",AY$3="OPEN"),VLOOKUP($AM78,連盟使用!$AF$3:$AG$100,2,FALSE),IF(AND(AX78="○",AY$3="Jr",AY$1="Jrふじてん"),VLOOKUP($AM78,連盟使用!$AP$3:$AQ$100,2,FALSE),IF(AND(AX78="○",AY$3="Jr"),VLOOKUP($AM78,連盟使用!$AH$3:$AI$100,2,FALSE),IF(AND(AX78="○",AY$3="MS",$AE78=1),VLOOKUP($AN78,連盟使用!$AJ$3:$AK$100,2,FALSE),VLOOKUP($AN78,連盟使用!$AL$3:$AM$100,2,FALSE))))))))))</f>
        <v/>
      </c>
      <c r="AZ78" s="62"/>
      <c r="BA78" s="25" t="str">
        <f>IF(AZ78="","",IF(AND(AZ78="○",BA$3="国体"),VLOOKUP($AM78,連盟使用!$AN$3:$AO$100,2,FALSE),IF(AND(AZ78="○",BA$3="通常",BA$1="通常・OPEN"),VLOOKUP($AM78,連盟使用!$AF$3:$AG$100,2,FALSE),IF(AND(AZ78="○",BA$3="通常"),VLOOKUP($AM78,連盟使用!$AD$3:$AE$100,2,FALSE),IF(AZ78="△",10000,IF(AND(AZ78="○",BA$3="OPEN"),VLOOKUP($AM78,連盟使用!$AF$3:$AG$100,2,FALSE),IF(AND(AZ78="○",BA$3="Jr",BA$1="Jrふじてん"),VLOOKUP($AM78,連盟使用!$AP$3:$AQ$100,2,FALSE),IF(AND(AZ78="○",BA$3="Jr"),VLOOKUP($AM78,連盟使用!$AH$3:$AI$100,2,FALSE),IF(AND(AZ78="○",BA$3="MS",$AE78=1),VLOOKUP($AN78,連盟使用!$AJ$3:$AK$100,2,FALSE),VLOOKUP($AN78,連盟使用!$AL$3:$AM$100,2,FALSE))))))))))</f>
        <v/>
      </c>
      <c r="BB78" s="62"/>
      <c r="BC78" s="25" t="str">
        <f>IF(BB78="","",IF(AND(BB78="○",BC$3="国体"),VLOOKUP($AM78,連盟使用!$AN$3:$AO$100,2,FALSE),IF(AND(BB78="○",BC$3="通常",BC$1="通常・OPEN"),VLOOKUP($AM78,連盟使用!$AF$3:$AG$100,2,FALSE),IF(AND(BB78="○",BC$3="通常"),VLOOKUP($AM78,連盟使用!$AD$3:$AE$100,2,FALSE),IF(BB78="△",10000,IF(AND(BB78="○",BC$3="OPEN"),VLOOKUP($AM78,連盟使用!$AF$3:$AG$100,2,FALSE),IF(AND(BB78="○",BC$3="Jr",BC$1="Jrふじてん"),VLOOKUP($AM78,連盟使用!$AP$3:$AQ$100,2,FALSE),IF(AND(BB78="○",BC$3="Jr"),VLOOKUP($AM78,連盟使用!$AH$3:$AI$100,2,FALSE),IF(AND(BB78="○",BC$3="MS",$AE78=1),VLOOKUP($AN78,連盟使用!$AJ$3:$AK$100,2,FALSE),VLOOKUP($AN78,連盟使用!$AL$3:$AM$100,2,FALSE))))))))))</f>
        <v/>
      </c>
      <c r="BD78" s="62"/>
      <c r="BE78" s="25" t="str">
        <f>IF(BD78="","",IF(AND(BD78="○",BE$3="国体"),VLOOKUP($AM78,連盟使用!$AN$3:$AO$100,2,FALSE),IF(AND(BD78="○",BE$3="通常",BE$1="通常・OPEN"),VLOOKUP($AM78,連盟使用!$AF$3:$AG$100,2,FALSE),IF(AND(BD78="○",BE$3="通常"),VLOOKUP($AM78,連盟使用!$AD$3:$AE$100,2,FALSE),IF(BD78="△",10000,IF(AND(BD78="○",BE$3="OPEN"),VLOOKUP($AM78,連盟使用!$AF$3:$AG$100,2,FALSE),IF(AND(BD78="○",BE$3="Jr",BE$1="Jrふじてん"),VLOOKUP($AM78,連盟使用!$AP$3:$AQ$100,2,FALSE),IF(AND(BD78="○",BE$3="Jr"),VLOOKUP($AM78,連盟使用!$AH$3:$AI$100,2,FALSE),IF(AND(BD78="○",BE$3="MS",$AE78=1),VLOOKUP($AN78,連盟使用!$AJ$3:$AK$100,2,FALSE),VLOOKUP($AN78,連盟使用!$AL$3:$AM$100,2,FALSE))))))))))</f>
        <v/>
      </c>
      <c r="BF78" s="62"/>
      <c r="BG78" s="25" t="str">
        <f>IF(BF78="","",IF(AND(BF78="○",BG$3="国体"),VLOOKUP($AM78,連盟使用!$AN$3:$AO$100,2,FALSE),IF(AND(BF78="○",BG$3="通常",BG$1="通常・OPEN"),VLOOKUP($AM78,連盟使用!$AF$3:$AG$100,2,FALSE),IF(AND(BF78="○",BG$3="通常"),VLOOKUP($AM78,連盟使用!$AD$3:$AE$100,2,FALSE),IF(BF78="△",10000,IF(AND(BF78="○",BG$3="OPEN"),VLOOKUP($AM78,連盟使用!$AF$3:$AG$100,2,FALSE),IF(AND(BF78="○",BG$3="Jr",BG$1="Jrふじてん"),VLOOKUP($AM78,連盟使用!$AP$3:$AQ$100,2,FALSE),IF(AND(BF78="○",BG$3="Jr"),VLOOKUP($AM78,連盟使用!$AH$3:$AI$100,2,FALSE),IF(AND(BF78="○",BG$3="MS",$AE78=1),VLOOKUP($AN78,連盟使用!$AJ$3:$AK$100,2,FALSE),VLOOKUP($AN78,連盟使用!$AL$3:$AM$100,2,FALSE))))))))))</f>
        <v/>
      </c>
      <c r="BH78" s="62"/>
      <c r="BI78" s="25" t="str">
        <f>IF(BH78="","",IF(AND(BH78="○",BI$3="国体"),VLOOKUP($AM78,連盟使用!$AN$3:$AO$100,2,FALSE),IF(AND(BH78="○",BI$3="通常",BI$1="通常・OPEN"),VLOOKUP($AM78,連盟使用!$AF$3:$AG$100,2,FALSE),IF(AND(BH78="○",BI$3="通常"),VLOOKUP($AM78,連盟使用!$AD$3:$AE$100,2,FALSE),IF(BH78="△",10000,IF(AND(BH78="○",BI$3="OPEN"),VLOOKUP($AM78,連盟使用!$AF$3:$AG$100,2,FALSE),IF(AND(BH78="○",BI$3="Jr",BI$1="Jrふじてん"),VLOOKUP($AM78,連盟使用!$AP$3:$AQ$100,2,FALSE),IF(AND(BH78="○",BI$3="Jr"),VLOOKUP($AM78,連盟使用!$AH$3:$AI$100,2,FALSE),IF(AND(BH78="○",BI$3="MS",$AE78=1),VLOOKUP($AN78,連盟使用!$AJ$3:$AK$100,2,FALSE),VLOOKUP($AN78,連盟使用!$AL$3:$AM$100,2,FALSE))))))))))</f>
        <v/>
      </c>
      <c r="BJ78" s="62"/>
      <c r="BK78" s="25" t="str">
        <f>IF(BJ78="","",IF(AND(BJ78="○",BK$3="国体"),VLOOKUP($AM78,連盟使用!$AN$3:$AO$100,2,FALSE),IF(AND(BJ78="○",BK$3="通常",BK$1="通常・OPEN"),VLOOKUP($AM78,連盟使用!$AF$3:$AG$100,2,FALSE),IF(AND(BJ78="○",BK$3="通常"),VLOOKUP($AM78,連盟使用!$AD$3:$AE$100,2,FALSE),IF(BJ78="△",10000,IF(AND(BJ78="○",BK$3="OPEN"),VLOOKUP($AM78,連盟使用!$AF$3:$AG$100,2,FALSE),IF(AND(BJ78="○",BK$3="Jr",BK$1="Jrふじてん"),VLOOKUP($AM78,連盟使用!$AP$3:$AQ$100,2,FALSE),IF(AND(BJ78="○",BK$3="Jr"),VLOOKUP($AM78,連盟使用!$AH$3:$AI$100,2,FALSE),IF(AND(BJ78="○",BK$3="MS",$AE78=1),VLOOKUP($AN78,連盟使用!$AJ$3:$AK$100,2,FALSE),VLOOKUP($AN78,連盟使用!$AL$3:$AM$100,2,FALSE))))))))))</f>
        <v/>
      </c>
      <c r="BL78" s="62"/>
      <c r="BM78" s="25" t="str">
        <f>IF(BL78="","",IF(AND(BL78="○",BM$3="国体"),VLOOKUP($AM78,連盟使用!$AN$3:$AO$100,2,FALSE),IF(AND(BL78="○",BM$3="通常",BM$1="通常・OPEN"),VLOOKUP($AM78,連盟使用!$AF$3:$AG$100,2,FALSE),IF(AND(BL78="○",BM$3="通常"),VLOOKUP($AM78,連盟使用!$AD$3:$AE$100,2,FALSE),IF(BL78="△",10000,IF(AND(BL78="○",BM$3="OPEN"),VLOOKUP($AM78,連盟使用!$AF$3:$AG$100,2,FALSE),IF(AND(BL78="○",BM$3="Jr",BM$1="Jrふじてん"),VLOOKUP($AM78,連盟使用!$AP$3:$AQ$100,2,FALSE),IF(AND(BL78="○",BM$3="Jr"),VLOOKUP($AM78,連盟使用!$AH$3:$AI$100,2,FALSE),IF(AND(BL78="○",BM$3="MS",$AE78=1),VLOOKUP($AN78,連盟使用!$AJ$3:$AK$100,2,FALSE),VLOOKUP($AN78,連盟使用!$AL$3:$AM$100,2,FALSE))))))))))</f>
        <v/>
      </c>
      <c r="BN78" s="62"/>
      <c r="BO78" s="25" t="str">
        <f>IF(BN78="","",IF(AND(BN78="○",BO$3="国体"),VLOOKUP($AM78,連盟使用!$AN$3:$AO$100,2,FALSE),IF(AND(BN78="○",BO$3="通常",BO$1="通常・OPEN"),VLOOKUP($AM78,連盟使用!$AF$3:$AG$100,2,FALSE),IF(AND(BN78="○",BO$3="通常"),VLOOKUP($AM78,連盟使用!$AD$3:$AE$100,2,FALSE),IF(BN78="△",10000,IF(AND(BN78="○",BO$3="OPEN"),VLOOKUP($AM78,連盟使用!$AF$3:$AG$100,2,FALSE),IF(AND(BN78="○",BO$3="Jr",BO$1="Jrふじてん"),VLOOKUP($AM78,連盟使用!$AP$3:$AQ$100,2,FALSE),IF(AND(BN78="○",BO$3="Jr"),VLOOKUP($AM78,連盟使用!$AH$3:$AI$100,2,FALSE),IF(AND(BN78="○",BO$3="MS",$AE78=1),VLOOKUP($AN78,連盟使用!$AJ$3:$AK$100,2,FALSE),VLOOKUP($AN78,連盟使用!$AL$3:$AM$100,2,FALSE))))))))))</f>
        <v/>
      </c>
      <c r="BP78" s="62"/>
      <c r="BQ78" s="25" t="str">
        <f>IF(BP78="","",IF(AND(BP78="○",BQ$3="国体"),VLOOKUP($AM78,連盟使用!$AN$3:$AO$100,2,FALSE),IF(AND(BP78="○",BQ$3="通常",BQ$1="通常・OPEN"),VLOOKUP($AM78,連盟使用!$AF$3:$AG$100,2,FALSE),IF(AND(BP78="○",BQ$3="通常"),VLOOKUP($AM78,連盟使用!$AD$3:$AE$100,2,FALSE),IF(BP78="△",10000,IF(AND(BP78="○",BQ$3="OPEN"),VLOOKUP($AM78,連盟使用!$AF$3:$AG$100,2,FALSE),IF(AND(BP78="○",BQ$3="Jr",BQ$1="Jrふじてん"),VLOOKUP($AM78,連盟使用!$AP$3:$AQ$100,2,FALSE),IF(AND(BP78="○",BQ$3="Jr"),VLOOKUP($AM78,連盟使用!$AH$3:$AI$100,2,FALSE),IF(AND(BP78="○",BQ$3="MS",$AE78=1),VLOOKUP($AN78,連盟使用!$AJ$3:$AK$100,2,FALSE),VLOOKUP($AN78,連盟使用!$AL$3:$AM$100,2,FALSE))))))))))</f>
        <v/>
      </c>
      <c r="BR78" s="62"/>
      <c r="BS78" s="25" t="str">
        <f>IF(BR78="","",IF(AND(BR78="○",BS$3="国体"),VLOOKUP($AM78,連盟使用!$AN$3:$AO$100,2,FALSE),IF(AND(BR78="○",BS$3="通常",BS$1="通常・OPEN"),VLOOKUP($AM78,連盟使用!$AF$3:$AG$100,2,FALSE),IF(AND(BR78="○",BS$3="通常"),VLOOKUP($AM78,連盟使用!$AD$3:$AE$100,2,FALSE),IF(BR78="△",10000,IF(AND(BR78="○",BS$3="OPEN"),VLOOKUP($AM78,連盟使用!$AF$3:$AG$100,2,FALSE),IF(AND(BR78="○",BS$3="Jr",BS$1="Jrふじてん"),VLOOKUP($AM78,連盟使用!$AP$3:$AQ$100,2,FALSE),IF(AND(BR78="○",BS$3="Jr"),VLOOKUP($AM78,連盟使用!$AH$3:$AI$100,2,FALSE),IF(AND(BR78="○",BS$3="MS",$AE78=1),VLOOKUP($AN78,連盟使用!$AJ$3:$AK$100,2,FALSE),VLOOKUP($AN78,連盟使用!$AL$3:$AM$100,2,FALSE))))))))))</f>
        <v/>
      </c>
      <c r="BT78" s="62"/>
      <c r="BU78" s="25" t="str">
        <f>IF(BT78="","",IF(AND(BT78="○",BU$3="国体"),VLOOKUP($AM78,連盟使用!$AN$3:$AO$100,2,FALSE),IF(AND(BT78="○",BU$3="通常",BU$1="通常・OPEN"),VLOOKUP($AM78,連盟使用!$AF$3:$AG$100,2,FALSE),IF(AND(BT78="○",BU$3="通常"),VLOOKUP($AM78,連盟使用!$AD$3:$AE$100,2,FALSE),IF(BT78="△",10000,IF(AND(BT78="○",BU$3="OPEN"),VLOOKUP($AM78,連盟使用!$AF$3:$AG$100,2,FALSE),IF(AND(BT78="○",BU$3="Jr",BU$1="Jrふじてん"),VLOOKUP($AM78,連盟使用!$AP$3:$AQ$100,2,FALSE),IF(AND(BT78="○",BU$3="Jr"),VLOOKUP($AM78,連盟使用!$AH$3:$AI$100,2,FALSE),IF(AND(BT78="○",BU$3="MS",$AE78=1),VLOOKUP($AN78,連盟使用!$AJ$3:$AK$100,2,FALSE),VLOOKUP($AN78,連盟使用!$AL$3:$AM$100,2,FALSE))))))))))</f>
        <v/>
      </c>
      <c r="BV78" s="62"/>
      <c r="BW78" s="25" t="str">
        <f>IF(BV78="","",IF(AND(BV78="○",BW$3="国体"),VLOOKUP($AM78,連盟使用!$AN$3:$AO$100,2,FALSE),IF(AND(BV78="○",BW$3="通常",BW$1="通常・OPEN"),VLOOKUP($AM78,連盟使用!$AF$3:$AG$100,2,FALSE),IF(AND(BV78="○",BW$3="通常"),VLOOKUP($AM78,連盟使用!$AD$3:$AE$100,2,FALSE),IF(BV78="△",10000,IF(AND(BV78="○",BW$3="OPEN"),VLOOKUP($AM78,連盟使用!$AF$3:$AG$100,2,FALSE),IF(AND(BV78="○",BW$3="Jr",BW$1="Jrふじてん"),VLOOKUP($AM78,連盟使用!$AP$3:$AQ$100,2,FALSE),IF(AND(BV78="○",BW$3="Jr"),VLOOKUP($AM78,連盟使用!$AH$3:$AI$100,2,FALSE),IF(AND(BV78="○",BW$3="MS",$AE78=1),VLOOKUP($AN78,連盟使用!$AJ$3:$AK$100,2,FALSE),VLOOKUP($AN78,連盟使用!$AL$3:$AM$100,2,FALSE))))))))))</f>
        <v/>
      </c>
      <c r="BX78" s="62"/>
      <c r="BY78" s="25" t="str">
        <f>IF(BX78="","",IF(AND(BX78="○",BY$3="国体"),VLOOKUP($AM78,連盟使用!$AN$3:$AO$100,2,FALSE),IF(AND(BX78="○",BY$3="通常",BY$1="通常・OPEN"),VLOOKUP($AM78,連盟使用!$AF$3:$AG$100,2,FALSE),IF(AND(BX78="○",BY$3="通常"),VLOOKUP($AM78,連盟使用!$AD$3:$AE$100,2,FALSE),IF(BX78="△",10000,IF(AND(BX78="○",BY$3="OPEN"),VLOOKUP($AM78,連盟使用!$AF$3:$AG$100,2,FALSE),IF(AND(BX78="○",BY$3="Jr",BY$1="Jrふじてん"),VLOOKUP($AM78,連盟使用!$AP$3:$AQ$100,2,FALSE),IF(AND(BX78="○",BY$3="Jr"),VLOOKUP($AM78,連盟使用!$AH$3:$AI$100,2,FALSE),IF(AND(BX78="○",BY$3="MS",$AE78=1),VLOOKUP($AN78,連盟使用!$AJ$3:$AK$100,2,FALSE),VLOOKUP($AN78,連盟使用!$AL$3:$AM$100,2,FALSE))))))))))</f>
        <v/>
      </c>
      <c r="BZ78" s="62"/>
      <c r="CA78" s="25" t="str">
        <f>IF(BZ78="","",IF(AND(BZ78="○",CA$3="国体"),VLOOKUP($AM78,連盟使用!$AN$3:$AO$100,2,FALSE),IF(AND(BZ78="○",CA$3="通常",CA$1="通常・OPEN"),VLOOKUP($AM78,連盟使用!$AF$3:$AG$100,2,FALSE),IF(AND(BZ78="○",CA$3="通常"),VLOOKUP($AM78,連盟使用!$AD$3:$AE$100,2,FALSE),IF(BZ78="△",10000,IF(AND(BZ78="○",CA$3="OPEN"),VLOOKUP($AM78,連盟使用!$AF$3:$AG$100,2,FALSE),IF(AND(BZ78="○",CA$3="Jr",CA$1="Jrふじてん"),VLOOKUP($AM78,連盟使用!$AP$3:$AQ$100,2,FALSE),IF(AND(BZ78="○",CA$3="Jr"),VLOOKUP($AM78,連盟使用!$AH$3:$AI$100,2,FALSE),IF(AND(BZ78="○",CA$3="MS",$AE78=1),VLOOKUP($AN78,連盟使用!$AJ$3:$AK$100,2,FALSE),VLOOKUP($AN78,連盟使用!$AL$3:$AM$100,2,FALSE))))))))))</f>
        <v/>
      </c>
      <c r="CB78" s="62"/>
      <c r="CC78" s="25" t="str">
        <f>IF(CB78="","",IF(AND(CB78="○",CC$3="国体"),VLOOKUP($AM78,連盟使用!$AN$3:$AO$100,2,FALSE),IF(AND(CB78="○",CC$3="通常",CC$1="通常・OPEN"),VLOOKUP($AM78,連盟使用!$AF$3:$AG$100,2,FALSE),IF(AND(CB78="○",CC$3="通常"),VLOOKUP($AM78,連盟使用!$AD$3:$AE$100,2,FALSE),IF(CB78="△",10000,IF(AND(CB78="○",CC$3="OPEN"),VLOOKUP($AM78,連盟使用!$AF$3:$AG$100,2,FALSE),IF(AND(CB78="○",CC$3="Jr",CC$1="Jrふじてん"),VLOOKUP($AM78,連盟使用!$AP$3:$AQ$100,2,FALSE),IF(AND(CB78="○",CC$3="Jr"),VLOOKUP($AM78,連盟使用!$AH$3:$AI$100,2,FALSE),IF(AND(CB78="○",CC$3="MS",$AE78=1),VLOOKUP($AN78,連盟使用!$AJ$3:$AK$100,2,FALSE),VLOOKUP($AN78,連盟使用!$AL$3:$AM$100,2,FALSE))))))))))</f>
        <v/>
      </c>
      <c r="CD78" s="62"/>
      <c r="CE78" s="25" t="str">
        <f>IF(CD78="","",IF(AND(CD78="○",CE$3="国体"),VLOOKUP($AM78,連盟使用!$AN$3:$AO$100,2,FALSE),IF(AND(CD78="○",CE$3="通常",CE$1="通常・OPEN"),VLOOKUP($AM78,連盟使用!$AF$3:$AG$100,2,FALSE),IF(AND(CD78="○",CE$3="通常"),VLOOKUP($AM78,連盟使用!$AD$3:$AE$100,2,FALSE),IF(CD78="△",10000,IF(AND(CD78="○",CE$3="OPEN"),VLOOKUP($AM78,連盟使用!$AF$3:$AG$100,2,FALSE),IF(AND(CD78="○",CE$3="Jr",CE$1="Jrふじてん"),VLOOKUP($AM78,連盟使用!$AP$3:$AQ$100,2,FALSE),IF(AND(CD78="○",CE$3="Jr"),VLOOKUP($AM78,連盟使用!$AH$3:$AI$100,2,FALSE),IF(AND(CD78="○",CE$3="MS",$AE78=1),VLOOKUP($AN78,連盟使用!$AJ$3:$AK$100,2,FALSE),VLOOKUP($AN78,連盟使用!$AL$3:$AM$100,2,FALSE))))))))))</f>
        <v/>
      </c>
      <c r="CF78" s="62"/>
      <c r="CG78" s="120" t="str">
        <f>IF(CF78="","",IF(AND(CF78="○",CG$3="国体"),VLOOKUP($AM78,連盟使用!$AN$3:$AO$100,2,FALSE),IF(AND(CF78="○",CG$3="通常",CG$1="通常・OPEN"),VLOOKUP($AM78,連盟使用!$AF$3:$AG$100,2,FALSE),IF(AND(CF78="○",CG$3="通常"),VLOOKUP($AM78,連盟使用!$AD$3:$AE$100,2,FALSE),IF(CF78="△",10000,IF(AND(CF78="○",CG$3="OPEN"),VLOOKUP($AM78,連盟使用!$AF$3:$AG$100,2,FALSE),IF(AND(CF78="○",CG$3="Jr",CG$1="Jrふじてん"),VLOOKUP($AM78,連盟使用!$AP$3:$AQ$100,2,FALSE),IF(AND(CF78="○",CG$3="Jr"),VLOOKUP($AM78,連盟使用!$AH$3:$AI$100,2,FALSE),IF(AND(CF78="○",CG$3="MS",$AE78=1),VLOOKUP($AN78,連盟使用!$AJ$3:$AK$100,2,FALSE),VLOOKUP($AN78,連盟使用!$AL$3:$AM$100,2,FALSE))))))))))</f>
        <v/>
      </c>
      <c r="CH78" s="106">
        <f t="shared" si="1"/>
        <v>0</v>
      </c>
    </row>
    <row r="79" spans="1:86" ht="19.5" customHeight="1" x14ac:dyDescent="0.15">
      <c r="A79" s="97">
        <f>IF(個表!A77="","",個表!A77)</f>
        <v>74</v>
      </c>
      <c r="B79" s="12" t="str">
        <f>IF(個表!B77="","",個表!B77)</f>
        <v/>
      </c>
      <c r="C79" s="12"/>
      <c r="D79" s="12"/>
      <c r="E79" s="12" t="str">
        <f>IF(個表!J77="","",個表!J77)</f>
        <v xml:space="preserve"> </v>
      </c>
      <c r="F79" s="12" t="str">
        <f>IF(個表!K77="","",個表!K77)</f>
        <v/>
      </c>
      <c r="G79" s="12" t="str">
        <f>IF(個表!L77="","",個表!L77)</f>
        <v/>
      </c>
      <c r="H79" s="12"/>
      <c r="I79" s="12"/>
      <c r="J79" s="12"/>
      <c r="K79" s="12"/>
      <c r="L79" s="12" t="str">
        <f>IF(個表!M77="","",個表!M77)</f>
        <v/>
      </c>
      <c r="M79" s="12" t="str">
        <f>IF(個表!N77="","",個表!N77)</f>
        <v/>
      </c>
      <c r="N79" s="12" t="str">
        <f>IF(個表!O77="","",個表!O77)</f>
        <v/>
      </c>
      <c r="O79" s="12" t="str">
        <f>IF(個表!P77="","",個表!P77)</f>
        <v/>
      </c>
      <c r="P79" s="12" t="str">
        <f>IF(個表!Q77="","",個表!Q77)</f>
        <v/>
      </c>
      <c r="Q79" s="34" t="str">
        <f>IF(個表!G77="","",個表!G77)</f>
        <v/>
      </c>
      <c r="R79" s="12"/>
      <c r="S79" s="12" t="str">
        <f>IF(個表!R77="","",個表!R77)</f>
        <v xml:space="preserve"> </v>
      </c>
      <c r="T79" s="12" t="str">
        <f>IF(個表!S77="","",個表!S77)</f>
        <v/>
      </c>
      <c r="U79" s="12"/>
      <c r="V79" s="12" t="str">
        <f>IF(個表!C77="","",個表!C77)</f>
        <v/>
      </c>
      <c r="W79" s="12" t="str">
        <f>IF(個表!D77="","",個表!D77)</f>
        <v/>
      </c>
      <c r="X79" s="12" t="str">
        <f>IF(個表!E77="","",個表!E77)</f>
        <v/>
      </c>
      <c r="Y79" s="12" t="str">
        <f>IF(個表!F77="","",個表!F77)</f>
        <v/>
      </c>
      <c r="Z79" s="12"/>
      <c r="AA79" s="12"/>
      <c r="AB79" s="12"/>
      <c r="AC79" s="12"/>
      <c r="AD79" s="12"/>
      <c r="AE79" s="12" t="str">
        <f>IF(個表!H77="","",個表!H77)</f>
        <v/>
      </c>
      <c r="AF79" s="12"/>
      <c r="AG79" s="12"/>
      <c r="AH79" s="12"/>
      <c r="AI79" s="12" t="str">
        <f>IF(個表!T77="","",個表!T77)</f>
        <v/>
      </c>
      <c r="AJ79" s="12"/>
      <c r="AK79" s="12"/>
      <c r="AL79" s="12" t="str">
        <f>IF(個表!I77="","",個表!I77)</f>
        <v/>
      </c>
      <c r="AM79" s="12" t="str">
        <f>IF(個表!U77="","",個表!U77)</f>
        <v/>
      </c>
      <c r="AN79" s="12" t="str">
        <f>IF(個表!V77="","",個表!V77)</f>
        <v/>
      </c>
      <c r="AO79" s="12" t="str">
        <f>IF(個表!W77="","",個表!W77)</f>
        <v/>
      </c>
      <c r="AP79" s="12" t="str">
        <f>IF(個表!X77="","",個表!X77)</f>
        <v/>
      </c>
      <c r="AQ79" s="12" t="str">
        <f>IF(個表!Y77="","",個表!Y77)</f>
        <v/>
      </c>
      <c r="AR79" s="12" t="str">
        <f>IF(個表!Z77="","",個表!Z77)</f>
        <v/>
      </c>
      <c r="AS79" s="98" t="str">
        <f>IF(個表!AA77="","",個表!AA77)</f>
        <v/>
      </c>
      <c r="AT79" s="62"/>
      <c r="AU79" s="25" t="str">
        <f>IF(AT79="","",IF(AND(AT79="○",AU$3="国体"),VLOOKUP($AM79,連盟使用!$AN$3:$AO$100,2,FALSE),IF(AND(AT79="○",AU$3="通常",AU$1="通常・OPEN"),VLOOKUP($AM79,連盟使用!$AF$3:$AG$100,2,FALSE),IF(AND(AT79="○",AU$3="通常"),VLOOKUP($AM79,連盟使用!$AD$3:$AE$100,2,FALSE),IF(AT79="△",10000,IF(AND(AT79="○",AU$3="OPEN"),VLOOKUP($AM79,連盟使用!$AF$3:$AG$100,2,FALSE),IF(AND(AT79="○",AU$3="Jr",AU$1="Jrふじてん"),VLOOKUP($AM79,連盟使用!$AP$3:$AQ$100,2,FALSE),IF(AND(AT79="○",AU$3="Jr"),VLOOKUP($AM79,連盟使用!$AH$3:$AI$100,2,FALSE),IF(AND(AT79="○",AU$3="MS",$AE79=1),VLOOKUP($AN79,連盟使用!$AJ$3:$AK$100,2,FALSE),VLOOKUP($AN79,連盟使用!$AL$3:$AM$100,2,FALSE))))))))))</f>
        <v/>
      </c>
      <c r="AV79" s="62"/>
      <c r="AW79" s="25" t="str">
        <f>IF(AV79="","",IF(AND(AV79="○",AW$3="国体"),VLOOKUP($AM79,連盟使用!$AN$3:$AO$100,2,FALSE),IF(AND(AV79="○",AW$3="通常",AW$1="通常・OPEN"),VLOOKUP($AM79,連盟使用!$AF$3:$AG$100,2,FALSE),IF(AND(AV79="○",AW$3="通常"),VLOOKUP($AM79,連盟使用!$AD$3:$AE$100,2,FALSE),IF(AV79="△",10000,IF(AND(AV79="○",AW$3="OPEN"),VLOOKUP($AM79,連盟使用!$AF$3:$AG$100,2,FALSE),IF(AND(AV79="○",AW$3="Jr",AW$1="Jrふじてん"),VLOOKUP($AM79,連盟使用!$AP$3:$AQ$100,2,FALSE),IF(AND(AV79="○",AW$3="Jr"),VLOOKUP($AM79,連盟使用!$AH$3:$AI$100,2,FALSE),IF(AND(AV79="○",AW$3="MS",$AE79=1),VLOOKUP($AN79,連盟使用!$AJ$3:$AK$100,2,FALSE),VLOOKUP($AN79,連盟使用!$AL$3:$AM$100,2,FALSE))))))))))</f>
        <v/>
      </c>
      <c r="AX79" s="62"/>
      <c r="AY79" s="25" t="str">
        <f>IF(AX79="","",IF(AND(AX79="○",AY$3="国体"),VLOOKUP($AM79,連盟使用!$AN$3:$AO$100,2,FALSE),IF(AND(AX79="○",AY$3="通常",AY$1="通常・OPEN"),VLOOKUP($AM79,連盟使用!$AF$3:$AG$100,2,FALSE),IF(AND(AX79="○",AY$3="通常"),VLOOKUP($AM79,連盟使用!$AD$3:$AE$100,2,FALSE),IF(AX79="△",10000,IF(AND(AX79="○",AY$3="OPEN"),VLOOKUP($AM79,連盟使用!$AF$3:$AG$100,2,FALSE),IF(AND(AX79="○",AY$3="Jr",AY$1="Jrふじてん"),VLOOKUP($AM79,連盟使用!$AP$3:$AQ$100,2,FALSE),IF(AND(AX79="○",AY$3="Jr"),VLOOKUP($AM79,連盟使用!$AH$3:$AI$100,2,FALSE),IF(AND(AX79="○",AY$3="MS",$AE79=1),VLOOKUP($AN79,連盟使用!$AJ$3:$AK$100,2,FALSE),VLOOKUP($AN79,連盟使用!$AL$3:$AM$100,2,FALSE))))))))))</f>
        <v/>
      </c>
      <c r="AZ79" s="62"/>
      <c r="BA79" s="25" t="str">
        <f>IF(AZ79="","",IF(AND(AZ79="○",BA$3="国体"),VLOOKUP($AM79,連盟使用!$AN$3:$AO$100,2,FALSE),IF(AND(AZ79="○",BA$3="通常",BA$1="通常・OPEN"),VLOOKUP($AM79,連盟使用!$AF$3:$AG$100,2,FALSE),IF(AND(AZ79="○",BA$3="通常"),VLOOKUP($AM79,連盟使用!$AD$3:$AE$100,2,FALSE),IF(AZ79="△",10000,IF(AND(AZ79="○",BA$3="OPEN"),VLOOKUP($AM79,連盟使用!$AF$3:$AG$100,2,FALSE),IF(AND(AZ79="○",BA$3="Jr",BA$1="Jrふじてん"),VLOOKUP($AM79,連盟使用!$AP$3:$AQ$100,2,FALSE),IF(AND(AZ79="○",BA$3="Jr"),VLOOKUP($AM79,連盟使用!$AH$3:$AI$100,2,FALSE),IF(AND(AZ79="○",BA$3="MS",$AE79=1),VLOOKUP($AN79,連盟使用!$AJ$3:$AK$100,2,FALSE),VLOOKUP($AN79,連盟使用!$AL$3:$AM$100,2,FALSE))))))))))</f>
        <v/>
      </c>
      <c r="BB79" s="62"/>
      <c r="BC79" s="25" t="str">
        <f>IF(BB79="","",IF(AND(BB79="○",BC$3="国体"),VLOOKUP($AM79,連盟使用!$AN$3:$AO$100,2,FALSE),IF(AND(BB79="○",BC$3="通常",BC$1="通常・OPEN"),VLOOKUP($AM79,連盟使用!$AF$3:$AG$100,2,FALSE),IF(AND(BB79="○",BC$3="通常"),VLOOKUP($AM79,連盟使用!$AD$3:$AE$100,2,FALSE),IF(BB79="△",10000,IF(AND(BB79="○",BC$3="OPEN"),VLOOKUP($AM79,連盟使用!$AF$3:$AG$100,2,FALSE),IF(AND(BB79="○",BC$3="Jr",BC$1="Jrふじてん"),VLOOKUP($AM79,連盟使用!$AP$3:$AQ$100,2,FALSE),IF(AND(BB79="○",BC$3="Jr"),VLOOKUP($AM79,連盟使用!$AH$3:$AI$100,2,FALSE),IF(AND(BB79="○",BC$3="MS",$AE79=1),VLOOKUP($AN79,連盟使用!$AJ$3:$AK$100,2,FALSE),VLOOKUP($AN79,連盟使用!$AL$3:$AM$100,2,FALSE))))))))))</f>
        <v/>
      </c>
      <c r="BD79" s="62"/>
      <c r="BE79" s="25" t="str">
        <f>IF(BD79="","",IF(AND(BD79="○",BE$3="国体"),VLOOKUP($AM79,連盟使用!$AN$3:$AO$100,2,FALSE),IF(AND(BD79="○",BE$3="通常",BE$1="通常・OPEN"),VLOOKUP($AM79,連盟使用!$AF$3:$AG$100,2,FALSE),IF(AND(BD79="○",BE$3="通常"),VLOOKUP($AM79,連盟使用!$AD$3:$AE$100,2,FALSE),IF(BD79="△",10000,IF(AND(BD79="○",BE$3="OPEN"),VLOOKUP($AM79,連盟使用!$AF$3:$AG$100,2,FALSE),IF(AND(BD79="○",BE$3="Jr",BE$1="Jrふじてん"),VLOOKUP($AM79,連盟使用!$AP$3:$AQ$100,2,FALSE),IF(AND(BD79="○",BE$3="Jr"),VLOOKUP($AM79,連盟使用!$AH$3:$AI$100,2,FALSE),IF(AND(BD79="○",BE$3="MS",$AE79=1),VLOOKUP($AN79,連盟使用!$AJ$3:$AK$100,2,FALSE),VLOOKUP($AN79,連盟使用!$AL$3:$AM$100,2,FALSE))))))))))</f>
        <v/>
      </c>
      <c r="BF79" s="62"/>
      <c r="BG79" s="25" t="str">
        <f>IF(BF79="","",IF(AND(BF79="○",BG$3="国体"),VLOOKUP($AM79,連盟使用!$AN$3:$AO$100,2,FALSE),IF(AND(BF79="○",BG$3="通常",BG$1="通常・OPEN"),VLOOKUP($AM79,連盟使用!$AF$3:$AG$100,2,FALSE),IF(AND(BF79="○",BG$3="通常"),VLOOKUP($AM79,連盟使用!$AD$3:$AE$100,2,FALSE),IF(BF79="△",10000,IF(AND(BF79="○",BG$3="OPEN"),VLOOKUP($AM79,連盟使用!$AF$3:$AG$100,2,FALSE),IF(AND(BF79="○",BG$3="Jr",BG$1="Jrふじてん"),VLOOKUP($AM79,連盟使用!$AP$3:$AQ$100,2,FALSE),IF(AND(BF79="○",BG$3="Jr"),VLOOKUP($AM79,連盟使用!$AH$3:$AI$100,2,FALSE),IF(AND(BF79="○",BG$3="MS",$AE79=1),VLOOKUP($AN79,連盟使用!$AJ$3:$AK$100,2,FALSE),VLOOKUP($AN79,連盟使用!$AL$3:$AM$100,2,FALSE))))))))))</f>
        <v/>
      </c>
      <c r="BH79" s="62"/>
      <c r="BI79" s="25" t="str">
        <f>IF(BH79="","",IF(AND(BH79="○",BI$3="国体"),VLOOKUP($AM79,連盟使用!$AN$3:$AO$100,2,FALSE),IF(AND(BH79="○",BI$3="通常",BI$1="通常・OPEN"),VLOOKUP($AM79,連盟使用!$AF$3:$AG$100,2,FALSE),IF(AND(BH79="○",BI$3="通常"),VLOOKUP($AM79,連盟使用!$AD$3:$AE$100,2,FALSE),IF(BH79="△",10000,IF(AND(BH79="○",BI$3="OPEN"),VLOOKUP($AM79,連盟使用!$AF$3:$AG$100,2,FALSE),IF(AND(BH79="○",BI$3="Jr",BI$1="Jrふじてん"),VLOOKUP($AM79,連盟使用!$AP$3:$AQ$100,2,FALSE),IF(AND(BH79="○",BI$3="Jr"),VLOOKUP($AM79,連盟使用!$AH$3:$AI$100,2,FALSE),IF(AND(BH79="○",BI$3="MS",$AE79=1),VLOOKUP($AN79,連盟使用!$AJ$3:$AK$100,2,FALSE),VLOOKUP($AN79,連盟使用!$AL$3:$AM$100,2,FALSE))))))))))</f>
        <v/>
      </c>
      <c r="BJ79" s="62"/>
      <c r="BK79" s="25" t="str">
        <f>IF(BJ79="","",IF(AND(BJ79="○",BK$3="国体"),VLOOKUP($AM79,連盟使用!$AN$3:$AO$100,2,FALSE),IF(AND(BJ79="○",BK$3="通常",BK$1="通常・OPEN"),VLOOKUP($AM79,連盟使用!$AF$3:$AG$100,2,FALSE),IF(AND(BJ79="○",BK$3="通常"),VLOOKUP($AM79,連盟使用!$AD$3:$AE$100,2,FALSE),IF(BJ79="△",10000,IF(AND(BJ79="○",BK$3="OPEN"),VLOOKUP($AM79,連盟使用!$AF$3:$AG$100,2,FALSE),IF(AND(BJ79="○",BK$3="Jr",BK$1="Jrふじてん"),VLOOKUP($AM79,連盟使用!$AP$3:$AQ$100,2,FALSE),IF(AND(BJ79="○",BK$3="Jr"),VLOOKUP($AM79,連盟使用!$AH$3:$AI$100,2,FALSE),IF(AND(BJ79="○",BK$3="MS",$AE79=1),VLOOKUP($AN79,連盟使用!$AJ$3:$AK$100,2,FALSE),VLOOKUP($AN79,連盟使用!$AL$3:$AM$100,2,FALSE))))))))))</f>
        <v/>
      </c>
      <c r="BL79" s="62"/>
      <c r="BM79" s="25" t="str">
        <f>IF(BL79="","",IF(AND(BL79="○",BM$3="国体"),VLOOKUP($AM79,連盟使用!$AN$3:$AO$100,2,FALSE),IF(AND(BL79="○",BM$3="通常",BM$1="通常・OPEN"),VLOOKUP($AM79,連盟使用!$AF$3:$AG$100,2,FALSE),IF(AND(BL79="○",BM$3="通常"),VLOOKUP($AM79,連盟使用!$AD$3:$AE$100,2,FALSE),IF(BL79="△",10000,IF(AND(BL79="○",BM$3="OPEN"),VLOOKUP($AM79,連盟使用!$AF$3:$AG$100,2,FALSE),IF(AND(BL79="○",BM$3="Jr",BM$1="Jrふじてん"),VLOOKUP($AM79,連盟使用!$AP$3:$AQ$100,2,FALSE),IF(AND(BL79="○",BM$3="Jr"),VLOOKUP($AM79,連盟使用!$AH$3:$AI$100,2,FALSE),IF(AND(BL79="○",BM$3="MS",$AE79=1),VLOOKUP($AN79,連盟使用!$AJ$3:$AK$100,2,FALSE),VLOOKUP($AN79,連盟使用!$AL$3:$AM$100,2,FALSE))))))))))</f>
        <v/>
      </c>
      <c r="BN79" s="62"/>
      <c r="BO79" s="25" t="str">
        <f>IF(BN79="","",IF(AND(BN79="○",BO$3="国体"),VLOOKUP($AM79,連盟使用!$AN$3:$AO$100,2,FALSE),IF(AND(BN79="○",BO$3="通常",BO$1="通常・OPEN"),VLOOKUP($AM79,連盟使用!$AF$3:$AG$100,2,FALSE),IF(AND(BN79="○",BO$3="通常"),VLOOKUP($AM79,連盟使用!$AD$3:$AE$100,2,FALSE),IF(BN79="△",10000,IF(AND(BN79="○",BO$3="OPEN"),VLOOKUP($AM79,連盟使用!$AF$3:$AG$100,2,FALSE),IF(AND(BN79="○",BO$3="Jr",BO$1="Jrふじてん"),VLOOKUP($AM79,連盟使用!$AP$3:$AQ$100,2,FALSE),IF(AND(BN79="○",BO$3="Jr"),VLOOKUP($AM79,連盟使用!$AH$3:$AI$100,2,FALSE),IF(AND(BN79="○",BO$3="MS",$AE79=1),VLOOKUP($AN79,連盟使用!$AJ$3:$AK$100,2,FALSE),VLOOKUP($AN79,連盟使用!$AL$3:$AM$100,2,FALSE))))))))))</f>
        <v/>
      </c>
      <c r="BP79" s="62"/>
      <c r="BQ79" s="25" t="str">
        <f>IF(BP79="","",IF(AND(BP79="○",BQ$3="国体"),VLOOKUP($AM79,連盟使用!$AN$3:$AO$100,2,FALSE),IF(AND(BP79="○",BQ$3="通常",BQ$1="通常・OPEN"),VLOOKUP($AM79,連盟使用!$AF$3:$AG$100,2,FALSE),IF(AND(BP79="○",BQ$3="通常"),VLOOKUP($AM79,連盟使用!$AD$3:$AE$100,2,FALSE),IF(BP79="△",10000,IF(AND(BP79="○",BQ$3="OPEN"),VLOOKUP($AM79,連盟使用!$AF$3:$AG$100,2,FALSE),IF(AND(BP79="○",BQ$3="Jr",BQ$1="Jrふじてん"),VLOOKUP($AM79,連盟使用!$AP$3:$AQ$100,2,FALSE),IF(AND(BP79="○",BQ$3="Jr"),VLOOKUP($AM79,連盟使用!$AH$3:$AI$100,2,FALSE),IF(AND(BP79="○",BQ$3="MS",$AE79=1),VLOOKUP($AN79,連盟使用!$AJ$3:$AK$100,2,FALSE),VLOOKUP($AN79,連盟使用!$AL$3:$AM$100,2,FALSE))))))))))</f>
        <v/>
      </c>
      <c r="BR79" s="62"/>
      <c r="BS79" s="25" t="str">
        <f>IF(BR79="","",IF(AND(BR79="○",BS$3="国体"),VLOOKUP($AM79,連盟使用!$AN$3:$AO$100,2,FALSE),IF(AND(BR79="○",BS$3="通常",BS$1="通常・OPEN"),VLOOKUP($AM79,連盟使用!$AF$3:$AG$100,2,FALSE),IF(AND(BR79="○",BS$3="通常"),VLOOKUP($AM79,連盟使用!$AD$3:$AE$100,2,FALSE),IF(BR79="△",10000,IF(AND(BR79="○",BS$3="OPEN"),VLOOKUP($AM79,連盟使用!$AF$3:$AG$100,2,FALSE),IF(AND(BR79="○",BS$3="Jr",BS$1="Jrふじてん"),VLOOKUP($AM79,連盟使用!$AP$3:$AQ$100,2,FALSE),IF(AND(BR79="○",BS$3="Jr"),VLOOKUP($AM79,連盟使用!$AH$3:$AI$100,2,FALSE),IF(AND(BR79="○",BS$3="MS",$AE79=1),VLOOKUP($AN79,連盟使用!$AJ$3:$AK$100,2,FALSE),VLOOKUP($AN79,連盟使用!$AL$3:$AM$100,2,FALSE))))))))))</f>
        <v/>
      </c>
      <c r="BT79" s="62"/>
      <c r="BU79" s="25" t="str">
        <f>IF(BT79="","",IF(AND(BT79="○",BU$3="国体"),VLOOKUP($AM79,連盟使用!$AN$3:$AO$100,2,FALSE),IF(AND(BT79="○",BU$3="通常",BU$1="通常・OPEN"),VLOOKUP($AM79,連盟使用!$AF$3:$AG$100,2,FALSE),IF(AND(BT79="○",BU$3="通常"),VLOOKUP($AM79,連盟使用!$AD$3:$AE$100,2,FALSE),IF(BT79="△",10000,IF(AND(BT79="○",BU$3="OPEN"),VLOOKUP($AM79,連盟使用!$AF$3:$AG$100,2,FALSE),IF(AND(BT79="○",BU$3="Jr",BU$1="Jrふじてん"),VLOOKUP($AM79,連盟使用!$AP$3:$AQ$100,2,FALSE),IF(AND(BT79="○",BU$3="Jr"),VLOOKUP($AM79,連盟使用!$AH$3:$AI$100,2,FALSE),IF(AND(BT79="○",BU$3="MS",$AE79=1),VLOOKUP($AN79,連盟使用!$AJ$3:$AK$100,2,FALSE),VLOOKUP($AN79,連盟使用!$AL$3:$AM$100,2,FALSE))))))))))</f>
        <v/>
      </c>
      <c r="BV79" s="62"/>
      <c r="BW79" s="25" t="str">
        <f>IF(BV79="","",IF(AND(BV79="○",BW$3="国体"),VLOOKUP($AM79,連盟使用!$AN$3:$AO$100,2,FALSE),IF(AND(BV79="○",BW$3="通常",BW$1="通常・OPEN"),VLOOKUP($AM79,連盟使用!$AF$3:$AG$100,2,FALSE),IF(AND(BV79="○",BW$3="通常"),VLOOKUP($AM79,連盟使用!$AD$3:$AE$100,2,FALSE),IF(BV79="△",10000,IF(AND(BV79="○",BW$3="OPEN"),VLOOKUP($AM79,連盟使用!$AF$3:$AG$100,2,FALSE),IF(AND(BV79="○",BW$3="Jr",BW$1="Jrふじてん"),VLOOKUP($AM79,連盟使用!$AP$3:$AQ$100,2,FALSE),IF(AND(BV79="○",BW$3="Jr"),VLOOKUP($AM79,連盟使用!$AH$3:$AI$100,2,FALSE),IF(AND(BV79="○",BW$3="MS",$AE79=1),VLOOKUP($AN79,連盟使用!$AJ$3:$AK$100,2,FALSE),VLOOKUP($AN79,連盟使用!$AL$3:$AM$100,2,FALSE))))))))))</f>
        <v/>
      </c>
      <c r="BX79" s="62"/>
      <c r="BY79" s="25" t="str">
        <f>IF(BX79="","",IF(AND(BX79="○",BY$3="国体"),VLOOKUP($AM79,連盟使用!$AN$3:$AO$100,2,FALSE),IF(AND(BX79="○",BY$3="通常",BY$1="通常・OPEN"),VLOOKUP($AM79,連盟使用!$AF$3:$AG$100,2,FALSE),IF(AND(BX79="○",BY$3="通常"),VLOOKUP($AM79,連盟使用!$AD$3:$AE$100,2,FALSE),IF(BX79="△",10000,IF(AND(BX79="○",BY$3="OPEN"),VLOOKUP($AM79,連盟使用!$AF$3:$AG$100,2,FALSE),IF(AND(BX79="○",BY$3="Jr",BY$1="Jrふじてん"),VLOOKUP($AM79,連盟使用!$AP$3:$AQ$100,2,FALSE),IF(AND(BX79="○",BY$3="Jr"),VLOOKUP($AM79,連盟使用!$AH$3:$AI$100,2,FALSE),IF(AND(BX79="○",BY$3="MS",$AE79=1),VLOOKUP($AN79,連盟使用!$AJ$3:$AK$100,2,FALSE),VLOOKUP($AN79,連盟使用!$AL$3:$AM$100,2,FALSE))))))))))</f>
        <v/>
      </c>
      <c r="BZ79" s="62"/>
      <c r="CA79" s="25" t="str">
        <f>IF(BZ79="","",IF(AND(BZ79="○",CA$3="国体"),VLOOKUP($AM79,連盟使用!$AN$3:$AO$100,2,FALSE),IF(AND(BZ79="○",CA$3="通常",CA$1="通常・OPEN"),VLOOKUP($AM79,連盟使用!$AF$3:$AG$100,2,FALSE),IF(AND(BZ79="○",CA$3="通常"),VLOOKUP($AM79,連盟使用!$AD$3:$AE$100,2,FALSE),IF(BZ79="△",10000,IF(AND(BZ79="○",CA$3="OPEN"),VLOOKUP($AM79,連盟使用!$AF$3:$AG$100,2,FALSE),IF(AND(BZ79="○",CA$3="Jr",CA$1="Jrふじてん"),VLOOKUP($AM79,連盟使用!$AP$3:$AQ$100,2,FALSE),IF(AND(BZ79="○",CA$3="Jr"),VLOOKUP($AM79,連盟使用!$AH$3:$AI$100,2,FALSE),IF(AND(BZ79="○",CA$3="MS",$AE79=1),VLOOKUP($AN79,連盟使用!$AJ$3:$AK$100,2,FALSE),VLOOKUP($AN79,連盟使用!$AL$3:$AM$100,2,FALSE))))))))))</f>
        <v/>
      </c>
      <c r="CB79" s="62"/>
      <c r="CC79" s="25" t="str">
        <f>IF(CB79="","",IF(AND(CB79="○",CC$3="国体"),VLOOKUP($AM79,連盟使用!$AN$3:$AO$100,2,FALSE),IF(AND(CB79="○",CC$3="通常",CC$1="通常・OPEN"),VLOOKUP($AM79,連盟使用!$AF$3:$AG$100,2,FALSE),IF(AND(CB79="○",CC$3="通常"),VLOOKUP($AM79,連盟使用!$AD$3:$AE$100,2,FALSE),IF(CB79="△",10000,IF(AND(CB79="○",CC$3="OPEN"),VLOOKUP($AM79,連盟使用!$AF$3:$AG$100,2,FALSE),IF(AND(CB79="○",CC$3="Jr",CC$1="Jrふじてん"),VLOOKUP($AM79,連盟使用!$AP$3:$AQ$100,2,FALSE),IF(AND(CB79="○",CC$3="Jr"),VLOOKUP($AM79,連盟使用!$AH$3:$AI$100,2,FALSE),IF(AND(CB79="○",CC$3="MS",$AE79=1),VLOOKUP($AN79,連盟使用!$AJ$3:$AK$100,2,FALSE),VLOOKUP($AN79,連盟使用!$AL$3:$AM$100,2,FALSE))))))))))</f>
        <v/>
      </c>
      <c r="CD79" s="62"/>
      <c r="CE79" s="25" t="str">
        <f>IF(CD79="","",IF(AND(CD79="○",CE$3="国体"),VLOOKUP($AM79,連盟使用!$AN$3:$AO$100,2,FALSE),IF(AND(CD79="○",CE$3="通常",CE$1="通常・OPEN"),VLOOKUP($AM79,連盟使用!$AF$3:$AG$100,2,FALSE),IF(AND(CD79="○",CE$3="通常"),VLOOKUP($AM79,連盟使用!$AD$3:$AE$100,2,FALSE),IF(CD79="△",10000,IF(AND(CD79="○",CE$3="OPEN"),VLOOKUP($AM79,連盟使用!$AF$3:$AG$100,2,FALSE),IF(AND(CD79="○",CE$3="Jr",CE$1="Jrふじてん"),VLOOKUP($AM79,連盟使用!$AP$3:$AQ$100,2,FALSE),IF(AND(CD79="○",CE$3="Jr"),VLOOKUP($AM79,連盟使用!$AH$3:$AI$100,2,FALSE),IF(AND(CD79="○",CE$3="MS",$AE79=1),VLOOKUP($AN79,連盟使用!$AJ$3:$AK$100,2,FALSE),VLOOKUP($AN79,連盟使用!$AL$3:$AM$100,2,FALSE))))))))))</f>
        <v/>
      </c>
      <c r="CF79" s="62"/>
      <c r="CG79" s="120" t="str">
        <f>IF(CF79="","",IF(AND(CF79="○",CG$3="国体"),VLOOKUP($AM79,連盟使用!$AN$3:$AO$100,2,FALSE),IF(AND(CF79="○",CG$3="通常",CG$1="通常・OPEN"),VLOOKUP($AM79,連盟使用!$AF$3:$AG$100,2,FALSE),IF(AND(CF79="○",CG$3="通常"),VLOOKUP($AM79,連盟使用!$AD$3:$AE$100,2,FALSE),IF(CF79="△",10000,IF(AND(CF79="○",CG$3="OPEN"),VLOOKUP($AM79,連盟使用!$AF$3:$AG$100,2,FALSE),IF(AND(CF79="○",CG$3="Jr",CG$1="Jrふじてん"),VLOOKUP($AM79,連盟使用!$AP$3:$AQ$100,2,FALSE),IF(AND(CF79="○",CG$3="Jr"),VLOOKUP($AM79,連盟使用!$AH$3:$AI$100,2,FALSE),IF(AND(CF79="○",CG$3="MS",$AE79=1),VLOOKUP($AN79,連盟使用!$AJ$3:$AK$100,2,FALSE),VLOOKUP($AN79,連盟使用!$AL$3:$AM$100,2,FALSE))))))))))</f>
        <v/>
      </c>
      <c r="CH79" s="106">
        <f t="shared" si="1"/>
        <v>0</v>
      </c>
    </row>
    <row r="80" spans="1:86" ht="19.5" customHeight="1" x14ac:dyDescent="0.15">
      <c r="A80" s="97">
        <f>IF(個表!A78="","",個表!A78)</f>
        <v>75</v>
      </c>
      <c r="B80" s="12" t="str">
        <f>IF(個表!B78="","",個表!B78)</f>
        <v/>
      </c>
      <c r="C80" s="12"/>
      <c r="D80" s="12"/>
      <c r="E80" s="12" t="str">
        <f>IF(個表!J78="","",個表!J78)</f>
        <v xml:space="preserve"> </v>
      </c>
      <c r="F80" s="12" t="str">
        <f>IF(個表!K78="","",個表!K78)</f>
        <v/>
      </c>
      <c r="G80" s="12" t="str">
        <f>IF(個表!L78="","",個表!L78)</f>
        <v/>
      </c>
      <c r="H80" s="12"/>
      <c r="I80" s="12"/>
      <c r="J80" s="12"/>
      <c r="K80" s="12"/>
      <c r="L80" s="12" t="str">
        <f>IF(個表!M78="","",個表!M78)</f>
        <v/>
      </c>
      <c r="M80" s="12" t="str">
        <f>IF(個表!N78="","",個表!N78)</f>
        <v/>
      </c>
      <c r="N80" s="12" t="str">
        <f>IF(個表!O78="","",個表!O78)</f>
        <v/>
      </c>
      <c r="O80" s="12" t="str">
        <f>IF(個表!P78="","",個表!P78)</f>
        <v/>
      </c>
      <c r="P80" s="12" t="str">
        <f>IF(個表!Q78="","",個表!Q78)</f>
        <v/>
      </c>
      <c r="Q80" s="34" t="str">
        <f>IF(個表!G78="","",個表!G78)</f>
        <v/>
      </c>
      <c r="R80" s="12"/>
      <c r="S80" s="12" t="str">
        <f>IF(個表!R78="","",個表!R78)</f>
        <v xml:space="preserve"> </v>
      </c>
      <c r="T80" s="12" t="str">
        <f>IF(個表!S78="","",個表!S78)</f>
        <v/>
      </c>
      <c r="U80" s="12"/>
      <c r="V80" s="12" t="str">
        <f>IF(個表!C78="","",個表!C78)</f>
        <v/>
      </c>
      <c r="W80" s="12" t="str">
        <f>IF(個表!D78="","",個表!D78)</f>
        <v/>
      </c>
      <c r="X80" s="12" t="str">
        <f>IF(個表!E78="","",個表!E78)</f>
        <v/>
      </c>
      <c r="Y80" s="12" t="str">
        <f>IF(個表!F78="","",個表!F78)</f>
        <v/>
      </c>
      <c r="Z80" s="12"/>
      <c r="AA80" s="12"/>
      <c r="AB80" s="12"/>
      <c r="AC80" s="12"/>
      <c r="AD80" s="12"/>
      <c r="AE80" s="12" t="str">
        <f>IF(個表!H78="","",個表!H78)</f>
        <v/>
      </c>
      <c r="AF80" s="12"/>
      <c r="AG80" s="12"/>
      <c r="AH80" s="12"/>
      <c r="AI80" s="12" t="str">
        <f>IF(個表!T78="","",個表!T78)</f>
        <v/>
      </c>
      <c r="AJ80" s="12"/>
      <c r="AK80" s="12"/>
      <c r="AL80" s="12" t="str">
        <f>IF(個表!I78="","",個表!I78)</f>
        <v/>
      </c>
      <c r="AM80" s="12" t="str">
        <f>IF(個表!U78="","",個表!U78)</f>
        <v/>
      </c>
      <c r="AN80" s="12" t="str">
        <f>IF(個表!V78="","",個表!V78)</f>
        <v/>
      </c>
      <c r="AO80" s="12" t="str">
        <f>IF(個表!W78="","",個表!W78)</f>
        <v/>
      </c>
      <c r="AP80" s="12" t="str">
        <f>IF(個表!X78="","",個表!X78)</f>
        <v/>
      </c>
      <c r="AQ80" s="12" t="str">
        <f>IF(個表!Y78="","",個表!Y78)</f>
        <v/>
      </c>
      <c r="AR80" s="12" t="str">
        <f>IF(個表!Z78="","",個表!Z78)</f>
        <v/>
      </c>
      <c r="AS80" s="98" t="str">
        <f>IF(個表!AA78="","",個表!AA78)</f>
        <v/>
      </c>
      <c r="AT80" s="62"/>
      <c r="AU80" s="25" t="str">
        <f>IF(AT80="","",IF(AND(AT80="○",AU$3="国体"),VLOOKUP($AM80,連盟使用!$AN$3:$AO$100,2,FALSE),IF(AND(AT80="○",AU$3="通常",AU$1="通常・OPEN"),VLOOKUP($AM80,連盟使用!$AF$3:$AG$100,2,FALSE),IF(AND(AT80="○",AU$3="通常"),VLOOKUP($AM80,連盟使用!$AD$3:$AE$100,2,FALSE),IF(AT80="△",10000,IF(AND(AT80="○",AU$3="OPEN"),VLOOKUP($AM80,連盟使用!$AF$3:$AG$100,2,FALSE),IF(AND(AT80="○",AU$3="Jr",AU$1="Jrふじてん"),VLOOKUP($AM80,連盟使用!$AP$3:$AQ$100,2,FALSE),IF(AND(AT80="○",AU$3="Jr"),VLOOKUP($AM80,連盟使用!$AH$3:$AI$100,2,FALSE),IF(AND(AT80="○",AU$3="MS",$AE80=1),VLOOKUP($AN80,連盟使用!$AJ$3:$AK$100,2,FALSE),VLOOKUP($AN80,連盟使用!$AL$3:$AM$100,2,FALSE))))))))))</f>
        <v/>
      </c>
      <c r="AV80" s="62"/>
      <c r="AW80" s="25" t="str">
        <f>IF(AV80="","",IF(AND(AV80="○",AW$3="国体"),VLOOKUP($AM80,連盟使用!$AN$3:$AO$100,2,FALSE),IF(AND(AV80="○",AW$3="通常",AW$1="通常・OPEN"),VLOOKUP($AM80,連盟使用!$AF$3:$AG$100,2,FALSE),IF(AND(AV80="○",AW$3="通常"),VLOOKUP($AM80,連盟使用!$AD$3:$AE$100,2,FALSE),IF(AV80="△",10000,IF(AND(AV80="○",AW$3="OPEN"),VLOOKUP($AM80,連盟使用!$AF$3:$AG$100,2,FALSE),IF(AND(AV80="○",AW$3="Jr",AW$1="Jrふじてん"),VLOOKUP($AM80,連盟使用!$AP$3:$AQ$100,2,FALSE),IF(AND(AV80="○",AW$3="Jr"),VLOOKUP($AM80,連盟使用!$AH$3:$AI$100,2,FALSE),IF(AND(AV80="○",AW$3="MS",$AE80=1),VLOOKUP($AN80,連盟使用!$AJ$3:$AK$100,2,FALSE),VLOOKUP($AN80,連盟使用!$AL$3:$AM$100,2,FALSE))))))))))</f>
        <v/>
      </c>
      <c r="AX80" s="62"/>
      <c r="AY80" s="25" t="str">
        <f>IF(AX80="","",IF(AND(AX80="○",AY$3="国体"),VLOOKUP($AM80,連盟使用!$AN$3:$AO$100,2,FALSE),IF(AND(AX80="○",AY$3="通常",AY$1="通常・OPEN"),VLOOKUP($AM80,連盟使用!$AF$3:$AG$100,2,FALSE),IF(AND(AX80="○",AY$3="通常"),VLOOKUP($AM80,連盟使用!$AD$3:$AE$100,2,FALSE),IF(AX80="△",10000,IF(AND(AX80="○",AY$3="OPEN"),VLOOKUP($AM80,連盟使用!$AF$3:$AG$100,2,FALSE),IF(AND(AX80="○",AY$3="Jr",AY$1="Jrふじてん"),VLOOKUP($AM80,連盟使用!$AP$3:$AQ$100,2,FALSE),IF(AND(AX80="○",AY$3="Jr"),VLOOKUP($AM80,連盟使用!$AH$3:$AI$100,2,FALSE),IF(AND(AX80="○",AY$3="MS",$AE80=1),VLOOKUP($AN80,連盟使用!$AJ$3:$AK$100,2,FALSE),VLOOKUP($AN80,連盟使用!$AL$3:$AM$100,2,FALSE))))))))))</f>
        <v/>
      </c>
      <c r="AZ80" s="62"/>
      <c r="BA80" s="25" t="str">
        <f>IF(AZ80="","",IF(AND(AZ80="○",BA$3="国体"),VLOOKUP($AM80,連盟使用!$AN$3:$AO$100,2,FALSE),IF(AND(AZ80="○",BA$3="通常",BA$1="通常・OPEN"),VLOOKUP($AM80,連盟使用!$AF$3:$AG$100,2,FALSE),IF(AND(AZ80="○",BA$3="通常"),VLOOKUP($AM80,連盟使用!$AD$3:$AE$100,2,FALSE),IF(AZ80="△",10000,IF(AND(AZ80="○",BA$3="OPEN"),VLOOKUP($AM80,連盟使用!$AF$3:$AG$100,2,FALSE),IF(AND(AZ80="○",BA$3="Jr",BA$1="Jrふじてん"),VLOOKUP($AM80,連盟使用!$AP$3:$AQ$100,2,FALSE),IF(AND(AZ80="○",BA$3="Jr"),VLOOKUP($AM80,連盟使用!$AH$3:$AI$100,2,FALSE),IF(AND(AZ80="○",BA$3="MS",$AE80=1),VLOOKUP($AN80,連盟使用!$AJ$3:$AK$100,2,FALSE),VLOOKUP($AN80,連盟使用!$AL$3:$AM$100,2,FALSE))))))))))</f>
        <v/>
      </c>
      <c r="BB80" s="62"/>
      <c r="BC80" s="25" t="str">
        <f>IF(BB80="","",IF(AND(BB80="○",BC$3="国体"),VLOOKUP($AM80,連盟使用!$AN$3:$AO$100,2,FALSE),IF(AND(BB80="○",BC$3="通常",BC$1="通常・OPEN"),VLOOKUP($AM80,連盟使用!$AF$3:$AG$100,2,FALSE),IF(AND(BB80="○",BC$3="通常"),VLOOKUP($AM80,連盟使用!$AD$3:$AE$100,2,FALSE),IF(BB80="△",10000,IF(AND(BB80="○",BC$3="OPEN"),VLOOKUP($AM80,連盟使用!$AF$3:$AG$100,2,FALSE),IF(AND(BB80="○",BC$3="Jr",BC$1="Jrふじてん"),VLOOKUP($AM80,連盟使用!$AP$3:$AQ$100,2,FALSE),IF(AND(BB80="○",BC$3="Jr"),VLOOKUP($AM80,連盟使用!$AH$3:$AI$100,2,FALSE),IF(AND(BB80="○",BC$3="MS",$AE80=1),VLOOKUP($AN80,連盟使用!$AJ$3:$AK$100,2,FALSE),VLOOKUP($AN80,連盟使用!$AL$3:$AM$100,2,FALSE))))))))))</f>
        <v/>
      </c>
      <c r="BD80" s="62"/>
      <c r="BE80" s="25" t="str">
        <f>IF(BD80="","",IF(AND(BD80="○",BE$3="国体"),VLOOKUP($AM80,連盟使用!$AN$3:$AO$100,2,FALSE),IF(AND(BD80="○",BE$3="通常",BE$1="通常・OPEN"),VLOOKUP($AM80,連盟使用!$AF$3:$AG$100,2,FALSE),IF(AND(BD80="○",BE$3="通常"),VLOOKUP($AM80,連盟使用!$AD$3:$AE$100,2,FALSE),IF(BD80="△",10000,IF(AND(BD80="○",BE$3="OPEN"),VLOOKUP($AM80,連盟使用!$AF$3:$AG$100,2,FALSE),IF(AND(BD80="○",BE$3="Jr",BE$1="Jrふじてん"),VLOOKUP($AM80,連盟使用!$AP$3:$AQ$100,2,FALSE),IF(AND(BD80="○",BE$3="Jr"),VLOOKUP($AM80,連盟使用!$AH$3:$AI$100,2,FALSE),IF(AND(BD80="○",BE$3="MS",$AE80=1),VLOOKUP($AN80,連盟使用!$AJ$3:$AK$100,2,FALSE),VLOOKUP($AN80,連盟使用!$AL$3:$AM$100,2,FALSE))))))))))</f>
        <v/>
      </c>
      <c r="BF80" s="62"/>
      <c r="BG80" s="25" t="str">
        <f>IF(BF80="","",IF(AND(BF80="○",BG$3="国体"),VLOOKUP($AM80,連盟使用!$AN$3:$AO$100,2,FALSE),IF(AND(BF80="○",BG$3="通常",BG$1="通常・OPEN"),VLOOKUP($AM80,連盟使用!$AF$3:$AG$100,2,FALSE),IF(AND(BF80="○",BG$3="通常"),VLOOKUP($AM80,連盟使用!$AD$3:$AE$100,2,FALSE),IF(BF80="△",10000,IF(AND(BF80="○",BG$3="OPEN"),VLOOKUP($AM80,連盟使用!$AF$3:$AG$100,2,FALSE),IF(AND(BF80="○",BG$3="Jr",BG$1="Jrふじてん"),VLOOKUP($AM80,連盟使用!$AP$3:$AQ$100,2,FALSE),IF(AND(BF80="○",BG$3="Jr"),VLOOKUP($AM80,連盟使用!$AH$3:$AI$100,2,FALSE),IF(AND(BF80="○",BG$3="MS",$AE80=1),VLOOKUP($AN80,連盟使用!$AJ$3:$AK$100,2,FALSE),VLOOKUP($AN80,連盟使用!$AL$3:$AM$100,2,FALSE))))))))))</f>
        <v/>
      </c>
      <c r="BH80" s="62"/>
      <c r="BI80" s="25" t="str">
        <f>IF(BH80="","",IF(AND(BH80="○",BI$3="国体"),VLOOKUP($AM80,連盟使用!$AN$3:$AO$100,2,FALSE),IF(AND(BH80="○",BI$3="通常",BI$1="通常・OPEN"),VLOOKUP($AM80,連盟使用!$AF$3:$AG$100,2,FALSE),IF(AND(BH80="○",BI$3="通常"),VLOOKUP($AM80,連盟使用!$AD$3:$AE$100,2,FALSE),IF(BH80="△",10000,IF(AND(BH80="○",BI$3="OPEN"),VLOOKUP($AM80,連盟使用!$AF$3:$AG$100,2,FALSE),IF(AND(BH80="○",BI$3="Jr",BI$1="Jrふじてん"),VLOOKUP($AM80,連盟使用!$AP$3:$AQ$100,2,FALSE),IF(AND(BH80="○",BI$3="Jr"),VLOOKUP($AM80,連盟使用!$AH$3:$AI$100,2,FALSE),IF(AND(BH80="○",BI$3="MS",$AE80=1),VLOOKUP($AN80,連盟使用!$AJ$3:$AK$100,2,FALSE),VLOOKUP($AN80,連盟使用!$AL$3:$AM$100,2,FALSE))))))))))</f>
        <v/>
      </c>
      <c r="BJ80" s="62"/>
      <c r="BK80" s="25" t="str">
        <f>IF(BJ80="","",IF(AND(BJ80="○",BK$3="国体"),VLOOKUP($AM80,連盟使用!$AN$3:$AO$100,2,FALSE),IF(AND(BJ80="○",BK$3="通常",BK$1="通常・OPEN"),VLOOKUP($AM80,連盟使用!$AF$3:$AG$100,2,FALSE),IF(AND(BJ80="○",BK$3="通常"),VLOOKUP($AM80,連盟使用!$AD$3:$AE$100,2,FALSE),IF(BJ80="△",10000,IF(AND(BJ80="○",BK$3="OPEN"),VLOOKUP($AM80,連盟使用!$AF$3:$AG$100,2,FALSE),IF(AND(BJ80="○",BK$3="Jr",BK$1="Jrふじてん"),VLOOKUP($AM80,連盟使用!$AP$3:$AQ$100,2,FALSE),IF(AND(BJ80="○",BK$3="Jr"),VLOOKUP($AM80,連盟使用!$AH$3:$AI$100,2,FALSE),IF(AND(BJ80="○",BK$3="MS",$AE80=1),VLOOKUP($AN80,連盟使用!$AJ$3:$AK$100,2,FALSE),VLOOKUP($AN80,連盟使用!$AL$3:$AM$100,2,FALSE))))))))))</f>
        <v/>
      </c>
      <c r="BL80" s="62"/>
      <c r="BM80" s="25" t="str">
        <f>IF(BL80="","",IF(AND(BL80="○",BM$3="国体"),VLOOKUP($AM80,連盟使用!$AN$3:$AO$100,2,FALSE),IF(AND(BL80="○",BM$3="通常",BM$1="通常・OPEN"),VLOOKUP($AM80,連盟使用!$AF$3:$AG$100,2,FALSE),IF(AND(BL80="○",BM$3="通常"),VLOOKUP($AM80,連盟使用!$AD$3:$AE$100,2,FALSE),IF(BL80="△",10000,IF(AND(BL80="○",BM$3="OPEN"),VLOOKUP($AM80,連盟使用!$AF$3:$AG$100,2,FALSE),IF(AND(BL80="○",BM$3="Jr",BM$1="Jrふじてん"),VLOOKUP($AM80,連盟使用!$AP$3:$AQ$100,2,FALSE),IF(AND(BL80="○",BM$3="Jr"),VLOOKUP($AM80,連盟使用!$AH$3:$AI$100,2,FALSE),IF(AND(BL80="○",BM$3="MS",$AE80=1),VLOOKUP($AN80,連盟使用!$AJ$3:$AK$100,2,FALSE),VLOOKUP($AN80,連盟使用!$AL$3:$AM$100,2,FALSE))))))))))</f>
        <v/>
      </c>
      <c r="BN80" s="62"/>
      <c r="BO80" s="25" t="str">
        <f>IF(BN80="","",IF(AND(BN80="○",BO$3="国体"),VLOOKUP($AM80,連盟使用!$AN$3:$AO$100,2,FALSE),IF(AND(BN80="○",BO$3="通常",BO$1="通常・OPEN"),VLOOKUP($AM80,連盟使用!$AF$3:$AG$100,2,FALSE),IF(AND(BN80="○",BO$3="通常"),VLOOKUP($AM80,連盟使用!$AD$3:$AE$100,2,FALSE),IF(BN80="△",10000,IF(AND(BN80="○",BO$3="OPEN"),VLOOKUP($AM80,連盟使用!$AF$3:$AG$100,2,FALSE),IF(AND(BN80="○",BO$3="Jr",BO$1="Jrふじてん"),VLOOKUP($AM80,連盟使用!$AP$3:$AQ$100,2,FALSE),IF(AND(BN80="○",BO$3="Jr"),VLOOKUP($AM80,連盟使用!$AH$3:$AI$100,2,FALSE),IF(AND(BN80="○",BO$3="MS",$AE80=1),VLOOKUP($AN80,連盟使用!$AJ$3:$AK$100,2,FALSE),VLOOKUP($AN80,連盟使用!$AL$3:$AM$100,2,FALSE))))))))))</f>
        <v/>
      </c>
      <c r="BP80" s="62"/>
      <c r="BQ80" s="25" t="str">
        <f>IF(BP80="","",IF(AND(BP80="○",BQ$3="国体"),VLOOKUP($AM80,連盟使用!$AN$3:$AO$100,2,FALSE),IF(AND(BP80="○",BQ$3="通常",BQ$1="通常・OPEN"),VLOOKUP($AM80,連盟使用!$AF$3:$AG$100,2,FALSE),IF(AND(BP80="○",BQ$3="通常"),VLOOKUP($AM80,連盟使用!$AD$3:$AE$100,2,FALSE),IF(BP80="△",10000,IF(AND(BP80="○",BQ$3="OPEN"),VLOOKUP($AM80,連盟使用!$AF$3:$AG$100,2,FALSE),IF(AND(BP80="○",BQ$3="Jr",BQ$1="Jrふじてん"),VLOOKUP($AM80,連盟使用!$AP$3:$AQ$100,2,FALSE),IF(AND(BP80="○",BQ$3="Jr"),VLOOKUP($AM80,連盟使用!$AH$3:$AI$100,2,FALSE),IF(AND(BP80="○",BQ$3="MS",$AE80=1),VLOOKUP($AN80,連盟使用!$AJ$3:$AK$100,2,FALSE),VLOOKUP($AN80,連盟使用!$AL$3:$AM$100,2,FALSE))))))))))</f>
        <v/>
      </c>
      <c r="BR80" s="62"/>
      <c r="BS80" s="25" t="str">
        <f>IF(BR80="","",IF(AND(BR80="○",BS$3="国体"),VLOOKUP($AM80,連盟使用!$AN$3:$AO$100,2,FALSE),IF(AND(BR80="○",BS$3="通常",BS$1="通常・OPEN"),VLOOKUP($AM80,連盟使用!$AF$3:$AG$100,2,FALSE),IF(AND(BR80="○",BS$3="通常"),VLOOKUP($AM80,連盟使用!$AD$3:$AE$100,2,FALSE),IF(BR80="△",10000,IF(AND(BR80="○",BS$3="OPEN"),VLOOKUP($AM80,連盟使用!$AF$3:$AG$100,2,FALSE),IF(AND(BR80="○",BS$3="Jr",BS$1="Jrふじてん"),VLOOKUP($AM80,連盟使用!$AP$3:$AQ$100,2,FALSE),IF(AND(BR80="○",BS$3="Jr"),VLOOKUP($AM80,連盟使用!$AH$3:$AI$100,2,FALSE),IF(AND(BR80="○",BS$3="MS",$AE80=1),VLOOKUP($AN80,連盟使用!$AJ$3:$AK$100,2,FALSE),VLOOKUP($AN80,連盟使用!$AL$3:$AM$100,2,FALSE))))))))))</f>
        <v/>
      </c>
      <c r="BT80" s="62"/>
      <c r="BU80" s="25" t="str">
        <f>IF(BT80="","",IF(AND(BT80="○",BU$3="国体"),VLOOKUP($AM80,連盟使用!$AN$3:$AO$100,2,FALSE),IF(AND(BT80="○",BU$3="通常",BU$1="通常・OPEN"),VLOOKUP($AM80,連盟使用!$AF$3:$AG$100,2,FALSE),IF(AND(BT80="○",BU$3="通常"),VLOOKUP($AM80,連盟使用!$AD$3:$AE$100,2,FALSE),IF(BT80="△",10000,IF(AND(BT80="○",BU$3="OPEN"),VLOOKUP($AM80,連盟使用!$AF$3:$AG$100,2,FALSE),IF(AND(BT80="○",BU$3="Jr",BU$1="Jrふじてん"),VLOOKUP($AM80,連盟使用!$AP$3:$AQ$100,2,FALSE),IF(AND(BT80="○",BU$3="Jr"),VLOOKUP($AM80,連盟使用!$AH$3:$AI$100,2,FALSE),IF(AND(BT80="○",BU$3="MS",$AE80=1),VLOOKUP($AN80,連盟使用!$AJ$3:$AK$100,2,FALSE),VLOOKUP($AN80,連盟使用!$AL$3:$AM$100,2,FALSE))))))))))</f>
        <v/>
      </c>
      <c r="BV80" s="62"/>
      <c r="BW80" s="25" t="str">
        <f>IF(BV80="","",IF(AND(BV80="○",BW$3="国体"),VLOOKUP($AM80,連盟使用!$AN$3:$AO$100,2,FALSE),IF(AND(BV80="○",BW$3="通常",BW$1="通常・OPEN"),VLOOKUP($AM80,連盟使用!$AF$3:$AG$100,2,FALSE),IF(AND(BV80="○",BW$3="通常"),VLOOKUP($AM80,連盟使用!$AD$3:$AE$100,2,FALSE),IF(BV80="△",10000,IF(AND(BV80="○",BW$3="OPEN"),VLOOKUP($AM80,連盟使用!$AF$3:$AG$100,2,FALSE),IF(AND(BV80="○",BW$3="Jr",BW$1="Jrふじてん"),VLOOKUP($AM80,連盟使用!$AP$3:$AQ$100,2,FALSE),IF(AND(BV80="○",BW$3="Jr"),VLOOKUP($AM80,連盟使用!$AH$3:$AI$100,2,FALSE),IF(AND(BV80="○",BW$3="MS",$AE80=1),VLOOKUP($AN80,連盟使用!$AJ$3:$AK$100,2,FALSE),VLOOKUP($AN80,連盟使用!$AL$3:$AM$100,2,FALSE))))))))))</f>
        <v/>
      </c>
      <c r="BX80" s="62"/>
      <c r="BY80" s="25" t="str">
        <f>IF(BX80="","",IF(AND(BX80="○",BY$3="国体"),VLOOKUP($AM80,連盟使用!$AN$3:$AO$100,2,FALSE),IF(AND(BX80="○",BY$3="通常",BY$1="通常・OPEN"),VLOOKUP($AM80,連盟使用!$AF$3:$AG$100,2,FALSE),IF(AND(BX80="○",BY$3="通常"),VLOOKUP($AM80,連盟使用!$AD$3:$AE$100,2,FALSE),IF(BX80="△",10000,IF(AND(BX80="○",BY$3="OPEN"),VLOOKUP($AM80,連盟使用!$AF$3:$AG$100,2,FALSE),IF(AND(BX80="○",BY$3="Jr",BY$1="Jrふじてん"),VLOOKUP($AM80,連盟使用!$AP$3:$AQ$100,2,FALSE),IF(AND(BX80="○",BY$3="Jr"),VLOOKUP($AM80,連盟使用!$AH$3:$AI$100,2,FALSE),IF(AND(BX80="○",BY$3="MS",$AE80=1),VLOOKUP($AN80,連盟使用!$AJ$3:$AK$100,2,FALSE),VLOOKUP($AN80,連盟使用!$AL$3:$AM$100,2,FALSE))))))))))</f>
        <v/>
      </c>
      <c r="BZ80" s="62"/>
      <c r="CA80" s="25" t="str">
        <f>IF(BZ80="","",IF(AND(BZ80="○",CA$3="国体"),VLOOKUP($AM80,連盟使用!$AN$3:$AO$100,2,FALSE),IF(AND(BZ80="○",CA$3="通常",CA$1="通常・OPEN"),VLOOKUP($AM80,連盟使用!$AF$3:$AG$100,2,FALSE),IF(AND(BZ80="○",CA$3="通常"),VLOOKUP($AM80,連盟使用!$AD$3:$AE$100,2,FALSE),IF(BZ80="△",10000,IF(AND(BZ80="○",CA$3="OPEN"),VLOOKUP($AM80,連盟使用!$AF$3:$AG$100,2,FALSE),IF(AND(BZ80="○",CA$3="Jr",CA$1="Jrふじてん"),VLOOKUP($AM80,連盟使用!$AP$3:$AQ$100,2,FALSE),IF(AND(BZ80="○",CA$3="Jr"),VLOOKUP($AM80,連盟使用!$AH$3:$AI$100,2,FALSE),IF(AND(BZ80="○",CA$3="MS",$AE80=1),VLOOKUP($AN80,連盟使用!$AJ$3:$AK$100,2,FALSE),VLOOKUP($AN80,連盟使用!$AL$3:$AM$100,2,FALSE))))))))))</f>
        <v/>
      </c>
      <c r="CB80" s="62"/>
      <c r="CC80" s="25" t="str">
        <f>IF(CB80="","",IF(AND(CB80="○",CC$3="国体"),VLOOKUP($AM80,連盟使用!$AN$3:$AO$100,2,FALSE),IF(AND(CB80="○",CC$3="通常",CC$1="通常・OPEN"),VLOOKUP($AM80,連盟使用!$AF$3:$AG$100,2,FALSE),IF(AND(CB80="○",CC$3="通常"),VLOOKUP($AM80,連盟使用!$AD$3:$AE$100,2,FALSE),IF(CB80="△",10000,IF(AND(CB80="○",CC$3="OPEN"),VLOOKUP($AM80,連盟使用!$AF$3:$AG$100,2,FALSE),IF(AND(CB80="○",CC$3="Jr",CC$1="Jrふじてん"),VLOOKUP($AM80,連盟使用!$AP$3:$AQ$100,2,FALSE),IF(AND(CB80="○",CC$3="Jr"),VLOOKUP($AM80,連盟使用!$AH$3:$AI$100,2,FALSE),IF(AND(CB80="○",CC$3="MS",$AE80=1),VLOOKUP($AN80,連盟使用!$AJ$3:$AK$100,2,FALSE),VLOOKUP($AN80,連盟使用!$AL$3:$AM$100,2,FALSE))))))))))</f>
        <v/>
      </c>
      <c r="CD80" s="62"/>
      <c r="CE80" s="25" t="str">
        <f>IF(CD80="","",IF(AND(CD80="○",CE$3="国体"),VLOOKUP($AM80,連盟使用!$AN$3:$AO$100,2,FALSE),IF(AND(CD80="○",CE$3="通常",CE$1="通常・OPEN"),VLOOKUP($AM80,連盟使用!$AF$3:$AG$100,2,FALSE),IF(AND(CD80="○",CE$3="通常"),VLOOKUP($AM80,連盟使用!$AD$3:$AE$100,2,FALSE),IF(CD80="△",10000,IF(AND(CD80="○",CE$3="OPEN"),VLOOKUP($AM80,連盟使用!$AF$3:$AG$100,2,FALSE),IF(AND(CD80="○",CE$3="Jr",CE$1="Jrふじてん"),VLOOKUP($AM80,連盟使用!$AP$3:$AQ$100,2,FALSE),IF(AND(CD80="○",CE$3="Jr"),VLOOKUP($AM80,連盟使用!$AH$3:$AI$100,2,FALSE),IF(AND(CD80="○",CE$3="MS",$AE80=1),VLOOKUP($AN80,連盟使用!$AJ$3:$AK$100,2,FALSE),VLOOKUP($AN80,連盟使用!$AL$3:$AM$100,2,FALSE))))))))))</f>
        <v/>
      </c>
      <c r="CF80" s="62"/>
      <c r="CG80" s="120" t="str">
        <f>IF(CF80="","",IF(AND(CF80="○",CG$3="国体"),VLOOKUP($AM80,連盟使用!$AN$3:$AO$100,2,FALSE),IF(AND(CF80="○",CG$3="通常",CG$1="通常・OPEN"),VLOOKUP($AM80,連盟使用!$AF$3:$AG$100,2,FALSE),IF(AND(CF80="○",CG$3="通常"),VLOOKUP($AM80,連盟使用!$AD$3:$AE$100,2,FALSE),IF(CF80="△",10000,IF(AND(CF80="○",CG$3="OPEN"),VLOOKUP($AM80,連盟使用!$AF$3:$AG$100,2,FALSE),IF(AND(CF80="○",CG$3="Jr",CG$1="Jrふじてん"),VLOOKUP($AM80,連盟使用!$AP$3:$AQ$100,2,FALSE),IF(AND(CF80="○",CG$3="Jr"),VLOOKUP($AM80,連盟使用!$AH$3:$AI$100,2,FALSE),IF(AND(CF80="○",CG$3="MS",$AE80=1),VLOOKUP($AN80,連盟使用!$AJ$3:$AK$100,2,FALSE),VLOOKUP($AN80,連盟使用!$AL$3:$AM$100,2,FALSE))))))))))</f>
        <v/>
      </c>
      <c r="CH80" s="106">
        <f t="shared" si="1"/>
        <v>0</v>
      </c>
    </row>
    <row r="81" spans="1:86" ht="19.5" customHeight="1" thickBot="1" x14ac:dyDescent="0.2">
      <c r="A81" s="99"/>
      <c r="B81" s="100"/>
      <c r="C81" s="100"/>
      <c r="D81" s="100"/>
      <c r="E81" s="164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6"/>
      <c r="AT81" s="104"/>
      <c r="AU81" s="105">
        <f>SUM(AU6:AU80)</f>
        <v>0</v>
      </c>
      <c r="AV81" s="104"/>
      <c r="AW81" s="105">
        <f>SUM(AW6:AW80)</f>
        <v>0</v>
      </c>
      <c r="AX81" s="107"/>
      <c r="AY81" s="105">
        <f>SUM(AY6:AY80)</f>
        <v>0</v>
      </c>
      <c r="AZ81" s="107"/>
      <c r="BA81" s="105">
        <f>SUM(BA6:BA80)</f>
        <v>0</v>
      </c>
      <c r="BB81" s="107"/>
      <c r="BC81" s="105">
        <f>SUM(BC6:BC80)</f>
        <v>0</v>
      </c>
      <c r="BD81" s="107"/>
      <c r="BE81" s="105">
        <f>SUM(BE6:BE80)</f>
        <v>0</v>
      </c>
      <c r="BF81" s="107"/>
      <c r="BG81" s="105">
        <f>SUM(BG6:BG80)</f>
        <v>0</v>
      </c>
      <c r="BH81" s="107"/>
      <c r="BI81" s="105">
        <f>SUM(BI6:BI80)</f>
        <v>0</v>
      </c>
      <c r="BJ81" s="107"/>
      <c r="BK81" s="105">
        <f>SUM(BK6:BK80)</f>
        <v>0</v>
      </c>
      <c r="BL81" s="107"/>
      <c r="BM81" s="105">
        <f>SUM(BM6:BM80)</f>
        <v>0</v>
      </c>
      <c r="BN81" s="107"/>
      <c r="BO81" s="105">
        <f>SUM(BO6:BO80)</f>
        <v>0</v>
      </c>
      <c r="BP81" s="107"/>
      <c r="BQ81" s="105">
        <f>SUM(BQ6:BQ80)</f>
        <v>0</v>
      </c>
      <c r="BR81" s="107"/>
      <c r="BS81" s="105">
        <f>SUM(BS6:BS80)</f>
        <v>0</v>
      </c>
      <c r="BT81" s="107"/>
      <c r="BU81" s="105">
        <f>SUM(BU6:BU80)</f>
        <v>0</v>
      </c>
      <c r="BV81" s="107"/>
      <c r="BW81" s="105">
        <f>SUM(BW6:BW80)</f>
        <v>0</v>
      </c>
      <c r="BX81" s="107"/>
      <c r="BY81" s="105">
        <f>SUM(BY6:BY80)</f>
        <v>0</v>
      </c>
      <c r="BZ81" s="107"/>
      <c r="CA81" s="105">
        <f>SUM(CA6:CA80)</f>
        <v>0</v>
      </c>
      <c r="CB81" s="107"/>
      <c r="CC81" s="105">
        <f>SUM(CC6:CC80)</f>
        <v>0</v>
      </c>
      <c r="CD81" s="107"/>
      <c r="CE81" s="105">
        <f>SUM(CE6:CE80)</f>
        <v>0</v>
      </c>
      <c r="CF81" s="107"/>
      <c r="CG81" s="105">
        <f>SUM(CG6:CG80)</f>
        <v>0</v>
      </c>
      <c r="CH81" s="108">
        <f>SUM(CH6:CH80)</f>
        <v>0</v>
      </c>
    </row>
  </sheetData>
  <sheetProtection password="CD22" sheet="1" objects="1" scenarios="1"/>
  <mergeCells count="87">
    <mergeCell ref="A1:B1"/>
    <mergeCell ref="CF2:CG2"/>
    <mergeCell ref="CF4:CG4"/>
    <mergeCell ref="BX2:BY2"/>
    <mergeCell ref="BZ2:CA2"/>
    <mergeCell ref="CB2:CC2"/>
    <mergeCell ref="CD2:CE2"/>
    <mergeCell ref="BX4:BY4"/>
    <mergeCell ref="BZ4:CA4"/>
    <mergeCell ref="CB4:CC4"/>
    <mergeCell ref="CD4:CE4"/>
    <mergeCell ref="BT4:BU4"/>
    <mergeCell ref="BV4:BW4"/>
    <mergeCell ref="BN2:BO2"/>
    <mergeCell ref="BN4:BO4"/>
    <mergeCell ref="BP2:BQ2"/>
    <mergeCell ref="BP4:BQ4"/>
    <mergeCell ref="BR2:BS2"/>
    <mergeCell ref="BT2:BU2"/>
    <mergeCell ref="BV2:BW2"/>
    <mergeCell ref="AX2:AY2"/>
    <mergeCell ref="AX4:AY4"/>
    <mergeCell ref="BF2:BG2"/>
    <mergeCell ref="BF4:BG4"/>
    <mergeCell ref="BR4:BS4"/>
    <mergeCell ref="BL2:BM2"/>
    <mergeCell ref="BL4:BM4"/>
    <mergeCell ref="AZ2:BA2"/>
    <mergeCell ref="AZ4:BA4"/>
    <mergeCell ref="BB2:BC2"/>
    <mergeCell ref="BB4:BC4"/>
    <mergeCell ref="BD2:BE2"/>
    <mergeCell ref="BD4:BE4"/>
    <mergeCell ref="BH2:BI2"/>
    <mergeCell ref="BH4:BI4"/>
    <mergeCell ref="BJ2:BK2"/>
    <mergeCell ref="BJ4:BK4"/>
    <mergeCell ref="O4:O5"/>
    <mergeCell ref="K4:K5"/>
    <mergeCell ref="AV2:AW2"/>
    <mergeCell ref="AV4:AW4"/>
    <mergeCell ref="AS4:AS5"/>
    <mergeCell ref="AT4:AU4"/>
    <mergeCell ref="AT2:AU2"/>
    <mergeCell ref="Y4:Y5"/>
    <mergeCell ref="Z4:Z5"/>
    <mergeCell ref="AA4:AA5"/>
    <mergeCell ref="AB4:AB5"/>
    <mergeCell ref="AC4:AC5"/>
    <mergeCell ref="AR4:AR5"/>
    <mergeCell ref="Q4:Q5"/>
    <mergeCell ref="R4:R5"/>
    <mergeCell ref="S4:S5"/>
    <mergeCell ref="AJ4:AJ5"/>
    <mergeCell ref="AQ4:AQ5"/>
    <mergeCell ref="AI4:AI5"/>
    <mergeCell ref="AN4:AN5"/>
    <mergeCell ref="T4:T5"/>
    <mergeCell ref="U4:U5"/>
    <mergeCell ref="V4:V5"/>
    <mergeCell ref="W4:W5"/>
    <mergeCell ref="AE4:AE5"/>
    <mergeCell ref="AF4:AF5"/>
    <mergeCell ref="AG4:AG5"/>
    <mergeCell ref="AH4:AH5"/>
    <mergeCell ref="X4:X5"/>
    <mergeCell ref="A4:A5"/>
    <mergeCell ref="B4:B5"/>
    <mergeCell ref="C4:C5"/>
    <mergeCell ref="D4:D5"/>
    <mergeCell ref="E4:E5"/>
    <mergeCell ref="E81:AS81"/>
    <mergeCell ref="AM4:AM5"/>
    <mergeCell ref="AL4:AL5"/>
    <mergeCell ref="AK4:AK5"/>
    <mergeCell ref="AO4:AO5"/>
    <mergeCell ref="AP4:AP5"/>
    <mergeCell ref="F4:F5"/>
    <mergeCell ref="G4:G5"/>
    <mergeCell ref="H4:H5"/>
    <mergeCell ref="I4:I5"/>
    <mergeCell ref="P4:P5"/>
    <mergeCell ref="J4:J5"/>
    <mergeCell ref="L4:L5"/>
    <mergeCell ref="M4:M5"/>
    <mergeCell ref="N4:N5"/>
    <mergeCell ref="AD4:AD5"/>
  </mergeCells>
  <phoneticPr fontId="1"/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選択" prompt="出場者は○を選択してください。_x000a_(国体予選のみオープン参加者は△)" xr:uid="{00000000-0002-0000-0300-000000000000}">
          <x14:formula1>
            <xm:f>IF(AU$3="国体",連盟使用!$AR$7:$AR$9,連盟使用!$AR$7:$AR$8)</xm:f>
          </x14:formula1>
          <xm:sqref>AT6:AT80 AV6:AV80 AX6:AX80 AZ6:AZ80 BB6:BB80 BD6:BD80 BF6:BF80 BH6:BH80 BJ6:BJ80 BL6:BL80 BN6:BN80 BP6:BP80 BR6:BR80 BT6:BT80 BV6:BV80 BX6:BX80 BZ6:BZ80 CB6:CB80 CD6:CD80 CF6:CF80</xm:sqref>
        </x14:dataValidation>
        <x14:dataValidation type="list" allowBlank="1" showInputMessage="1" showErrorMessage="1" xr:uid="{00000000-0002-0000-0300-000001000000}">
          <x14:formula1>
            <xm:f>連盟使用!$AR$11:$AR$15</xm:f>
          </x14:formula1>
          <xm:sqref>CG3 AW3 AY3 BA3 BC3 BE3 BG3 BI3 BK3 BM3 BO3 BQ3 BS3 BU3 BW3 BY3 CA3 CC3 CE3 AU3</xm:sqref>
        </x14:dataValidation>
        <x14:dataValidation type="list" allowBlank="1" showInputMessage="1" showErrorMessage="1" xr:uid="{00000000-0002-0000-0300-000002000000}">
          <x14:formula1>
            <xm:f>連盟使用!$AR$16:$AR$17</xm:f>
          </x14:formula1>
          <xm:sqref>AU1 AW1 AY1 BA1 BC1 BE1 BG1 BI1 BK1 BM1 BO1 BQ1 BS1 BU1 BW1 BY1 CA1 CC1 CE1 CG1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U101"/>
  <sheetViews>
    <sheetView topLeftCell="AH1" workbookViewId="0">
      <selection activeCell="AT7" sqref="AT7"/>
    </sheetView>
  </sheetViews>
  <sheetFormatPr defaultRowHeight="14.25" x14ac:dyDescent="0.15"/>
  <cols>
    <col min="1" max="43" width="10.625" customWidth="1"/>
    <col min="44" max="44" width="12.625" customWidth="1"/>
    <col min="45" max="46" width="10.625" customWidth="1"/>
  </cols>
  <sheetData>
    <row r="1" spans="1:47" x14ac:dyDescent="0.15">
      <c r="A1" s="188" t="s">
        <v>33</v>
      </c>
      <c r="B1" s="189"/>
      <c r="C1" s="190"/>
      <c r="D1" s="188" t="s">
        <v>35</v>
      </c>
      <c r="E1" s="189"/>
      <c r="F1" s="190"/>
      <c r="G1" s="188" t="s">
        <v>36</v>
      </c>
      <c r="H1" s="189"/>
      <c r="I1" s="190"/>
      <c r="J1" s="188" t="s">
        <v>37</v>
      </c>
      <c r="K1" s="189"/>
      <c r="L1" s="190"/>
      <c r="M1" s="188" t="s">
        <v>109</v>
      </c>
      <c r="N1" s="189"/>
      <c r="O1" s="190"/>
      <c r="P1" s="188" t="s">
        <v>110</v>
      </c>
      <c r="Q1" s="189"/>
      <c r="R1" s="190"/>
      <c r="S1" s="188" t="s">
        <v>38</v>
      </c>
      <c r="T1" s="189"/>
      <c r="U1" s="190"/>
      <c r="V1" s="188" t="s">
        <v>49</v>
      </c>
      <c r="W1" s="189"/>
      <c r="X1" s="190"/>
      <c r="Y1" s="188" t="s">
        <v>117</v>
      </c>
      <c r="Z1" s="189"/>
      <c r="AA1" s="190"/>
      <c r="AB1" s="184" t="s">
        <v>30</v>
      </c>
      <c r="AC1" s="192"/>
      <c r="AD1" s="184" t="s">
        <v>101</v>
      </c>
      <c r="AE1" s="185"/>
      <c r="AF1" s="184" t="s">
        <v>133</v>
      </c>
      <c r="AG1" s="185"/>
      <c r="AH1" s="184" t="s">
        <v>102</v>
      </c>
      <c r="AI1" s="185"/>
      <c r="AJ1" s="184" t="s">
        <v>103</v>
      </c>
      <c r="AK1" s="185"/>
      <c r="AL1" s="184" t="s">
        <v>104</v>
      </c>
      <c r="AM1" s="185"/>
      <c r="AN1" s="184" t="s">
        <v>107</v>
      </c>
      <c r="AO1" s="185"/>
      <c r="AP1" s="184" t="s">
        <v>162</v>
      </c>
      <c r="AQ1" s="185"/>
      <c r="AR1" s="194" t="s">
        <v>31</v>
      </c>
      <c r="AS1" s="196" t="s">
        <v>69</v>
      </c>
      <c r="AT1" s="198" t="s">
        <v>70</v>
      </c>
    </row>
    <row r="2" spans="1:47" ht="15" thickBot="1" x14ac:dyDescent="0.2">
      <c r="A2" s="37" t="s">
        <v>113</v>
      </c>
      <c r="B2" s="33" t="s">
        <v>114</v>
      </c>
      <c r="C2" s="38" t="s">
        <v>115</v>
      </c>
      <c r="D2" s="37" t="s">
        <v>113</v>
      </c>
      <c r="E2" s="33" t="s">
        <v>114</v>
      </c>
      <c r="F2" s="38" t="s">
        <v>115</v>
      </c>
      <c r="G2" s="37" t="s">
        <v>113</v>
      </c>
      <c r="H2" s="33" t="s">
        <v>114</v>
      </c>
      <c r="I2" s="38" t="s">
        <v>115</v>
      </c>
      <c r="J2" s="37" t="s">
        <v>113</v>
      </c>
      <c r="K2" s="33" t="s">
        <v>114</v>
      </c>
      <c r="L2" s="38" t="s">
        <v>115</v>
      </c>
      <c r="M2" s="37" t="s">
        <v>113</v>
      </c>
      <c r="N2" s="33" t="s">
        <v>114</v>
      </c>
      <c r="O2" s="38" t="s">
        <v>115</v>
      </c>
      <c r="P2" s="37" t="s">
        <v>113</v>
      </c>
      <c r="Q2" s="33" t="s">
        <v>114</v>
      </c>
      <c r="R2" s="38" t="s">
        <v>115</v>
      </c>
      <c r="S2" s="37" t="s">
        <v>113</v>
      </c>
      <c r="T2" s="33" t="s">
        <v>114</v>
      </c>
      <c r="U2" s="38" t="s">
        <v>115</v>
      </c>
      <c r="V2" s="37" t="s">
        <v>113</v>
      </c>
      <c r="W2" s="33" t="s">
        <v>114</v>
      </c>
      <c r="X2" s="38" t="s">
        <v>115</v>
      </c>
      <c r="Y2" s="37" t="s">
        <v>113</v>
      </c>
      <c r="Z2" s="33" t="s">
        <v>114</v>
      </c>
      <c r="AA2" s="38" t="s">
        <v>115</v>
      </c>
      <c r="AB2" s="186"/>
      <c r="AC2" s="193"/>
      <c r="AD2" s="186"/>
      <c r="AE2" s="187"/>
      <c r="AF2" s="186"/>
      <c r="AG2" s="187"/>
      <c r="AH2" s="186"/>
      <c r="AI2" s="187"/>
      <c r="AJ2" s="186"/>
      <c r="AK2" s="187"/>
      <c r="AL2" s="186"/>
      <c r="AM2" s="187"/>
      <c r="AN2" s="186"/>
      <c r="AO2" s="187"/>
      <c r="AP2" s="186"/>
      <c r="AQ2" s="187"/>
      <c r="AR2" s="195"/>
      <c r="AS2" s="197"/>
      <c r="AT2" s="199"/>
    </row>
    <row r="3" spans="1:47" x14ac:dyDescent="0.15">
      <c r="A3" s="39">
        <v>100</v>
      </c>
      <c r="B3" s="1" t="s">
        <v>0</v>
      </c>
      <c r="C3" s="40">
        <v>4</v>
      </c>
      <c r="D3" s="39">
        <v>100</v>
      </c>
      <c r="E3" s="1" t="s">
        <v>5</v>
      </c>
      <c r="F3" s="40">
        <v>3</v>
      </c>
      <c r="G3" s="39">
        <v>100</v>
      </c>
      <c r="H3" s="1" t="s">
        <v>0</v>
      </c>
      <c r="I3" s="40">
        <v>6</v>
      </c>
      <c r="J3" s="39">
        <v>100</v>
      </c>
      <c r="K3" s="1" t="s">
        <v>5</v>
      </c>
      <c r="L3" s="40">
        <v>5</v>
      </c>
      <c r="M3" s="39">
        <v>100</v>
      </c>
      <c r="N3" s="1" t="s">
        <v>158</v>
      </c>
      <c r="O3" s="40">
        <v>8</v>
      </c>
      <c r="P3" s="39">
        <v>100</v>
      </c>
      <c r="Q3" s="1" t="s">
        <v>158</v>
      </c>
      <c r="R3" s="40">
        <v>8</v>
      </c>
      <c r="S3" s="39">
        <v>100</v>
      </c>
      <c r="T3" s="1" t="s">
        <v>34</v>
      </c>
      <c r="U3" s="40" t="s">
        <v>118</v>
      </c>
      <c r="V3" s="39">
        <v>100</v>
      </c>
      <c r="W3" s="1" t="s">
        <v>116</v>
      </c>
      <c r="X3" s="40">
        <v>11</v>
      </c>
      <c r="Y3" s="39">
        <v>100</v>
      </c>
      <c r="Z3" s="1" t="s">
        <v>116</v>
      </c>
      <c r="AA3" s="40">
        <v>11</v>
      </c>
      <c r="AB3" s="39">
        <v>25</v>
      </c>
      <c r="AC3" s="73" t="s">
        <v>24</v>
      </c>
      <c r="AD3" s="39">
        <v>100</v>
      </c>
      <c r="AE3" s="75">
        <v>4000</v>
      </c>
      <c r="AF3" s="39">
        <v>100</v>
      </c>
      <c r="AG3" s="75">
        <v>4000</v>
      </c>
      <c r="AH3" s="39">
        <v>100</v>
      </c>
      <c r="AI3" s="77" t="s">
        <v>34</v>
      </c>
      <c r="AJ3" s="39">
        <v>100</v>
      </c>
      <c r="AK3" s="77">
        <v>4000</v>
      </c>
      <c r="AL3" s="39">
        <v>100</v>
      </c>
      <c r="AM3" s="77">
        <v>4000</v>
      </c>
      <c r="AN3" s="39">
        <v>100</v>
      </c>
      <c r="AO3" s="75">
        <v>4000</v>
      </c>
      <c r="AP3" s="39">
        <v>100</v>
      </c>
      <c r="AQ3" s="77" t="s">
        <v>34</v>
      </c>
      <c r="AR3" s="83"/>
      <c r="AS3" s="79">
        <v>45748</v>
      </c>
      <c r="AT3" s="10">
        <v>46022</v>
      </c>
      <c r="AU3" s="9" t="s">
        <v>32</v>
      </c>
    </row>
    <row r="4" spans="1:47" x14ac:dyDescent="0.15">
      <c r="A4" s="39">
        <v>99</v>
      </c>
      <c r="B4" s="1" t="s">
        <v>0</v>
      </c>
      <c r="C4" s="40">
        <v>4</v>
      </c>
      <c r="D4" s="39">
        <v>99</v>
      </c>
      <c r="E4" s="1" t="s">
        <v>5</v>
      </c>
      <c r="F4" s="40">
        <v>3</v>
      </c>
      <c r="G4" s="39">
        <v>99</v>
      </c>
      <c r="H4" s="1" t="s">
        <v>0</v>
      </c>
      <c r="I4" s="40">
        <v>6</v>
      </c>
      <c r="J4" s="39">
        <v>99</v>
      </c>
      <c r="K4" s="1" t="s">
        <v>5</v>
      </c>
      <c r="L4" s="40">
        <v>5</v>
      </c>
      <c r="M4" s="39">
        <v>99</v>
      </c>
      <c r="N4" s="1" t="s">
        <v>158</v>
      </c>
      <c r="O4" s="40">
        <v>8</v>
      </c>
      <c r="P4" s="39">
        <v>99</v>
      </c>
      <c r="Q4" s="1" t="s">
        <v>158</v>
      </c>
      <c r="R4" s="40">
        <v>8</v>
      </c>
      <c r="S4" s="39">
        <v>99</v>
      </c>
      <c r="T4" s="1" t="s">
        <v>34</v>
      </c>
      <c r="U4" s="40" t="s">
        <v>118</v>
      </c>
      <c r="V4" s="39">
        <v>99</v>
      </c>
      <c r="W4" s="1" t="s">
        <v>116</v>
      </c>
      <c r="X4" s="40">
        <v>11</v>
      </c>
      <c r="Y4" s="39">
        <v>99</v>
      </c>
      <c r="Z4" s="1" t="s">
        <v>116</v>
      </c>
      <c r="AA4" s="40">
        <v>11</v>
      </c>
      <c r="AB4" s="39">
        <v>24</v>
      </c>
      <c r="AC4" s="73" t="s">
        <v>25</v>
      </c>
      <c r="AD4" s="39">
        <v>99</v>
      </c>
      <c r="AE4" s="75">
        <v>4000</v>
      </c>
      <c r="AF4" s="39">
        <v>99</v>
      </c>
      <c r="AG4" s="75">
        <v>4000</v>
      </c>
      <c r="AH4" s="39">
        <v>99</v>
      </c>
      <c r="AI4" s="77" t="s">
        <v>34</v>
      </c>
      <c r="AJ4" s="39">
        <v>99</v>
      </c>
      <c r="AK4" s="77">
        <v>4000</v>
      </c>
      <c r="AL4" s="39">
        <v>99</v>
      </c>
      <c r="AM4" s="77">
        <v>4000</v>
      </c>
      <c r="AN4" s="39">
        <v>99</v>
      </c>
      <c r="AO4" s="75">
        <v>4000</v>
      </c>
      <c r="AP4" s="39">
        <v>99</v>
      </c>
      <c r="AQ4" s="77" t="s">
        <v>34</v>
      </c>
      <c r="AR4" s="81">
        <v>1</v>
      </c>
      <c r="AS4" s="80"/>
    </row>
    <row r="5" spans="1:47" ht="15" thickBot="1" x14ac:dyDescent="0.2">
      <c r="A5" s="39">
        <v>98</v>
      </c>
      <c r="B5" s="1" t="s">
        <v>0</v>
      </c>
      <c r="C5" s="40">
        <v>4</v>
      </c>
      <c r="D5" s="39">
        <v>98</v>
      </c>
      <c r="E5" s="1" t="s">
        <v>5</v>
      </c>
      <c r="F5" s="40">
        <v>3</v>
      </c>
      <c r="G5" s="39">
        <v>98</v>
      </c>
      <c r="H5" s="1" t="s">
        <v>0</v>
      </c>
      <c r="I5" s="40">
        <v>6</v>
      </c>
      <c r="J5" s="39">
        <v>98</v>
      </c>
      <c r="K5" s="1" t="s">
        <v>5</v>
      </c>
      <c r="L5" s="40">
        <v>5</v>
      </c>
      <c r="M5" s="39">
        <v>98</v>
      </c>
      <c r="N5" s="1" t="s">
        <v>158</v>
      </c>
      <c r="O5" s="40">
        <v>8</v>
      </c>
      <c r="P5" s="39">
        <v>98</v>
      </c>
      <c r="Q5" s="1" t="s">
        <v>158</v>
      </c>
      <c r="R5" s="40">
        <v>8</v>
      </c>
      <c r="S5" s="39">
        <v>98</v>
      </c>
      <c r="T5" s="1" t="s">
        <v>34</v>
      </c>
      <c r="U5" s="40" t="s">
        <v>118</v>
      </c>
      <c r="V5" s="39">
        <v>98</v>
      </c>
      <c r="W5" s="1" t="s">
        <v>116</v>
      </c>
      <c r="X5" s="40">
        <v>11</v>
      </c>
      <c r="Y5" s="39">
        <v>98</v>
      </c>
      <c r="Z5" s="1" t="s">
        <v>116</v>
      </c>
      <c r="AA5" s="40">
        <v>11</v>
      </c>
      <c r="AB5" s="39">
        <v>23</v>
      </c>
      <c r="AC5" s="73" t="s">
        <v>26</v>
      </c>
      <c r="AD5" s="39">
        <v>98</v>
      </c>
      <c r="AE5" s="75">
        <v>4000</v>
      </c>
      <c r="AF5" s="39">
        <v>98</v>
      </c>
      <c r="AG5" s="75">
        <v>4000</v>
      </c>
      <c r="AH5" s="39">
        <v>98</v>
      </c>
      <c r="AI5" s="77" t="s">
        <v>34</v>
      </c>
      <c r="AJ5" s="39">
        <v>98</v>
      </c>
      <c r="AK5" s="77">
        <v>4000</v>
      </c>
      <c r="AL5" s="39">
        <v>98</v>
      </c>
      <c r="AM5" s="77">
        <v>4000</v>
      </c>
      <c r="AN5" s="39">
        <v>98</v>
      </c>
      <c r="AO5" s="75">
        <v>4000</v>
      </c>
      <c r="AP5" s="39">
        <v>98</v>
      </c>
      <c r="AQ5" s="77" t="s">
        <v>34</v>
      </c>
      <c r="AR5" s="82">
        <v>2</v>
      </c>
    </row>
    <row r="6" spans="1:47" ht="15" thickBot="1" x14ac:dyDescent="0.2">
      <c r="A6" s="39">
        <v>97</v>
      </c>
      <c r="B6" s="1" t="s">
        <v>0</v>
      </c>
      <c r="C6" s="40">
        <v>4</v>
      </c>
      <c r="D6" s="39">
        <v>97</v>
      </c>
      <c r="E6" s="1" t="s">
        <v>5</v>
      </c>
      <c r="F6" s="40">
        <v>3</v>
      </c>
      <c r="G6" s="39">
        <v>97</v>
      </c>
      <c r="H6" s="1" t="s">
        <v>0</v>
      </c>
      <c r="I6" s="40">
        <v>6</v>
      </c>
      <c r="J6" s="39">
        <v>97</v>
      </c>
      <c r="K6" s="1" t="s">
        <v>5</v>
      </c>
      <c r="L6" s="40">
        <v>5</v>
      </c>
      <c r="M6" s="39">
        <v>97</v>
      </c>
      <c r="N6" s="1" t="s">
        <v>158</v>
      </c>
      <c r="O6" s="40">
        <v>8</v>
      </c>
      <c r="P6" s="39">
        <v>97</v>
      </c>
      <c r="Q6" s="1" t="s">
        <v>158</v>
      </c>
      <c r="R6" s="40">
        <v>8</v>
      </c>
      <c r="S6" s="39">
        <v>97</v>
      </c>
      <c r="T6" s="1" t="s">
        <v>34</v>
      </c>
      <c r="U6" s="40" t="s">
        <v>118</v>
      </c>
      <c r="V6" s="39">
        <v>97</v>
      </c>
      <c r="W6" s="1" t="s">
        <v>116</v>
      </c>
      <c r="X6" s="40">
        <v>11</v>
      </c>
      <c r="Y6" s="39">
        <v>97</v>
      </c>
      <c r="Z6" s="1" t="s">
        <v>116</v>
      </c>
      <c r="AA6" s="40">
        <v>11</v>
      </c>
      <c r="AB6" s="39">
        <v>22</v>
      </c>
      <c r="AC6" s="73" t="s">
        <v>27</v>
      </c>
      <c r="AD6" s="39">
        <v>97</v>
      </c>
      <c r="AE6" s="75">
        <v>4000</v>
      </c>
      <c r="AF6" s="39">
        <v>97</v>
      </c>
      <c r="AG6" s="75">
        <v>4000</v>
      </c>
      <c r="AH6" s="39">
        <v>97</v>
      </c>
      <c r="AI6" s="77" t="s">
        <v>34</v>
      </c>
      <c r="AJ6" s="39">
        <v>97</v>
      </c>
      <c r="AK6" s="77">
        <v>4000</v>
      </c>
      <c r="AL6" s="39">
        <v>97</v>
      </c>
      <c r="AM6" s="77">
        <v>4000</v>
      </c>
      <c r="AN6" s="39">
        <v>97</v>
      </c>
      <c r="AO6" s="75">
        <v>4000</v>
      </c>
      <c r="AP6" s="39">
        <v>97</v>
      </c>
      <c r="AQ6" s="77" t="s">
        <v>34</v>
      </c>
      <c r="AR6" s="85" t="s">
        <v>94</v>
      </c>
    </row>
    <row r="7" spans="1:47" x14ac:dyDescent="0.15">
      <c r="A7" s="39">
        <v>96</v>
      </c>
      <c r="B7" s="1" t="s">
        <v>0</v>
      </c>
      <c r="C7" s="40">
        <v>4</v>
      </c>
      <c r="D7" s="39">
        <v>96</v>
      </c>
      <c r="E7" s="1" t="s">
        <v>5</v>
      </c>
      <c r="F7" s="40">
        <v>3</v>
      </c>
      <c r="G7" s="39">
        <v>96</v>
      </c>
      <c r="H7" s="1" t="s">
        <v>0</v>
      </c>
      <c r="I7" s="40">
        <v>6</v>
      </c>
      <c r="J7" s="39">
        <v>96</v>
      </c>
      <c r="K7" s="1" t="s">
        <v>5</v>
      </c>
      <c r="L7" s="40">
        <v>5</v>
      </c>
      <c r="M7" s="39">
        <v>96</v>
      </c>
      <c r="N7" s="1" t="s">
        <v>158</v>
      </c>
      <c r="O7" s="40">
        <v>8</v>
      </c>
      <c r="P7" s="39">
        <v>96</v>
      </c>
      <c r="Q7" s="1" t="s">
        <v>158</v>
      </c>
      <c r="R7" s="40">
        <v>8</v>
      </c>
      <c r="S7" s="39">
        <v>96</v>
      </c>
      <c r="T7" s="1" t="s">
        <v>34</v>
      </c>
      <c r="U7" s="40" t="s">
        <v>118</v>
      </c>
      <c r="V7" s="39">
        <v>96</v>
      </c>
      <c r="W7" s="1" t="s">
        <v>116</v>
      </c>
      <c r="X7" s="40">
        <v>11</v>
      </c>
      <c r="Y7" s="39">
        <v>96</v>
      </c>
      <c r="Z7" s="1" t="s">
        <v>116</v>
      </c>
      <c r="AA7" s="40">
        <v>11</v>
      </c>
      <c r="AB7" s="39">
        <v>21</v>
      </c>
      <c r="AC7" s="73" t="s">
        <v>28</v>
      </c>
      <c r="AD7" s="39">
        <v>96</v>
      </c>
      <c r="AE7" s="75">
        <v>4000</v>
      </c>
      <c r="AF7" s="39">
        <v>96</v>
      </c>
      <c r="AG7" s="75">
        <v>4000</v>
      </c>
      <c r="AH7" s="39">
        <v>96</v>
      </c>
      <c r="AI7" s="77" t="s">
        <v>34</v>
      </c>
      <c r="AJ7" s="39">
        <v>96</v>
      </c>
      <c r="AK7" s="77">
        <v>4000</v>
      </c>
      <c r="AL7" s="39">
        <v>96</v>
      </c>
      <c r="AM7" s="77">
        <v>4000</v>
      </c>
      <c r="AN7" s="39">
        <v>96</v>
      </c>
      <c r="AO7" s="75">
        <v>4000</v>
      </c>
      <c r="AP7" s="39">
        <v>96</v>
      </c>
      <c r="AQ7" s="77" t="s">
        <v>34</v>
      </c>
      <c r="AR7" s="84"/>
    </row>
    <row r="8" spans="1:47" x14ac:dyDescent="0.15">
      <c r="A8" s="39">
        <v>95</v>
      </c>
      <c r="B8" s="1" t="s">
        <v>0</v>
      </c>
      <c r="C8" s="40">
        <v>4</v>
      </c>
      <c r="D8" s="39">
        <v>95</v>
      </c>
      <c r="E8" s="1" t="s">
        <v>5</v>
      </c>
      <c r="F8" s="40">
        <v>3</v>
      </c>
      <c r="G8" s="39">
        <v>95</v>
      </c>
      <c r="H8" s="1" t="s">
        <v>0</v>
      </c>
      <c r="I8" s="40">
        <v>6</v>
      </c>
      <c r="J8" s="39">
        <v>95</v>
      </c>
      <c r="K8" s="1" t="s">
        <v>5</v>
      </c>
      <c r="L8" s="40">
        <v>5</v>
      </c>
      <c r="M8" s="39">
        <v>95</v>
      </c>
      <c r="N8" s="1" t="s">
        <v>158</v>
      </c>
      <c r="O8" s="40">
        <v>8</v>
      </c>
      <c r="P8" s="39">
        <v>95</v>
      </c>
      <c r="Q8" s="1" t="s">
        <v>158</v>
      </c>
      <c r="R8" s="40">
        <v>8</v>
      </c>
      <c r="S8" s="39">
        <v>95</v>
      </c>
      <c r="T8" s="1" t="s">
        <v>34</v>
      </c>
      <c r="U8" s="40" t="s">
        <v>118</v>
      </c>
      <c r="V8" s="39">
        <v>95</v>
      </c>
      <c r="W8" s="1" t="s">
        <v>116</v>
      </c>
      <c r="X8" s="40">
        <v>11</v>
      </c>
      <c r="Y8" s="39">
        <v>95</v>
      </c>
      <c r="Z8" s="1" t="s">
        <v>116</v>
      </c>
      <c r="AA8" s="40">
        <v>11</v>
      </c>
      <c r="AB8" s="39">
        <v>20</v>
      </c>
      <c r="AC8" s="73" t="s">
        <v>29</v>
      </c>
      <c r="AD8" s="39">
        <v>95</v>
      </c>
      <c r="AE8" s="75">
        <v>4000</v>
      </c>
      <c r="AF8" s="39">
        <v>95</v>
      </c>
      <c r="AG8" s="75">
        <v>4000</v>
      </c>
      <c r="AH8" s="39">
        <v>95</v>
      </c>
      <c r="AI8" s="77" t="s">
        <v>34</v>
      </c>
      <c r="AJ8" s="39">
        <v>95</v>
      </c>
      <c r="AK8" s="77">
        <v>4000</v>
      </c>
      <c r="AL8" s="39">
        <v>95</v>
      </c>
      <c r="AM8" s="77">
        <v>4000</v>
      </c>
      <c r="AN8" s="39">
        <v>95</v>
      </c>
      <c r="AO8" s="75">
        <v>4000</v>
      </c>
      <c r="AP8" s="39">
        <v>95</v>
      </c>
      <c r="AQ8" s="77" t="s">
        <v>34</v>
      </c>
      <c r="AR8" s="81" t="s">
        <v>95</v>
      </c>
    </row>
    <row r="9" spans="1:47" ht="15" thickBot="1" x14ac:dyDescent="0.2">
      <c r="A9" s="39">
        <v>94</v>
      </c>
      <c r="B9" s="1" t="s">
        <v>0</v>
      </c>
      <c r="C9" s="40">
        <v>4</v>
      </c>
      <c r="D9" s="39">
        <v>94</v>
      </c>
      <c r="E9" s="1" t="s">
        <v>5</v>
      </c>
      <c r="F9" s="40">
        <v>3</v>
      </c>
      <c r="G9" s="39">
        <v>94</v>
      </c>
      <c r="H9" s="1" t="s">
        <v>0</v>
      </c>
      <c r="I9" s="40">
        <v>6</v>
      </c>
      <c r="J9" s="39">
        <v>94</v>
      </c>
      <c r="K9" s="1" t="s">
        <v>5</v>
      </c>
      <c r="L9" s="40">
        <v>5</v>
      </c>
      <c r="M9" s="39">
        <v>94</v>
      </c>
      <c r="N9" s="1" t="s">
        <v>158</v>
      </c>
      <c r="O9" s="40">
        <v>8</v>
      </c>
      <c r="P9" s="39">
        <v>94</v>
      </c>
      <c r="Q9" s="1" t="s">
        <v>158</v>
      </c>
      <c r="R9" s="40">
        <v>8</v>
      </c>
      <c r="S9" s="39">
        <v>94</v>
      </c>
      <c r="T9" s="1" t="s">
        <v>34</v>
      </c>
      <c r="U9" s="40" t="s">
        <v>118</v>
      </c>
      <c r="V9" s="39">
        <v>94</v>
      </c>
      <c r="W9" s="1" t="s">
        <v>116</v>
      </c>
      <c r="X9" s="40">
        <v>11</v>
      </c>
      <c r="Y9" s="39">
        <v>94</v>
      </c>
      <c r="Z9" s="1" t="s">
        <v>116</v>
      </c>
      <c r="AA9" s="40">
        <v>11</v>
      </c>
      <c r="AB9" s="39">
        <v>19</v>
      </c>
      <c r="AC9" s="73" t="s">
        <v>23</v>
      </c>
      <c r="AD9" s="39">
        <v>94</v>
      </c>
      <c r="AE9" s="75">
        <v>4000</v>
      </c>
      <c r="AF9" s="39">
        <v>94</v>
      </c>
      <c r="AG9" s="75">
        <v>4000</v>
      </c>
      <c r="AH9" s="39">
        <v>94</v>
      </c>
      <c r="AI9" s="77" t="s">
        <v>34</v>
      </c>
      <c r="AJ9" s="39">
        <v>94</v>
      </c>
      <c r="AK9" s="77">
        <v>4000</v>
      </c>
      <c r="AL9" s="39">
        <v>94</v>
      </c>
      <c r="AM9" s="77">
        <v>4000</v>
      </c>
      <c r="AN9" s="39">
        <v>94</v>
      </c>
      <c r="AO9" s="75">
        <v>4000</v>
      </c>
      <c r="AP9" s="39">
        <v>94</v>
      </c>
      <c r="AQ9" s="77" t="s">
        <v>34</v>
      </c>
      <c r="AR9" s="82" t="s">
        <v>105</v>
      </c>
    </row>
    <row r="10" spans="1:47" ht="15" thickBot="1" x14ac:dyDescent="0.2">
      <c r="A10" s="39">
        <v>93</v>
      </c>
      <c r="B10" s="1" t="s">
        <v>0</v>
      </c>
      <c r="C10" s="40">
        <v>4</v>
      </c>
      <c r="D10" s="39">
        <v>93</v>
      </c>
      <c r="E10" s="1" t="s">
        <v>5</v>
      </c>
      <c r="F10" s="40">
        <v>3</v>
      </c>
      <c r="G10" s="39">
        <v>93</v>
      </c>
      <c r="H10" s="1" t="s">
        <v>0</v>
      </c>
      <c r="I10" s="40">
        <v>6</v>
      </c>
      <c r="J10" s="39">
        <v>93</v>
      </c>
      <c r="K10" s="1" t="s">
        <v>5</v>
      </c>
      <c r="L10" s="40">
        <v>5</v>
      </c>
      <c r="M10" s="39">
        <v>93</v>
      </c>
      <c r="N10" s="1" t="s">
        <v>158</v>
      </c>
      <c r="O10" s="40">
        <v>8</v>
      </c>
      <c r="P10" s="39">
        <v>93</v>
      </c>
      <c r="Q10" s="1" t="s">
        <v>158</v>
      </c>
      <c r="R10" s="40">
        <v>8</v>
      </c>
      <c r="S10" s="39">
        <v>93</v>
      </c>
      <c r="T10" s="1" t="s">
        <v>34</v>
      </c>
      <c r="U10" s="40" t="s">
        <v>118</v>
      </c>
      <c r="V10" s="39">
        <v>93</v>
      </c>
      <c r="W10" s="1" t="s">
        <v>116</v>
      </c>
      <c r="X10" s="40">
        <v>11</v>
      </c>
      <c r="Y10" s="39">
        <v>93</v>
      </c>
      <c r="Z10" s="1" t="s">
        <v>116</v>
      </c>
      <c r="AA10" s="40">
        <v>11</v>
      </c>
      <c r="AB10" s="39">
        <v>18</v>
      </c>
      <c r="AC10" s="73" t="s">
        <v>22</v>
      </c>
      <c r="AD10" s="39">
        <v>93</v>
      </c>
      <c r="AE10" s="75">
        <v>4000</v>
      </c>
      <c r="AF10" s="39">
        <v>93</v>
      </c>
      <c r="AG10" s="75">
        <v>4000</v>
      </c>
      <c r="AH10" s="39">
        <v>93</v>
      </c>
      <c r="AI10" s="77" t="s">
        <v>34</v>
      </c>
      <c r="AJ10" s="39">
        <v>93</v>
      </c>
      <c r="AK10" s="77">
        <v>4000</v>
      </c>
      <c r="AL10" s="39">
        <v>93</v>
      </c>
      <c r="AM10" s="77">
        <v>4000</v>
      </c>
      <c r="AN10" s="39">
        <v>93</v>
      </c>
      <c r="AO10" s="75">
        <v>4000</v>
      </c>
      <c r="AP10" s="39">
        <v>93</v>
      </c>
      <c r="AQ10" s="77" t="s">
        <v>34</v>
      </c>
      <c r="AR10" s="85" t="s">
        <v>97</v>
      </c>
    </row>
    <row r="11" spans="1:47" x14ac:dyDescent="0.15">
      <c r="A11" s="39">
        <v>92</v>
      </c>
      <c r="B11" s="1" t="s">
        <v>0</v>
      </c>
      <c r="C11" s="40">
        <v>4</v>
      </c>
      <c r="D11" s="39">
        <v>92</v>
      </c>
      <c r="E11" s="1" t="s">
        <v>5</v>
      </c>
      <c r="F11" s="40">
        <v>3</v>
      </c>
      <c r="G11" s="39">
        <v>92</v>
      </c>
      <c r="H11" s="1" t="s">
        <v>0</v>
      </c>
      <c r="I11" s="40">
        <v>6</v>
      </c>
      <c r="J11" s="39">
        <v>92</v>
      </c>
      <c r="K11" s="1" t="s">
        <v>5</v>
      </c>
      <c r="L11" s="40">
        <v>5</v>
      </c>
      <c r="M11" s="39">
        <v>92</v>
      </c>
      <c r="N11" s="1" t="s">
        <v>158</v>
      </c>
      <c r="O11" s="40">
        <v>8</v>
      </c>
      <c r="P11" s="39">
        <v>92</v>
      </c>
      <c r="Q11" s="1" t="s">
        <v>158</v>
      </c>
      <c r="R11" s="40">
        <v>8</v>
      </c>
      <c r="S11" s="39">
        <v>92</v>
      </c>
      <c r="T11" s="1" t="s">
        <v>34</v>
      </c>
      <c r="U11" s="40" t="s">
        <v>118</v>
      </c>
      <c r="V11" s="39">
        <v>92</v>
      </c>
      <c r="W11" s="1" t="s">
        <v>116</v>
      </c>
      <c r="X11" s="40">
        <v>11</v>
      </c>
      <c r="Y11" s="39">
        <v>92</v>
      </c>
      <c r="Z11" s="1" t="s">
        <v>116</v>
      </c>
      <c r="AA11" s="40">
        <v>11</v>
      </c>
      <c r="AB11" s="39">
        <v>17</v>
      </c>
      <c r="AC11" s="73" t="s">
        <v>10</v>
      </c>
      <c r="AD11" s="39">
        <v>92</v>
      </c>
      <c r="AE11" s="75">
        <v>4000</v>
      </c>
      <c r="AF11" s="39">
        <v>92</v>
      </c>
      <c r="AG11" s="75">
        <v>4000</v>
      </c>
      <c r="AH11" s="39">
        <v>92</v>
      </c>
      <c r="AI11" s="77" t="s">
        <v>34</v>
      </c>
      <c r="AJ11" s="39">
        <v>92</v>
      </c>
      <c r="AK11" s="77">
        <v>4000</v>
      </c>
      <c r="AL11" s="39">
        <v>92</v>
      </c>
      <c r="AM11" s="77">
        <v>4000</v>
      </c>
      <c r="AN11" s="39">
        <v>92</v>
      </c>
      <c r="AO11" s="75">
        <v>4000</v>
      </c>
      <c r="AP11" s="39">
        <v>92</v>
      </c>
      <c r="AQ11" s="77" t="s">
        <v>34</v>
      </c>
      <c r="AR11" s="83" t="s">
        <v>98</v>
      </c>
    </row>
    <row r="12" spans="1:47" x14ac:dyDescent="0.15">
      <c r="A12" s="39">
        <v>91</v>
      </c>
      <c r="B12" s="1" t="s">
        <v>0</v>
      </c>
      <c r="C12" s="40">
        <v>4</v>
      </c>
      <c r="D12" s="39">
        <v>91</v>
      </c>
      <c r="E12" s="1" t="s">
        <v>5</v>
      </c>
      <c r="F12" s="40">
        <v>3</v>
      </c>
      <c r="G12" s="39">
        <v>91</v>
      </c>
      <c r="H12" s="1" t="s">
        <v>0</v>
      </c>
      <c r="I12" s="40">
        <v>6</v>
      </c>
      <c r="J12" s="39">
        <v>91</v>
      </c>
      <c r="K12" s="1" t="s">
        <v>5</v>
      </c>
      <c r="L12" s="40">
        <v>5</v>
      </c>
      <c r="M12" s="39">
        <v>91</v>
      </c>
      <c r="N12" s="1" t="s">
        <v>158</v>
      </c>
      <c r="O12" s="40">
        <v>8</v>
      </c>
      <c r="P12" s="39">
        <v>91</v>
      </c>
      <c r="Q12" s="1" t="s">
        <v>158</v>
      </c>
      <c r="R12" s="40">
        <v>8</v>
      </c>
      <c r="S12" s="39">
        <v>91</v>
      </c>
      <c r="T12" s="1" t="s">
        <v>34</v>
      </c>
      <c r="U12" s="40" t="s">
        <v>118</v>
      </c>
      <c r="V12" s="39">
        <v>91</v>
      </c>
      <c r="W12" s="1" t="s">
        <v>116</v>
      </c>
      <c r="X12" s="40">
        <v>11</v>
      </c>
      <c r="Y12" s="39">
        <v>91</v>
      </c>
      <c r="Z12" s="1" t="s">
        <v>116</v>
      </c>
      <c r="AA12" s="40">
        <v>11</v>
      </c>
      <c r="AB12" s="39">
        <v>16</v>
      </c>
      <c r="AC12" s="73" t="s">
        <v>11</v>
      </c>
      <c r="AD12" s="39">
        <v>91</v>
      </c>
      <c r="AE12" s="75">
        <v>4000</v>
      </c>
      <c r="AF12" s="39">
        <v>91</v>
      </c>
      <c r="AG12" s="75">
        <v>4000</v>
      </c>
      <c r="AH12" s="39">
        <v>91</v>
      </c>
      <c r="AI12" s="77" t="s">
        <v>34</v>
      </c>
      <c r="AJ12" s="39">
        <v>91</v>
      </c>
      <c r="AK12" s="77">
        <v>4000</v>
      </c>
      <c r="AL12" s="39">
        <v>91</v>
      </c>
      <c r="AM12" s="77">
        <v>4000</v>
      </c>
      <c r="AN12" s="39">
        <v>91</v>
      </c>
      <c r="AO12" s="75">
        <v>4000</v>
      </c>
      <c r="AP12" s="39">
        <v>91</v>
      </c>
      <c r="AQ12" s="77" t="s">
        <v>34</v>
      </c>
      <c r="AR12" s="81" t="s">
        <v>99</v>
      </c>
    </row>
    <row r="13" spans="1:47" x14ac:dyDescent="0.15">
      <c r="A13" s="39">
        <v>90</v>
      </c>
      <c r="B13" s="1" t="s">
        <v>0</v>
      </c>
      <c r="C13" s="40">
        <v>4</v>
      </c>
      <c r="D13" s="39">
        <v>90</v>
      </c>
      <c r="E13" s="1" t="s">
        <v>5</v>
      </c>
      <c r="F13" s="40">
        <v>3</v>
      </c>
      <c r="G13" s="39">
        <v>90</v>
      </c>
      <c r="H13" s="1" t="s">
        <v>0</v>
      </c>
      <c r="I13" s="40">
        <v>6</v>
      </c>
      <c r="J13" s="39">
        <v>90</v>
      </c>
      <c r="K13" s="1" t="s">
        <v>5</v>
      </c>
      <c r="L13" s="40">
        <v>5</v>
      </c>
      <c r="M13" s="39">
        <v>90</v>
      </c>
      <c r="N13" s="1" t="s">
        <v>158</v>
      </c>
      <c r="O13" s="40">
        <v>8</v>
      </c>
      <c r="P13" s="39">
        <v>90</v>
      </c>
      <c r="Q13" s="1" t="s">
        <v>158</v>
      </c>
      <c r="R13" s="40">
        <v>8</v>
      </c>
      <c r="S13" s="39">
        <v>90</v>
      </c>
      <c r="T13" s="1" t="s">
        <v>34</v>
      </c>
      <c r="U13" s="40" t="s">
        <v>118</v>
      </c>
      <c r="V13" s="39">
        <v>90</v>
      </c>
      <c r="W13" s="1" t="s">
        <v>116</v>
      </c>
      <c r="X13" s="40">
        <v>11</v>
      </c>
      <c r="Y13" s="39">
        <v>90</v>
      </c>
      <c r="Z13" s="1" t="s">
        <v>116</v>
      </c>
      <c r="AA13" s="40">
        <v>11</v>
      </c>
      <c r="AB13" s="39">
        <v>15</v>
      </c>
      <c r="AC13" s="73" t="s">
        <v>12</v>
      </c>
      <c r="AD13" s="39">
        <v>90</v>
      </c>
      <c r="AE13" s="75">
        <v>4000</v>
      </c>
      <c r="AF13" s="39">
        <v>90</v>
      </c>
      <c r="AG13" s="75">
        <v>4000</v>
      </c>
      <c r="AH13" s="39">
        <v>90</v>
      </c>
      <c r="AI13" s="77" t="s">
        <v>34</v>
      </c>
      <c r="AJ13" s="39">
        <v>90</v>
      </c>
      <c r="AK13" s="77">
        <v>4000</v>
      </c>
      <c r="AL13" s="39">
        <v>90</v>
      </c>
      <c r="AM13" s="77">
        <v>4000</v>
      </c>
      <c r="AN13" s="39">
        <v>90</v>
      </c>
      <c r="AO13" s="75">
        <v>4000</v>
      </c>
      <c r="AP13" s="39">
        <v>90</v>
      </c>
      <c r="AQ13" s="77" t="s">
        <v>34</v>
      </c>
      <c r="AR13" s="81" t="s">
        <v>100</v>
      </c>
    </row>
    <row r="14" spans="1:47" x14ac:dyDescent="0.15">
      <c r="A14" s="39">
        <v>89</v>
      </c>
      <c r="B14" s="1" t="s">
        <v>0</v>
      </c>
      <c r="C14" s="40">
        <v>4</v>
      </c>
      <c r="D14" s="39">
        <v>89</v>
      </c>
      <c r="E14" s="1" t="s">
        <v>5</v>
      </c>
      <c r="F14" s="40">
        <v>3</v>
      </c>
      <c r="G14" s="39">
        <v>89</v>
      </c>
      <c r="H14" s="1" t="s">
        <v>0</v>
      </c>
      <c r="I14" s="40">
        <v>6</v>
      </c>
      <c r="J14" s="39">
        <v>89</v>
      </c>
      <c r="K14" s="1" t="s">
        <v>5</v>
      </c>
      <c r="L14" s="40">
        <v>5</v>
      </c>
      <c r="M14" s="39">
        <v>89</v>
      </c>
      <c r="N14" s="1" t="s">
        <v>158</v>
      </c>
      <c r="O14" s="40">
        <v>8</v>
      </c>
      <c r="P14" s="39">
        <v>89</v>
      </c>
      <c r="Q14" s="1" t="s">
        <v>158</v>
      </c>
      <c r="R14" s="40">
        <v>8</v>
      </c>
      <c r="S14" s="39">
        <v>89</v>
      </c>
      <c r="T14" s="1" t="s">
        <v>34</v>
      </c>
      <c r="U14" s="40" t="s">
        <v>118</v>
      </c>
      <c r="V14" s="39">
        <v>89</v>
      </c>
      <c r="W14" s="1" t="s">
        <v>116</v>
      </c>
      <c r="X14" s="40">
        <v>11</v>
      </c>
      <c r="Y14" s="39">
        <v>89</v>
      </c>
      <c r="Z14" s="1" t="s">
        <v>116</v>
      </c>
      <c r="AA14" s="40">
        <v>11</v>
      </c>
      <c r="AB14" s="39">
        <v>14</v>
      </c>
      <c r="AC14" s="73" t="s">
        <v>13</v>
      </c>
      <c r="AD14" s="39">
        <v>89</v>
      </c>
      <c r="AE14" s="75">
        <v>4000</v>
      </c>
      <c r="AF14" s="39">
        <v>89</v>
      </c>
      <c r="AG14" s="75">
        <v>4000</v>
      </c>
      <c r="AH14" s="39">
        <v>89</v>
      </c>
      <c r="AI14" s="77" t="s">
        <v>34</v>
      </c>
      <c r="AJ14" s="39">
        <v>89</v>
      </c>
      <c r="AK14" s="77">
        <v>4000</v>
      </c>
      <c r="AL14" s="39">
        <v>89</v>
      </c>
      <c r="AM14" s="77">
        <v>4000</v>
      </c>
      <c r="AN14" s="39">
        <v>89</v>
      </c>
      <c r="AO14" s="75">
        <v>4000</v>
      </c>
      <c r="AP14" s="39">
        <v>89</v>
      </c>
      <c r="AQ14" s="77" t="s">
        <v>34</v>
      </c>
      <c r="AR14" s="83" t="s">
        <v>106</v>
      </c>
    </row>
    <row r="15" spans="1:47" x14ac:dyDescent="0.15">
      <c r="A15" s="39">
        <v>88</v>
      </c>
      <c r="B15" s="1" t="s">
        <v>0</v>
      </c>
      <c r="C15" s="40">
        <v>4</v>
      </c>
      <c r="D15" s="39">
        <v>88</v>
      </c>
      <c r="E15" s="1" t="s">
        <v>5</v>
      </c>
      <c r="F15" s="40">
        <v>3</v>
      </c>
      <c r="G15" s="39">
        <v>88</v>
      </c>
      <c r="H15" s="1" t="s">
        <v>0</v>
      </c>
      <c r="I15" s="40">
        <v>6</v>
      </c>
      <c r="J15" s="39">
        <v>88</v>
      </c>
      <c r="K15" s="1" t="s">
        <v>5</v>
      </c>
      <c r="L15" s="40">
        <v>5</v>
      </c>
      <c r="M15" s="39">
        <v>88</v>
      </c>
      <c r="N15" s="1" t="s">
        <v>158</v>
      </c>
      <c r="O15" s="40">
        <v>8</v>
      </c>
      <c r="P15" s="39">
        <v>88</v>
      </c>
      <c r="Q15" s="1" t="s">
        <v>158</v>
      </c>
      <c r="R15" s="40">
        <v>8</v>
      </c>
      <c r="S15" s="39">
        <v>88</v>
      </c>
      <c r="T15" s="1" t="s">
        <v>34</v>
      </c>
      <c r="U15" s="40" t="s">
        <v>118</v>
      </c>
      <c r="V15" s="39">
        <v>88</v>
      </c>
      <c r="W15" s="1" t="s">
        <v>116</v>
      </c>
      <c r="X15" s="40">
        <v>11</v>
      </c>
      <c r="Y15" s="39">
        <v>88</v>
      </c>
      <c r="Z15" s="1" t="s">
        <v>116</v>
      </c>
      <c r="AA15" s="40">
        <v>11</v>
      </c>
      <c r="AB15" s="39">
        <v>13</v>
      </c>
      <c r="AC15" s="73" t="s">
        <v>14</v>
      </c>
      <c r="AD15" s="39">
        <v>88</v>
      </c>
      <c r="AE15" s="75">
        <v>4000</v>
      </c>
      <c r="AF15" s="39">
        <v>88</v>
      </c>
      <c r="AG15" s="75">
        <v>4000</v>
      </c>
      <c r="AH15" s="39">
        <v>88</v>
      </c>
      <c r="AI15" s="77" t="s">
        <v>34</v>
      </c>
      <c r="AJ15" s="39">
        <v>88</v>
      </c>
      <c r="AK15" s="77">
        <v>4000</v>
      </c>
      <c r="AL15" s="39">
        <v>88</v>
      </c>
      <c r="AM15" s="77">
        <v>4000</v>
      </c>
      <c r="AN15" s="39">
        <v>88</v>
      </c>
      <c r="AO15" s="75">
        <v>4000</v>
      </c>
      <c r="AP15" s="39">
        <v>88</v>
      </c>
      <c r="AQ15" s="77" t="s">
        <v>34</v>
      </c>
      <c r="AR15" s="81" t="s">
        <v>133</v>
      </c>
    </row>
    <row r="16" spans="1:47" x14ac:dyDescent="0.15">
      <c r="A16" s="39">
        <v>87</v>
      </c>
      <c r="B16" s="1" t="s">
        <v>0</v>
      </c>
      <c r="C16" s="40">
        <v>4</v>
      </c>
      <c r="D16" s="39">
        <v>87</v>
      </c>
      <c r="E16" s="1" t="s">
        <v>5</v>
      </c>
      <c r="F16" s="40">
        <v>3</v>
      </c>
      <c r="G16" s="39">
        <v>87</v>
      </c>
      <c r="H16" s="1" t="s">
        <v>0</v>
      </c>
      <c r="I16" s="40">
        <v>6</v>
      </c>
      <c r="J16" s="39">
        <v>87</v>
      </c>
      <c r="K16" s="1" t="s">
        <v>5</v>
      </c>
      <c r="L16" s="40">
        <v>5</v>
      </c>
      <c r="M16" s="39">
        <v>87</v>
      </c>
      <c r="N16" s="1" t="s">
        <v>158</v>
      </c>
      <c r="O16" s="40">
        <v>8</v>
      </c>
      <c r="P16" s="39">
        <v>87</v>
      </c>
      <c r="Q16" s="1" t="s">
        <v>158</v>
      </c>
      <c r="R16" s="40">
        <v>8</v>
      </c>
      <c r="S16" s="39">
        <v>87</v>
      </c>
      <c r="T16" s="1" t="s">
        <v>34</v>
      </c>
      <c r="U16" s="40" t="s">
        <v>118</v>
      </c>
      <c r="V16" s="39">
        <v>87</v>
      </c>
      <c r="W16" s="1" t="s">
        <v>116</v>
      </c>
      <c r="X16" s="40">
        <v>11</v>
      </c>
      <c r="Y16" s="39">
        <v>87</v>
      </c>
      <c r="Z16" s="1" t="s">
        <v>116</v>
      </c>
      <c r="AA16" s="40">
        <v>11</v>
      </c>
      <c r="AB16" s="39">
        <v>12</v>
      </c>
      <c r="AC16" s="73" t="s">
        <v>15</v>
      </c>
      <c r="AD16" s="39">
        <v>87</v>
      </c>
      <c r="AE16" s="75">
        <v>4000</v>
      </c>
      <c r="AF16" s="39">
        <v>87</v>
      </c>
      <c r="AG16" s="75">
        <v>4000</v>
      </c>
      <c r="AH16" s="39">
        <v>87</v>
      </c>
      <c r="AI16" s="77" t="s">
        <v>34</v>
      </c>
      <c r="AJ16" s="39">
        <v>87</v>
      </c>
      <c r="AK16" s="77">
        <v>4000</v>
      </c>
      <c r="AL16" s="39">
        <v>87</v>
      </c>
      <c r="AM16" s="77">
        <v>4000</v>
      </c>
      <c r="AN16" s="39">
        <v>87</v>
      </c>
      <c r="AO16" s="75">
        <v>4000</v>
      </c>
      <c r="AP16" s="39">
        <v>87</v>
      </c>
      <c r="AQ16" s="77" t="s">
        <v>34</v>
      </c>
      <c r="AR16" s="81" t="s">
        <v>163</v>
      </c>
    </row>
    <row r="17" spans="1:44" ht="15" thickBot="1" x14ac:dyDescent="0.2">
      <c r="A17" s="39">
        <v>86</v>
      </c>
      <c r="B17" s="1" t="s">
        <v>0</v>
      </c>
      <c r="C17" s="40">
        <v>4</v>
      </c>
      <c r="D17" s="39">
        <v>86</v>
      </c>
      <c r="E17" s="1" t="s">
        <v>5</v>
      </c>
      <c r="F17" s="40">
        <v>3</v>
      </c>
      <c r="G17" s="39">
        <v>86</v>
      </c>
      <c r="H17" s="1" t="s">
        <v>0</v>
      </c>
      <c r="I17" s="40">
        <v>6</v>
      </c>
      <c r="J17" s="39">
        <v>86</v>
      </c>
      <c r="K17" s="1" t="s">
        <v>5</v>
      </c>
      <c r="L17" s="40">
        <v>5</v>
      </c>
      <c r="M17" s="39">
        <v>86</v>
      </c>
      <c r="N17" s="1" t="s">
        <v>158</v>
      </c>
      <c r="O17" s="40">
        <v>8</v>
      </c>
      <c r="P17" s="39">
        <v>86</v>
      </c>
      <c r="Q17" s="1" t="s">
        <v>158</v>
      </c>
      <c r="R17" s="40">
        <v>8</v>
      </c>
      <c r="S17" s="39">
        <v>86</v>
      </c>
      <c r="T17" s="1" t="s">
        <v>34</v>
      </c>
      <c r="U17" s="40" t="s">
        <v>118</v>
      </c>
      <c r="V17" s="39">
        <v>86</v>
      </c>
      <c r="W17" s="1" t="s">
        <v>116</v>
      </c>
      <c r="X17" s="40">
        <v>11</v>
      </c>
      <c r="Y17" s="39">
        <v>86</v>
      </c>
      <c r="Z17" s="1" t="s">
        <v>116</v>
      </c>
      <c r="AA17" s="40">
        <v>11</v>
      </c>
      <c r="AB17" s="39">
        <v>11</v>
      </c>
      <c r="AC17" s="73" t="s">
        <v>16</v>
      </c>
      <c r="AD17" s="39">
        <v>86</v>
      </c>
      <c r="AE17" s="75">
        <v>4000</v>
      </c>
      <c r="AF17" s="39">
        <v>86</v>
      </c>
      <c r="AG17" s="75">
        <v>4000</v>
      </c>
      <c r="AH17" s="39">
        <v>86</v>
      </c>
      <c r="AI17" s="77" t="s">
        <v>34</v>
      </c>
      <c r="AJ17" s="39">
        <v>86</v>
      </c>
      <c r="AK17" s="77">
        <v>4000</v>
      </c>
      <c r="AL17" s="39">
        <v>86</v>
      </c>
      <c r="AM17" s="77">
        <v>4000</v>
      </c>
      <c r="AN17" s="39">
        <v>86</v>
      </c>
      <c r="AO17" s="75">
        <v>4000</v>
      </c>
      <c r="AP17" s="39">
        <v>86</v>
      </c>
      <c r="AQ17" s="77" t="s">
        <v>34</v>
      </c>
      <c r="AR17" s="82" t="s">
        <v>164</v>
      </c>
    </row>
    <row r="18" spans="1:44" x14ac:dyDescent="0.15">
      <c r="A18" s="39">
        <v>85</v>
      </c>
      <c r="B18" s="1" t="s">
        <v>0</v>
      </c>
      <c r="C18" s="40">
        <v>4</v>
      </c>
      <c r="D18" s="39">
        <v>85</v>
      </c>
      <c r="E18" s="1" t="s">
        <v>5</v>
      </c>
      <c r="F18" s="40">
        <v>3</v>
      </c>
      <c r="G18" s="39">
        <v>85</v>
      </c>
      <c r="H18" s="1" t="s">
        <v>0</v>
      </c>
      <c r="I18" s="40">
        <v>6</v>
      </c>
      <c r="J18" s="39">
        <v>85</v>
      </c>
      <c r="K18" s="1" t="s">
        <v>5</v>
      </c>
      <c r="L18" s="40">
        <v>5</v>
      </c>
      <c r="M18" s="39">
        <v>85</v>
      </c>
      <c r="N18" s="1" t="s">
        <v>158</v>
      </c>
      <c r="O18" s="40">
        <v>8</v>
      </c>
      <c r="P18" s="39">
        <v>85</v>
      </c>
      <c r="Q18" s="1" t="s">
        <v>158</v>
      </c>
      <c r="R18" s="40">
        <v>8</v>
      </c>
      <c r="S18" s="39">
        <v>85</v>
      </c>
      <c r="T18" s="1" t="s">
        <v>34</v>
      </c>
      <c r="U18" s="40" t="s">
        <v>118</v>
      </c>
      <c r="V18" s="39">
        <v>85</v>
      </c>
      <c r="W18" s="1" t="s">
        <v>116</v>
      </c>
      <c r="X18" s="40">
        <v>11</v>
      </c>
      <c r="Y18" s="39">
        <v>85</v>
      </c>
      <c r="Z18" s="1" t="s">
        <v>116</v>
      </c>
      <c r="AA18" s="40">
        <v>11</v>
      </c>
      <c r="AB18" s="39">
        <v>10</v>
      </c>
      <c r="AC18" s="73" t="s">
        <v>17</v>
      </c>
      <c r="AD18" s="39">
        <v>85</v>
      </c>
      <c r="AE18" s="75">
        <v>4000</v>
      </c>
      <c r="AF18" s="39">
        <v>85</v>
      </c>
      <c r="AG18" s="75">
        <v>4000</v>
      </c>
      <c r="AH18" s="39">
        <v>85</v>
      </c>
      <c r="AI18" s="77" t="s">
        <v>34</v>
      </c>
      <c r="AJ18" s="39">
        <v>85</v>
      </c>
      <c r="AK18" s="77">
        <v>4000</v>
      </c>
      <c r="AL18" s="39">
        <v>85</v>
      </c>
      <c r="AM18" s="77">
        <v>4000</v>
      </c>
      <c r="AN18" s="39">
        <v>85</v>
      </c>
      <c r="AO18" s="75">
        <v>4000</v>
      </c>
      <c r="AP18" s="39">
        <v>85</v>
      </c>
      <c r="AQ18" s="77" t="s">
        <v>34</v>
      </c>
    </row>
    <row r="19" spans="1:44" x14ac:dyDescent="0.15">
      <c r="A19" s="39">
        <v>84</v>
      </c>
      <c r="B19" s="1" t="s">
        <v>0</v>
      </c>
      <c r="C19" s="40">
        <v>4</v>
      </c>
      <c r="D19" s="39">
        <v>84</v>
      </c>
      <c r="E19" s="1" t="s">
        <v>5</v>
      </c>
      <c r="F19" s="40">
        <v>3</v>
      </c>
      <c r="G19" s="39">
        <v>84</v>
      </c>
      <c r="H19" s="1" t="s">
        <v>0</v>
      </c>
      <c r="I19" s="40">
        <v>6</v>
      </c>
      <c r="J19" s="39">
        <v>84</v>
      </c>
      <c r="K19" s="1" t="s">
        <v>5</v>
      </c>
      <c r="L19" s="40">
        <v>5</v>
      </c>
      <c r="M19" s="39">
        <v>84</v>
      </c>
      <c r="N19" s="1" t="s">
        <v>158</v>
      </c>
      <c r="O19" s="40">
        <v>8</v>
      </c>
      <c r="P19" s="39">
        <v>84</v>
      </c>
      <c r="Q19" s="1" t="s">
        <v>158</v>
      </c>
      <c r="R19" s="40">
        <v>8</v>
      </c>
      <c r="S19" s="39">
        <v>84</v>
      </c>
      <c r="T19" s="1" t="s">
        <v>34</v>
      </c>
      <c r="U19" s="40" t="s">
        <v>118</v>
      </c>
      <c r="V19" s="39">
        <v>84</v>
      </c>
      <c r="W19" s="1" t="s">
        <v>116</v>
      </c>
      <c r="X19" s="40">
        <v>11</v>
      </c>
      <c r="Y19" s="39">
        <v>84</v>
      </c>
      <c r="Z19" s="1" t="s">
        <v>116</v>
      </c>
      <c r="AA19" s="40">
        <v>11</v>
      </c>
      <c r="AB19" s="39">
        <v>9</v>
      </c>
      <c r="AC19" s="73" t="s">
        <v>18</v>
      </c>
      <c r="AD19" s="39">
        <v>84</v>
      </c>
      <c r="AE19" s="75">
        <v>4000</v>
      </c>
      <c r="AF19" s="39">
        <v>84</v>
      </c>
      <c r="AG19" s="75">
        <v>4000</v>
      </c>
      <c r="AH19" s="39">
        <v>84</v>
      </c>
      <c r="AI19" s="77" t="s">
        <v>34</v>
      </c>
      <c r="AJ19" s="39">
        <v>84</v>
      </c>
      <c r="AK19" s="77">
        <v>4000</v>
      </c>
      <c r="AL19" s="39">
        <v>84</v>
      </c>
      <c r="AM19" s="77">
        <v>4000</v>
      </c>
      <c r="AN19" s="39">
        <v>84</v>
      </c>
      <c r="AO19" s="75">
        <v>4000</v>
      </c>
      <c r="AP19" s="39">
        <v>84</v>
      </c>
      <c r="AQ19" s="77" t="s">
        <v>34</v>
      </c>
    </row>
    <row r="20" spans="1:44" x14ac:dyDescent="0.15">
      <c r="A20" s="39">
        <v>83</v>
      </c>
      <c r="B20" s="1" t="s">
        <v>0</v>
      </c>
      <c r="C20" s="40">
        <v>4</v>
      </c>
      <c r="D20" s="39">
        <v>83</v>
      </c>
      <c r="E20" s="1" t="s">
        <v>5</v>
      </c>
      <c r="F20" s="40">
        <v>3</v>
      </c>
      <c r="G20" s="39">
        <v>83</v>
      </c>
      <c r="H20" s="1" t="s">
        <v>0</v>
      </c>
      <c r="I20" s="40">
        <v>6</v>
      </c>
      <c r="J20" s="39">
        <v>83</v>
      </c>
      <c r="K20" s="1" t="s">
        <v>5</v>
      </c>
      <c r="L20" s="40">
        <v>5</v>
      </c>
      <c r="M20" s="39">
        <v>83</v>
      </c>
      <c r="N20" s="1" t="s">
        <v>158</v>
      </c>
      <c r="O20" s="40">
        <v>8</v>
      </c>
      <c r="P20" s="39">
        <v>83</v>
      </c>
      <c r="Q20" s="1" t="s">
        <v>158</v>
      </c>
      <c r="R20" s="40">
        <v>8</v>
      </c>
      <c r="S20" s="39">
        <v>83</v>
      </c>
      <c r="T20" s="1" t="s">
        <v>34</v>
      </c>
      <c r="U20" s="40" t="s">
        <v>118</v>
      </c>
      <c r="V20" s="39">
        <v>83</v>
      </c>
      <c r="W20" s="1" t="s">
        <v>116</v>
      </c>
      <c r="X20" s="40">
        <v>11</v>
      </c>
      <c r="Y20" s="39">
        <v>83</v>
      </c>
      <c r="Z20" s="1" t="s">
        <v>116</v>
      </c>
      <c r="AA20" s="40">
        <v>11</v>
      </c>
      <c r="AB20" s="39">
        <v>8</v>
      </c>
      <c r="AC20" s="73" t="s">
        <v>19</v>
      </c>
      <c r="AD20" s="39">
        <v>83</v>
      </c>
      <c r="AE20" s="75">
        <v>4000</v>
      </c>
      <c r="AF20" s="39">
        <v>83</v>
      </c>
      <c r="AG20" s="75">
        <v>4000</v>
      </c>
      <c r="AH20" s="39">
        <v>83</v>
      </c>
      <c r="AI20" s="77" t="s">
        <v>34</v>
      </c>
      <c r="AJ20" s="39">
        <v>83</v>
      </c>
      <c r="AK20" s="77">
        <v>4000</v>
      </c>
      <c r="AL20" s="39">
        <v>83</v>
      </c>
      <c r="AM20" s="77">
        <v>4000</v>
      </c>
      <c r="AN20" s="39">
        <v>83</v>
      </c>
      <c r="AO20" s="75">
        <v>4000</v>
      </c>
      <c r="AP20" s="39">
        <v>83</v>
      </c>
      <c r="AQ20" s="77" t="s">
        <v>34</v>
      </c>
    </row>
    <row r="21" spans="1:44" x14ac:dyDescent="0.15">
      <c r="A21" s="39">
        <v>82</v>
      </c>
      <c r="B21" s="1" t="s">
        <v>0</v>
      </c>
      <c r="C21" s="40">
        <v>4</v>
      </c>
      <c r="D21" s="39">
        <v>82</v>
      </c>
      <c r="E21" s="1" t="s">
        <v>5</v>
      </c>
      <c r="F21" s="40">
        <v>3</v>
      </c>
      <c r="G21" s="39">
        <v>82</v>
      </c>
      <c r="H21" s="1" t="s">
        <v>0</v>
      </c>
      <c r="I21" s="40">
        <v>6</v>
      </c>
      <c r="J21" s="39">
        <v>82</v>
      </c>
      <c r="K21" s="1" t="s">
        <v>5</v>
      </c>
      <c r="L21" s="40">
        <v>5</v>
      </c>
      <c r="M21" s="39">
        <v>82</v>
      </c>
      <c r="N21" s="1" t="s">
        <v>158</v>
      </c>
      <c r="O21" s="40">
        <v>8</v>
      </c>
      <c r="P21" s="39">
        <v>82</v>
      </c>
      <c r="Q21" s="1" t="s">
        <v>158</v>
      </c>
      <c r="R21" s="40">
        <v>8</v>
      </c>
      <c r="S21" s="39">
        <v>82</v>
      </c>
      <c r="T21" s="1" t="s">
        <v>34</v>
      </c>
      <c r="U21" s="40" t="s">
        <v>118</v>
      </c>
      <c r="V21" s="39">
        <v>82</v>
      </c>
      <c r="W21" s="1" t="s">
        <v>116</v>
      </c>
      <c r="X21" s="40">
        <v>11</v>
      </c>
      <c r="Y21" s="39">
        <v>82</v>
      </c>
      <c r="Z21" s="1" t="s">
        <v>116</v>
      </c>
      <c r="AA21" s="40">
        <v>11</v>
      </c>
      <c r="AB21" s="39">
        <v>7</v>
      </c>
      <c r="AC21" s="73" t="s">
        <v>20</v>
      </c>
      <c r="AD21" s="39">
        <v>82</v>
      </c>
      <c r="AE21" s="75">
        <v>4000</v>
      </c>
      <c r="AF21" s="39">
        <v>82</v>
      </c>
      <c r="AG21" s="75">
        <v>4000</v>
      </c>
      <c r="AH21" s="39">
        <v>82</v>
      </c>
      <c r="AI21" s="77" t="s">
        <v>34</v>
      </c>
      <c r="AJ21" s="39">
        <v>82</v>
      </c>
      <c r="AK21" s="77">
        <v>4000</v>
      </c>
      <c r="AL21" s="39">
        <v>82</v>
      </c>
      <c r="AM21" s="77">
        <v>4000</v>
      </c>
      <c r="AN21" s="39">
        <v>82</v>
      </c>
      <c r="AO21" s="75">
        <v>4000</v>
      </c>
      <c r="AP21" s="39">
        <v>82</v>
      </c>
      <c r="AQ21" s="77" t="s">
        <v>34</v>
      </c>
    </row>
    <row r="22" spans="1:44" ht="15" thickBot="1" x14ac:dyDescent="0.2">
      <c r="A22" s="39">
        <v>81</v>
      </c>
      <c r="B22" s="1" t="s">
        <v>0</v>
      </c>
      <c r="C22" s="40">
        <v>4</v>
      </c>
      <c r="D22" s="39">
        <v>81</v>
      </c>
      <c r="E22" s="1" t="s">
        <v>5</v>
      </c>
      <c r="F22" s="40">
        <v>3</v>
      </c>
      <c r="G22" s="39">
        <v>81</v>
      </c>
      <c r="H22" s="1" t="s">
        <v>0</v>
      </c>
      <c r="I22" s="40">
        <v>6</v>
      </c>
      <c r="J22" s="39">
        <v>81</v>
      </c>
      <c r="K22" s="1" t="s">
        <v>5</v>
      </c>
      <c r="L22" s="40">
        <v>5</v>
      </c>
      <c r="M22" s="39">
        <v>81</v>
      </c>
      <c r="N22" s="1" t="s">
        <v>158</v>
      </c>
      <c r="O22" s="40">
        <v>8</v>
      </c>
      <c r="P22" s="39">
        <v>81</v>
      </c>
      <c r="Q22" s="1" t="s">
        <v>158</v>
      </c>
      <c r="R22" s="40">
        <v>8</v>
      </c>
      <c r="S22" s="39">
        <v>81</v>
      </c>
      <c r="T22" s="1" t="s">
        <v>34</v>
      </c>
      <c r="U22" s="40" t="s">
        <v>118</v>
      </c>
      <c r="V22" s="39">
        <v>81</v>
      </c>
      <c r="W22" s="1" t="s">
        <v>116</v>
      </c>
      <c r="X22" s="40">
        <v>11</v>
      </c>
      <c r="Y22" s="39">
        <v>81</v>
      </c>
      <c r="Z22" s="1" t="s">
        <v>116</v>
      </c>
      <c r="AA22" s="40">
        <v>11</v>
      </c>
      <c r="AB22" s="41">
        <v>6</v>
      </c>
      <c r="AC22" s="74" t="s">
        <v>21</v>
      </c>
      <c r="AD22" s="39">
        <v>81</v>
      </c>
      <c r="AE22" s="75">
        <v>4000</v>
      </c>
      <c r="AF22" s="39">
        <v>81</v>
      </c>
      <c r="AG22" s="75">
        <v>4000</v>
      </c>
      <c r="AH22" s="39">
        <v>81</v>
      </c>
      <c r="AI22" s="77" t="s">
        <v>34</v>
      </c>
      <c r="AJ22" s="39">
        <v>81</v>
      </c>
      <c r="AK22" s="77">
        <v>4000</v>
      </c>
      <c r="AL22" s="39">
        <v>81</v>
      </c>
      <c r="AM22" s="77">
        <v>4000</v>
      </c>
      <c r="AN22" s="39">
        <v>81</v>
      </c>
      <c r="AO22" s="75">
        <v>4000</v>
      </c>
      <c r="AP22" s="39">
        <v>81</v>
      </c>
      <c r="AQ22" s="77" t="s">
        <v>34</v>
      </c>
    </row>
    <row r="23" spans="1:44" x14ac:dyDescent="0.15">
      <c r="A23" s="39">
        <v>80</v>
      </c>
      <c r="B23" s="1" t="s">
        <v>0</v>
      </c>
      <c r="C23" s="40">
        <v>4</v>
      </c>
      <c r="D23" s="39">
        <v>80</v>
      </c>
      <c r="E23" s="1" t="s">
        <v>5</v>
      </c>
      <c r="F23" s="40">
        <v>3</v>
      </c>
      <c r="G23" s="39">
        <v>80</v>
      </c>
      <c r="H23" s="1" t="s">
        <v>0</v>
      </c>
      <c r="I23" s="40">
        <v>6</v>
      </c>
      <c r="J23" s="39">
        <v>80</v>
      </c>
      <c r="K23" s="1" t="s">
        <v>5</v>
      </c>
      <c r="L23" s="40">
        <v>5</v>
      </c>
      <c r="M23" s="39">
        <v>80</v>
      </c>
      <c r="N23" s="1" t="s">
        <v>158</v>
      </c>
      <c r="O23" s="40">
        <v>8</v>
      </c>
      <c r="P23" s="39">
        <v>80</v>
      </c>
      <c r="Q23" s="1" t="s">
        <v>158</v>
      </c>
      <c r="R23" s="40">
        <v>8</v>
      </c>
      <c r="S23" s="39">
        <v>80</v>
      </c>
      <c r="T23" s="1" t="s">
        <v>34</v>
      </c>
      <c r="U23" s="40" t="s">
        <v>118</v>
      </c>
      <c r="V23" s="39">
        <v>80</v>
      </c>
      <c r="W23" s="1" t="s">
        <v>116</v>
      </c>
      <c r="X23" s="40">
        <v>11</v>
      </c>
      <c r="Y23" s="39">
        <v>80</v>
      </c>
      <c r="Z23" s="1" t="s">
        <v>116</v>
      </c>
      <c r="AA23" s="40">
        <v>11</v>
      </c>
      <c r="AD23" s="39">
        <v>80</v>
      </c>
      <c r="AE23" s="75">
        <v>4000</v>
      </c>
      <c r="AF23" s="39">
        <v>80</v>
      </c>
      <c r="AG23" s="75">
        <v>4000</v>
      </c>
      <c r="AH23" s="39">
        <v>80</v>
      </c>
      <c r="AI23" s="77" t="s">
        <v>34</v>
      </c>
      <c r="AJ23" s="39">
        <v>80</v>
      </c>
      <c r="AK23" s="77">
        <v>4000</v>
      </c>
      <c r="AL23" s="39">
        <v>80</v>
      </c>
      <c r="AM23" s="77">
        <v>4000</v>
      </c>
      <c r="AN23" s="39">
        <v>80</v>
      </c>
      <c r="AO23" s="75">
        <v>4000</v>
      </c>
      <c r="AP23" s="39">
        <v>80</v>
      </c>
      <c r="AQ23" s="77" t="s">
        <v>34</v>
      </c>
    </row>
    <row r="24" spans="1:44" x14ac:dyDescent="0.15">
      <c r="A24" s="39">
        <v>79</v>
      </c>
      <c r="B24" s="1" t="s">
        <v>0</v>
      </c>
      <c r="C24" s="40">
        <v>4</v>
      </c>
      <c r="D24" s="39">
        <v>79</v>
      </c>
      <c r="E24" s="1" t="s">
        <v>5</v>
      </c>
      <c r="F24" s="40">
        <v>3</v>
      </c>
      <c r="G24" s="39">
        <v>79</v>
      </c>
      <c r="H24" s="1" t="s">
        <v>0</v>
      </c>
      <c r="I24" s="40">
        <v>6</v>
      </c>
      <c r="J24" s="39">
        <v>79</v>
      </c>
      <c r="K24" s="1" t="s">
        <v>5</v>
      </c>
      <c r="L24" s="40">
        <v>5</v>
      </c>
      <c r="M24" s="39">
        <v>79</v>
      </c>
      <c r="N24" s="1" t="s">
        <v>158</v>
      </c>
      <c r="O24" s="40">
        <v>8</v>
      </c>
      <c r="P24" s="39">
        <v>79</v>
      </c>
      <c r="Q24" s="1" t="s">
        <v>158</v>
      </c>
      <c r="R24" s="40">
        <v>8</v>
      </c>
      <c r="S24" s="39">
        <v>79</v>
      </c>
      <c r="T24" s="1" t="s">
        <v>34</v>
      </c>
      <c r="U24" s="40" t="s">
        <v>118</v>
      </c>
      <c r="V24" s="39">
        <v>79</v>
      </c>
      <c r="W24" s="1" t="s">
        <v>39</v>
      </c>
      <c r="X24" s="40">
        <v>10</v>
      </c>
      <c r="Y24" s="39">
        <v>79</v>
      </c>
      <c r="Z24" s="1" t="s">
        <v>39</v>
      </c>
      <c r="AA24" s="40">
        <v>10</v>
      </c>
      <c r="AD24" s="39">
        <v>79</v>
      </c>
      <c r="AE24" s="75">
        <v>4000</v>
      </c>
      <c r="AF24" s="39">
        <v>79</v>
      </c>
      <c r="AG24" s="75">
        <v>4000</v>
      </c>
      <c r="AH24" s="39">
        <v>79</v>
      </c>
      <c r="AI24" s="77" t="s">
        <v>34</v>
      </c>
      <c r="AJ24" s="39">
        <v>79</v>
      </c>
      <c r="AK24" s="77">
        <v>4000</v>
      </c>
      <c r="AL24" s="39">
        <v>79</v>
      </c>
      <c r="AM24" s="77">
        <v>4000</v>
      </c>
      <c r="AN24" s="39">
        <v>79</v>
      </c>
      <c r="AO24" s="75">
        <v>4000</v>
      </c>
      <c r="AP24" s="39">
        <v>79</v>
      </c>
      <c r="AQ24" s="77" t="s">
        <v>34</v>
      </c>
    </row>
    <row r="25" spans="1:44" x14ac:dyDescent="0.15">
      <c r="A25" s="39">
        <v>78</v>
      </c>
      <c r="B25" s="1" t="s">
        <v>0</v>
      </c>
      <c r="C25" s="40">
        <v>4</v>
      </c>
      <c r="D25" s="39">
        <v>78</v>
      </c>
      <c r="E25" s="1" t="s">
        <v>5</v>
      </c>
      <c r="F25" s="40">
        <v>3</v>
      </c>
      <c r="G25" s="39">
        <v>78</v>
      </c>
      <c r="H25" s="1" t="s">
        <v>0</v>
      </c>
      <c r="I25" s="40">
        <v>6</v>
      </c>
      <c r="J25" s="39">
        <v>78</v>
      </c>
      <c r="K25" s="1" t="s">
        <v>5</v>
      </c>
      <c r="L25" s="40">
        <v>5</v>
      </c>
      <c r="M25" s="39">
        <v>78</v>
      </c>
      <c r="N25" s="1" t="s">
        <v>158</v>
      </c>
      <c r="O25" s="40">
        <v>8</v>
      </c>
      <c r="P25" s="39">
        <v>78</v>
      </c>
      <c r="Q25" s="1" t="s">
        <v>158</v>
      </c>
      <c r="R25" s="40">
        <v>8</v>
      </c>
      <c r="S25" s="39">
        <v>78</v>
      </c>
      <c r="T25" s="1" t="s">
        <v>34</v>
      </c>
      <c r="U25" s="40" t="s">
        <v>118</v>
      </c>
      <c r="V25" s="39">
        <v>78</v>
      </c>
      <c r="W25" s="1" t="s">
        <v>39</v>
      </c>
      <c r="X25" s="40">
        <v>10</v>
      </c>
      <c r="Y25" s="39">
        <v>78</v>
      </c>
      <c r="Z25" s="1" t="s">
        <v>39</v>
      </c>
      <c r="AA25" s="40">
        <v>10</v>
      </c>
      <c r="AB25" s="191"/>
      <c r="AC25" s="191"/>
      <c r="AD25" s="39">
        <v>78</v>
      </c>
      <c r="AE25" s="75">
        <v>4000</v>
      </c>
      <c r="AF25" s="39">
        <v>78</v>
      </c>
      <c r="AG25" s="75">
        <v>4000</v>
      </c>
      <c r="AH25" s="39">
        <v>78</v>
      </c>
      <c r="AI25" s="77" t="s">
        <v>34</v>
      </c>
      <c r="AJ25" s="39">
        <v>78</v>
      </c>
      <c r="AK25" s="77">
        <v>4000</v>
      </c>
      <c r="AL25" s="39">
        <v>78</v>
      </c>
      <c r="AM25" s="77">
        <v>4000</v>
      </c>
      <c r="AN25" s="39">
        <v>78</v>
      </c>
      <c r="AO25" s="75">
        <v>4000</v>
      </c>
      <c r="AP25" s="39">
        <v>78</v>
      </c>
      <c r="AQ25" s="77" t="s">
        <v>34</v>
      </c>
    </row>
    <row r="26" spans="1:44" x14ac:dyDescent="0.15">
      <c r="A26" s="39">
        <v>77</v>
      </c>
      <c r="B26" s="1" t="s">
        <v>0</v>
      </c>
      <c r="C26" s="40">
        <v>4</v>
      </c>
      <c r="D26" s="39">
        <v>77</v>
      </c>
      <c r="E26" s="1" t="s">
        <v>5</v>
      </c>
      <c r="F26" s="40">
        <v>3</v>
      </c>
      <c r="G26" s="39">
        <v>77</v>
      </c>
      <c r="H26" s="1" t="s">
        <v>0</v>
      </c>
      <c r="I26" s="40">
        <v>6</v>
      </c>
      <c r="J26" s="39">
        <v>77</v>
      </c>
      <c r="K26" s="1" t="s">
        <v>5</v>
      </c>
      <c r="L26" s="40">
        <v>5</v>
      </c>
      <c r="M26" s="39">
        <v>77</v>
      </c>
      <c r="N26" s="1" t="s">
        <v>158</v>
      </c>
      <c r="O26" s="40">
        <v>8</v>
      </c>
      <c r="P26" s="39">
        <v>77</v>
      </c>
      <c r="Q26" s="1" t="s">
        <v>158</v>
      </c>
      <c r="R26" s="40">
        <v>8</v>
      </c>
      <c r="S26" s="39">
        <v>77</v>
      </c>
      <c r="T26" s="1" t="s">
        <v>34</v>
      </c>
      <c r="U26" s="40" t="s">
        <v>118</v>
      </c>
      <c r="V26" s="39">
        <v>77</v>
      </c>
      <c r="W26" s="1" t="s">
        <v>39</v>
      </c>
      <c r="X26" s="40">
        <v>10</v>
      </c>
      <c r="Y26" s="39">
        <v>77</v>
      </c>
      <c r="Z26" s="1" t="s">
        <v>39</v>
      </c>
      <c r="AA26" s="40">
        <v>10</v>
      </c>
      <c r="AD26" s="39">
        <v>77</v>
      </c>
      <c r="AE26" s="75">
        <v>4000</v>
      </c>
      <c r="AF26" s="39">
        <v>77</v>
      </c>
      <c r="AG26" s="75">
        <v>4000</v>
      </c>
      <c r="AH26" s="39">
        <v>77</v>
      </c>
      <c r="AI26" s="77" t="s">
        <v>34</v>
      </c>
      <c r="AJ26" s="39">
        <v>77</v>
      </c>
      <c r="AK26" s="77">
        <v>4000</v>
      </c>
      <c r="AL26" s="39">
        <v>77</v>
      </c>
      <c r="AM26" s="77">
        <v>4000</v>
      </c>
      <c r="AN26" s="39">
        <v>77</v>
      </c>
      <c r="AO26" s="75">
        <v>4000</v>
      </c>
      <c r="AP26" s="39">
        <v>77</v>
      </c>
      <c r="AQ26" s="77" t="s">
        <v>34</v>
      </c>
    </row>
    <row r="27" spans="1:44" x14ac:dyDescent="0.15">
      <c r="A27" s="39">
        <v>76</v>
      </c>
      <c r="B27" s="1" t="s">
        <v>0</v>
      </c>
      <c r="C27" s="40">
        <v>4</v>
      </c>
      <c r="D27" s="39">
        <v>76</v>
      </c>
      <c r="E27" s="1" t="s">
        <v>5</v>
      </c>
      <c r="F27" s="40">
        <v>3</v>
      </c>
      <c r="G27" s="39">
        <v>76</v>
      </c>
      <c r="H27" s="1" t="s">
        <v>0</v>
      </c>
      <c r="I27" s="40">
        <v>6</v>
      </c>
      <c r="J27" s="39">
        <v>76</v>
      </c>
      <c r="K27" s="1" t="s">
        <v>5</v>
      </c>
      <c r="L27" s="40">
        <v>5</v>
      </c>
      <c r="M27" s="39">
        <v>76</v>
      </c>
      <c r="N27" s="1" t="s">
        <v>158</v>
      </c>
      <c r="O27" s="40">
        <v>8</v>
      </c>
      <c r="P27" s="39">
        <v>76</v>
      </c>
      <c r="Q27" s="1" t="s">
        <v>158</v>
      </c>
      <c r="R27" s="40">
        <v>8</v>
      </c>
      <c r="S27" s="39">
        <v>76</v>
      </c>
      <c r="T27" s="1" t="s">
        <v>34</v>
      </c>
      <c r="U27" s="40" t="s">
        <v>118</v>
      </c>
      <c r="V27" s="39">
        <v>76</v>
      </c>
      <c r="W27" s="1" t="s">
        <v>39</v>
      </c>
      <c r="X27" s="40">
        <v>10</v>
      </c>
      <c r="Y27" s="39">
        <v>76</v>
      </c>
      <c r="Z27" s="1" t="s">
        <v>39</v>
      </c>
      <c r="AA27" s="40">
        <v>10</v>
      </c>
      <c r="AD27" s="39">
        <v>76</v>
      </c>
      <c r="AE27" s="75">
        <v>4000</v>
      </c>
      <c r="AF27" s="39">
        <v>76</v>
      </c>
      <c r="AG27" s="75">
        <v>4000</v>
      </c>
      <c r="AH27" s="39">
        <v>76</v>
      </c>
      <c r="AI27" s="77" t="s">
        <v>34</v>
      </c>
      <c r="AJ27" s="39">
        <v>76</v>
      </c>
      <c r="AK27" s="77">
        <v>4000</v>
      </c>
      <c r="AL27" s="39">
        <v>76</v>
      </c>
      <c r="AM27" s="77">
        <v>4000</v>
      </c>
      <c r="AN27" s="39">
        <v>76</v>
      </c>
      <c r="AO27" s="75">
        <v>4000</v>
      </c>
      <c r="AP27" s="39">
        <v>76</v>
      </c>
      <c r="AQ27" s="77" t="s">
        <v>34</v>
      </c>
    </row>
    <row r="28" spans="1:44" x14ac:dyDescent="0.15">
      <c r="A28" s="39">
        <v>75</v>
      </c>
      <c r="B28" s="1" t="s">
        <v>0</v>
      </c>
      <c r="C28" s="40">
        <v>4</v>
      </c>
      <c r="D28" s="39">
        <v>75</v>
      </c>
      <c r="E28" s="1" t="s">
        <v>5</v>
      </c>
      <c r="F28" s="40">
        <v>3</v>
      </c>
      <c r="G28" s="39">
        <v>75</v>
      </c>
      <c r="H28" s="1" t="s">
        <v>0</v>
      </c>
      <c r="I28" s="40">
        <v>6</v>
      </c>
      <c r="J28" s="39">
        <v>75</v>
      </c>
      <c r="K28" s="1" t="s">
        <v>5</v>
      </c>
      <c r="L28" s="40">
        <v>5</v>
      </c>
      <c r="M28" s="39">
        <v>75</v>
      </c>
      <c r="N28" s="1" t="s">
        <v>158</v>
      </c>
      <c r="O28" s="40">
        <v>8</v>
      </c>
      <c r="P28" s="39">
        <v>75</v>
      </c>
      <c r="Q28" s="1" t="s">
        <v>158</v>
      </c>
      <c r="R28" s="40">
        <v>8</v>
      </c>
      <c r="S28" s="39">
        <v>75</v>
      </c>
      <c r="T28" s="1" t="s">
        <v>34</v>
      </c>
      <c r="U28" s="40" t="s">
        <v>118</v>
      </c>
      <c r="V28" s="39">
        <v>75</v>
      </c>
      <c r="W28" s="1" t="s">
        <v>39</v>
      </c>
      <c r="X28" s="40">
        <v>10</v>
      </c>
      <c r="Y28" s="39">
        <v>75</v>
      </c>
      <c r="Z28" s="1" t="s">
        <v>39</v>
      </c>
      <c r="AA28" s="40">
        <v>10</v>
      </c>
      <c r="AD28" s="39">
        <v>75</v>
      </c>
      <c r="AE28" s="75">
        <v>4000</v>
      </c>
      <c r="AF28" s="39">
        <v>75</v>
      </c>
      <c r="AG28" s="75">
        <v>4000</v>
      </c>
      <c r="AH28" s="39">
        <v>75</v>
      </c>
      <c r="AI28" s="77" t="s">
        <v>34</v>
      </c>
      <c r="AJ28" s="39">
        <v>75</v>
      </c>
      <c r="AK28" s="77">
        <v>4000</v>
      </c>
      <c r="AL28" s="39">
        <v>75</v>
      </c>
      <c r="AM28" s="77">
        <v>4000</v>
      </c>
      <c r="AN28" s="39">
        <v>75</v>
      </c>
      <c r="AO28" s="75">
        <v>4000</v>
      </c>
      <c r="AP28" s="39">
        <v>75</v>
      </c>
      <c r="AQ28" s="77" t="s">
        <v>34</v>
      </c>
    </row>
    <row r="29" spans="1:44" x14ac:dyDescent="0.15">
      <c r="A29" s="39">
        <v>74</v>
      </c>
      <c r="B29" s="1" t="s">
        <v>0</v>
      </c>
      <c r="C29" s="40">
        <v>4</v>
      </c>
      <c r="D29" s="39">
        <v>74</v>
      </c>
      <c r="E29" s="1" t="s">
        <v>5</v>
      </c>
      <c r="F29" s="40">
        <v>3</v>
      </c>
      <c r="G29" s="39">
        <v>74</v>
      </c>
      <c r="H29" s="1" t="s">
        <v>0</v>
      </c>
      <c r="I29" s="40">
        <v>6</v>
      </c>
      <c r="J29" s="39">
        <v>74</v>
      </c>
      <c r="K29" s="1" t="s">
        <v>5</v>
      </c>
      <c r="L29" s="40">
        <v>5</v>
      </c>
      <c r="M29" s="39">
        <v>74</v>
      </c>
      <c r="N29" s="1" t="s">
        <v>158</v>
      </c>
      <c r="O29" s="40">
        <v>8</v>
      </c>
      <c r="P29" s="39">
        <v>74</v>
      </c>
      <c r="Q29" s="1" t="s">
        <v>158</v>
      </c>
      <c r="R29" s="40">
        <v>8</v>
      </c>
      <c r="S29" s="39">
        <v>74</v>
      </c>
      <c r="T29" s="1" t="s">
        <v>34</v>
      </c>
      <c r="U29" s="40" t="s">
        <v>118</v>
      </c>
      <c r="V29" s="39">
        <v>74</v>
      </c>
      <c r="W29" s="1" t="s">
        <v>40</v>
      </c>
      <c r="X29" s="40">
        <v>9</v>
      </c>
      <c r="Y29" s="39">
        <v>74</v>
      </c>
      <c r="Z29" s="1" t="s">
        <v>40</v>
      </c>
      <c r="AA29" s="40">
        <v>9</v>
      </c>
      <c r="AD29" s="39">
        <v>74</v>
      </c>
      <c r="AE29" s="75">
        <v>4000</v>
      </c>
      <c r="AF29" s="39">
        <v>74</v>
      </c>
      <c r="AG29" s="75">
        <v>4000</v>
      </c>
      <c r="AH29" s="39">
        <v>74</v>
      </c>
      <c r="AI29" s="77" t="s">
        <v>34</v>
      </c>
      <c r="AJ29" s="39">
        <v>74</v>
      </c>
      <c r="AK29" s="77">
        <v>4000</v>
      </c>
      <c r="AL29" s="39">
        <v>74</v>
      </c>
      <c r="AM29" s="77">
        <v>4000</v>
      </c>
      <c r="AN29" s="39">
        <v>74</v>
      </c>
      <c r="AO29" s="75">
        <v>4000</v>
      </c>
      <c r="AP29" s="39">
        <v>74</v>
      </c>
      <c r="AQ29" s="77" t="s">
        <v>34</v>
      </c>
    </row>
    <row r="30" spans="1:44" x14ac:dyDescent="0.15">
      <c r="A30" s="39">
        <v>73</v>
      </c>
      <c r="B30" s="1" t="s">
        <v>0</v>
      </c>
      <c r="C30" s="40">
        <v>4</v>
      </c>
      <c r="D30" s="39">
        <v>73</v>
      </c>
      <c r="E30" s="1" t="s">
        <v>5</v>
      </c>
      <c r="F30" s="40">
        <v>3</v>
      </c>
      <c r="G30" s="39">
        <v>73</v>
      </c>
      <c r="H30" s="1" t="s">
        <v>0</v>
      </c>
      <c r="I30" s="40">
        <v>6</v>
      </c>
      <c r="J30" s="39">
        <v>73</v>
      </c>
      <c r="K30" s="1" t="s">
        <v>5</v>
      </c>
      <c r="L30" s="40">
        <v>5</v>
      </c>
      <c r="M30" s="39">
        <v>73</v>
      </c>
      <c r="N30" s="1" t="s">
        <v>158</v>
      </c>
      <c r="O30" s="40">
        <v>8</v>
      </c>
      <c r="P30" s="39">
        <v>73</v>
      </c>
      <c r="Q30" s="1" t="s">
        <v>158</v>
      </c>
      <c r="R30" s="40">
        <v>8</v>
      </c>
      <c r="S30" s="39">
        <v>73</v>
      </c>
      <c r="T30" s="1" t="s">
        <v>34</v>
      </c>
      <c r="U30" s="40" t="s">
        <v>118</v>
      </c>
      <c r="V30" s="39">
        <v>73</v>
      </c>
      <c r="W30" s="1" t="s">
        <v>40</v>
      </c>
      <c r="X30" s="40">
        <v>9</v>
      </c>
      <c r="Y30" s="39">
        <v>73</v>
      </c>
      <c r="Z30" s="1" t="s">
        <v>40</v>
      </c>
      <c r="AA30" s="40">
        <v>9</v>
      </c>
      <c r="AD30" s="39">
        <v>73</v>
      </c>
      <c r="AE30" s="75">
        <v>4000</v>
      </c>
      <c r="AF30" s="39">
        <v>73</v>
      </c>
      <c r="AG30" s="75">
        <v>4000</v>
      </c>
      <c r="AH30" s="39">
        <v>73</v>
      </c>
      <c r="AI30" s="77" t="s">
        <v>34</v>
      </c>
      <c r="AJ30" s="39">
        <v>73</v>
      </c>
      <c r="AK30" s="77">
        <v>4000</v>
      </c>
      <c r="AL30" s="39">
        <v>73</v>
      </c>
      <c r="AM30" s="77">
        <v>4000</v>
      </c>
      <c r="AN30" s="39">
        <v>73</v>
      </c>
      <c r="AO30" s="75">
        <v>4000</v>
      </c>
      <c r="AP30" s="39">
        <v>73</v>
      </c>
      <c r="AQ30" s="77" t="s">
        <v>34</v>
      </c>
    </row>
    <row r="31" spans="1:44" x14ac:dyDescent="0.15">
      <c r="A31" s="39">
        <v>72</v>
      </c>
      <c r="B31" s="1" t="s">
        <v>0</v>
      </c>
      <c r="C31" s="40">
        <v>4</v>
      </c>
      <c r="D31" s="39">
        <v>72</v>
      </c>
      <c r="E31" s="1" t="s">
        <v>5</v>
      </c>
      <c r="F31" s="40">
        <v>3</v>
      </c>
      <c r="G31" s="39">
        <v>72</v>
      </c>
      <c r="H31" s="1" t="s">
        <v>0</v>
      </c>
      <c r="I31" s="40">
        <v>6</v>
      </c>
      <c r="J31" s="39">
        <v>72</v>
      </c>
      <c r="K31" s="1" t="s">
        <v>5</v>
      </c>
      <c r="L31" s="40">
        <v>5</v>
      </c>
      <c r="M31" s="39">
        <v>72</v>
      </c>
      <c r="N31" s="1" t="s">
        <v>158</v>
      </c>
      <c r="O31" s="40">
        <v>8</v>
      </c>
      <c r="P31" s="39">
        <v>72</v>
      </c>
      <c r="Q31" s="1" t="s">
        <v>158</v>
      </c>
      <c r="R31" s="40">
        <v>8</v>
      </c>
      <c r="S31" s="39">
        <v>72</v>
      </c>
      <c r="T31" s="1" t="s">
        <v>34</v>
      </c>
      <c r="U31" s="40" t="s">
        <v>118</v>
      </c>
      <c r="V31" s="39">
        <v>72</v>
      </c>
      <c r="W31" s="1" t="s">
        <v>40</v>
      </c>
      <c r="X31" s="40">
        <v>9</v>
      </c>
      <c r="Y31" s="39">
        <v>72</v>
      </c>
      <c r="Z31" s="1" t="s">
        <v>40</v>
      </c>
      <c r="AA31" s="40">
        <v>9</v>
      </c>
      <c r="AD31" s="39">
        <v>72</v>
      </c>
      <c r="AE31" s="75">
        <v>4000</v>
      </c>
      <c r="AF31" s="39">
        <v>72</v>
      </c>
      <c r="AG31" s="75">
        <v>4000</v>
      </c>
      <c r="AH31" s="39">
        <v>72</v>
      </c>
      <c r="AI31" s="77" t="s">
        <v>34</v>
      </c>
      <c r="AJ31" s="39">
        <v>72</v>
      </c>
      <c r="AK31" s="77">
        <v>4000</v>
      </c>
      <c r="AL31" s="39">
        <v>72</v>
      </c>
      <c r="AM31" s="77">
        <v>4000</v>
      </c>
      <c r="AN31" s="39">
        <v>72</v>
      </c>
      <c r="AO31" s="75">
        <v>4000</v>
      </c>
      <c r="AP31" s="39">
        <v>72</v>
      </c>
      <c r="AQ31" s="77" t="s">
        <v>34</v>
      </c>
    </row>
    <row r="32" spans="1:44" x14ac:dyDescent="0.15">
      <c r="A32" s="39">
        <v>71</v>
      </c>
      <c r="B32" s="1" t="s">
        <v>0</v>
      </c>
      <c r="C32" s="40">
        <v>4</v>
      </c>
      <c r="D32" s="39">
        <v>71</v>
      </c>
      <c r="E32" s="1" t="s">
        <v>5</v>
      </c>
      <c r="F32" s="40">
        <v>3</v>
      </c>
      <c r="G32" s="39">
        <v>71</v>
      </c>
      <c r="H32" s="1" t="s">
        <v>0</v>
      </c>
      <c r="I32" s="40">
        <v>6</v>
      </c>
      <c r="J32" s="39">
        <v>71</v>
      </c>
      <c r="K32" s="1" t="s">
        <v>5</v>
      </c>
      <c r="L32" s="40">
        <v>5</v>
      </c>
      <c r="M32" s="39">
        <v>71</v>
      </c>
      <c r="N32" s="1" t="s">
        <v>158</v>
      </c>
      <c r="O32" s="40">
        <v>8</v>
      </c>
      <c r="P32" s="39">
        <v>71</v>
      </c>
      <c r="Q32" s="1" t="s">
        <v>158</v>
      </c>
      <c r="R32" s="40">
        <v>8</v>
      </c>
      <c r="S32" s="39">
        <v>71</v>
      </c>
      <c r="T32" s="1" t="s">
        <v>34</v>
      </c>
      <c r="U32" s="40" t="s">
        <v>118</v>
      </c>
      <c r="V32" s="39">
        <v>71</v>
      </c>
      <c r="W32" s="1" t="s">
        <v>40</v>
      </c>
      <c r="X32" s="40">
        <v>9</v>
      </c>
      <c r="Y32" s="39">
        <v>71</v>
      </c>
      <c r="Z32" s="1" t="s">
        <v>40</v>
      </c>
      <c r="AA32" s="40">
        <v>9</v>
      </c>
      <c r="AD32" s="39">
        <v>71</v>
      </c>
      <c r="AE32" s="75">
        <v>4000</v>
      </c>
      <c r="AF32" s="39">
        <v>71</v>
      </c>
      <c r="AG32" s="75">
        <v>4000</v>
      </c>
      <c r="AH32" s="39">
        <v>71</v>
      </c>
      <c r="AI32" s="77" t="s">
        <v>34</v>
      </c>
      <c r="AJ32" s="39">
        <v>71</v>
      </c>
      <c r="AK32" s="77">
        <v>4000</v>
      </c>
      <c r="AL32" s="39">
        <v>71</v>
      </c>
      <c r="AM32" s="77">
        <v>4000</v>
      </c>
      <c r="AN32" s="39">
        <v>71</v>
      </c>
      <c r="AO32" s="75">
        <v>4000</v>
      </c>
      <c r="AP32" s="39">
        <v>71</v>
      </c>
      <c r="AQ32" s="77" t="s">
        <v>34</v>
      </c>
    </row>
    <row r="33" spans="1:43" x14ac:dyDescent="0.15">
      <c r="A33" s="39">
        <v>70</v>
      </c>
      <c r="B33" s="1" t="s">
        <v>0</v>
      </c>
      <c r="C33" s="40">
        <v>4</v>
      </c>
      <c r="D33" s="39">
        <v>70</v>
      </c>
      <c r="E33" s="1" t="s">
        <v>5</v>
      </c>
      <c r="F33" s="40">
        <v>3</v>
      </c>
      <c r="G33" s="39">
        <v>70</v>
      </c>
      <c r="H33" s="1" t="s">
        <v>0</v>
      </c>
      <c r="I33" s="40">
        <v>6</v>
      </c>
      <c r="J33" s="39">
        <v>70</v>
      </c>
      <c r="K33" s="1" t="s">
        <v>5</v>
      </c>
      <c r="L33" s="40">
        <v>5</v>
      </c>
      <c r="M33" s="39">
        <v>70</v>
      </c>
      <c r="N33" s="1" t="s">
        <v>158</v>
      </c>
      <c r="O33" s="40">
        <v>8</v>
      </c>
      <c r="P33" s="39">
        <v>70</v>
      </c>
      <c r="Q33" s="1" t="s">
        <v>158</v>
      </c>
      <c r="R33" s="40">
        <v>8</v>
      </c>
      <c r="S33" s="39">
        <v>70</v>
      </c>
      <c r="T33" s="1" t="s">
        <v>34</v>
      </c>
      <c r="U33" s="40" t="s">
        <v>118</v>
      </c>
      <c r="V33" s="39">
        <v>70</v>
      </c>
      <c r="W33" s="1" t="s">
        <v>40</v>
      </c>
      <c r="X33" s="40">
        <v>9</v>
      </c>
      <c r="Y33" s="39">
        <v>70</v>
      </c>
      <c r="Z33" s="1" t="s">
        <v>40</v>
      </c>
      <c r="AA33" s="40">
        <v>9</v>
      </c>
      <c r="AD33" s="39">
        <v>70</v>
      </c>
      <c r="AE33" s="75">
        <v>4000</v>
      </c>
      <c r="AF33" s="39">
        <v>70</v>
      </c>
      <c r="AG33" s="75">
        <v>4000</v>
      </c>
      <c r="AH33" s="39">
        <v>70</v>
      </c>
      <c r="AI33" s="77" t="s">
        <v>34</v>
      </c>
      <c r="AJ33" s="39">
        <v>70</v>
      </c>
      <c r="AK33" s="77">
        <v>4000</v>
      </c>
      <c r="AL33" s="39">
        <v>70</v>
      </c>
      <c r="AM33" s="77">
        <v>4000</v>
      </c>
      <c r="AN33" s="39">
        <v>70</v>
      </c>
      <c r="AO33" s="75">
        <v>4000</v>
      </c>
      <c r="AP33" s="39">
        <v>70</v>
      </c>
      <c r="AQ33" s="77" t="s">
        <v>34</v>
      </c>
    </row>
    <row r="34" spans="1:43" x14ac:dyDescent="0.15">
      <c r="A34" s="39">
        <v>69</v>
      </c>
      <c r="B34" s="1" t="s">
        <v>0</v>
      </c>
      <c r="C34" s="40">
        <v>4</v>
      </c>
      <c r="D34" s="39">
        <v>69</v>
      </c>
      <c r="E34" s="1" t="s">
        <v>5</v>
      </c>
      <c r="F34" s="40">
        <v>3</v>
      </c>
      <c r="G34" s="39">
        <v>69</v>
      </c>
      <c r="H34" s="1" t="s">
        <v>0</v>
      </c>
      <c r="I34" s="40">
        <v>6</v>
      </c>
      <c r="J34" s="39">
        <v>69</v>
      </c>
      <c r="K34" s="1" t="s">
        <v>5</v>
      </c>
      <c r="L34" s="40">
        <v>5</v>
      </c>
      <c r="M34" s="39">
        <v>69</v>
      </c>
      <c r="N34" s="1" t="s">
        <v>158</v>
      </c>
      <c r="O34" s="40">
        <v>8</v>
      </c>
      <c r="P34" s="39">
        <v>69</v>
      </c>
      <c r="Q34" s="1" t="s">
        <v>158</v>
      </c>
      <c r="R34" s="40">
        <v>8</v>
      </c>
      <c r="S34" s="39">
        <v>69</v>
      </c>
      <c r="T34" s="1" t="s">
        <v>34</v>
      </c>
      <c r="U34" s="40" t="s">
        <v>118</v>
      </c>
      <c r="V34" s="39">
        <v>69</v>
      </c>
      <c r="W34" s="1" t="s">
        <v>41</v>
      </c>
      <c r="X34" s="40">
        <v>8</v>
      </c>
      <c r="Y34" s="39">
        <v>69</v>
      </c>
      <c r="Z34" s="1" t="s">
        <v>41</v>
      </c>
      <c r="AA34" s="40">
        <v>8</v>
      </c>
      <c r="AD34" s="39">
        <v>69</v>
      </c>
      <c r="AE34" s="75">
        <v>4000</v>
      </c>
      <c r="AF34" s="39">
        <v>69</v>
      </c>
      <c r="AG34" s="75">
        <v>4000</v>
      </c>
      <c r="AH34" s="39">
        <v>69</v>
      </c>
      <c r="AI34" s="77" t="s">
        <v>34</v>
      </c>
      <c r="AJ34" s="39">
        <v>69</v>
      </c>
      <c r="AK34" s="77">
        <v>4000</v>
      </c>
      <c r="AL34" s="39">
        <v>69</v>
      </c>
      <c r="AM34" s="77">
        <v>4000</v>
      </c>
      <c r="AN34" s="39">
        <v>69</v>
      </c>
      <c r="AO34" s="75">
        <v>4000</v>
      </c>
      <c r="AP34" s="39">
        <v>69</v>
      </c>
      <c r="AQ34" s="77" t="s">
        <v>34</v>
      </c>
    </row>
    <row r="35" spans="1:43" x14ac:dyDescent="0.15">
      <c r="A35" s="39">
        <v>68</v>
      </c>
      <c r="B35" s="1" t="s">
        <v>0</v>
      </c>
      <c r="C35" s="40">
        <v>4</v>
      </c>
      <c r="D35" s="39">
        <v>68</v>
      </c>
      <c r="E35" s="1" t="s">
        <v>5</v>
      </c>
      <c r="F35" s="40">
        <v>3</v>
      </c>
      <c r="G35" s="39">
        <v>68</v>
      </c>
      <c r="H35" s="1" t="s">
        <v>0</v>
      </c>
      <c r="I35" s="40">
        <v>6</v>
      </c>
      <c r="J35" s="39">
        <v>68</v>
      </c>
      <c r="K35" s="1" t="s">
        <v>5</v>
      </c>
      <c r="L35" s="40">
        <v>5</v>
      </c>
      <c r="M35" s="39">
        <v>68</v>
      </c>
      <c r="N35" s="1" t="s">
        <v>158</v>
      </c>
      <c r="O35" s="40">
        <v>8</v>
      </c>
      <c r="P35" s="39">
        <v>68</v>
      </c>
      <c r="Q35" s="1" t="s">
        <v>158</v>
      </c>
      <c r="R35" s="40">
        <v>8</v>
      </c>
      <c r="S35" s="39">
        <v>68</v>
      </c>
      <c r="T35" s="1" t="s">
        <v>34</v>
      </c>
      <c r="U35" s="40" t="s">
        <v>118</v>
      </c>
      <c r="V35" s="39">
        <v>68</v>
      </c>
      <c r="W35" s="1" t="s">
        <v>41</v>
      </c>
      <c r="X35" s="40">
        <v>8</v>
      </c>
      <c r="Y35" s="39">
        <v>68</v>
      </c>
      <c r="Z35" s="1" t="s">
        <v>41</v>
      </c>
      <c r="AA35" s="40">
        <v>8</v>
      </c>
      <c r="AD35" s="39">
        <v>68</v>
      </c>
      <c r="AE35" s="75">
        <v>4000</v>
      </c>
      <c r="AF35" s="39">
        <v>68</v>
      </c>
      <c r="AG35" s="75">
        <v>4000</v>
      </c>
      <c r="AH35" s="39">
        <v>68</v>
      </c>
      <c r="AI35" s="77" t="s">
        <v>34</v>
      </c>
      <c r="AJ35" s="39">
        <v>68</v>
      </c>
      <c r="AK35" s="77">
        <v>4000</v>
      </c>
      <c r="AL35" s="39">
        <v>68</v>
      </c>
      <c r="AM35" s="77">
        <v>4000</v>
      </c>
      <c r="AN35" s="39">
        <v>68</v>
      </c>
      <c r="AO35" s="75">
        <v>4000</v>
      </c>
      <c r="AP35" s="39">
        <v>68</v>
      </c>
      <c r="AQ35" s="77" t="s">
        <v>34</v>
      </c>
    </row>
    <row r="36" spans="1:43" x14ac:dyDescent="0.15">
      <c r="A36" s="39">
        <v>67</v>
      </c>
      <c r="B36" s="1" t="s">
        <v>0</v>
      </c>
      <c r="C36" s="40">
        <v>4</v>
      </c>
      <c r="D36" s="39">
        <v>67</v>
      </c>
      <c r="E36" s="1" t="s">
        <v>5</v>
      </c>
      <c r="F36" s="40">
        <v>3</v>
      </c>
      <c r="G36" s="39">
        <v>67</v>
      </c>
      <c r="H36" s="1" t="s">
        <v>0</v>
      </c>
      <c r="I36" s="40">
        <v>6</v>
      </c>
      <c r="J36" s="39">
        <v>67</v>
      </c>
      <c r="K36" s="1" t="s">
        <v>5</v>
      </c>
      <c r="L36" s="40">
        <v>5</v>
      </c>
      <c r="M36" s="39">
        <v>67</v>
      </c>
      <c r="N36" s="1" t="s">
        <v>158</v>
      </c>
      <c r="O36" s="40">
        <v>8</v>
      </c>
      <c r="P36" s="39">
        <v>67</v>
      </c>
      <c r="Q36" s="1" t="s">
        <v>158</v>
      </c>
      <c r="R36" s="40">
        <v>8</v>
      </c>
      <c r="S36" s="39">
        <v>67</v>
      </c>
      <c r="T36" s="1" t="s">
        <v>34</v>
      </c>
      <c r="U36" s="40" t="s">
        <v>118</v>
      </c>
      <c r="V36" s="39">
        <v>67</v>
      </c>
      <c r="W36" s="1" t="s">
        <v>41</v>
      </c>
      <c r="X36" s="40">
        <v>8</v>
      </c>
      <c r="Y36" s="39">
        <v>67</v>
      </c>
      <c r="Z36" s="1" t="s">
        <v>41</v>
      </c>
      <c r="AA36" s="40">
        <v>8</v>
      </c>
      <c r="AD36" s="39">
        <v>67</v>
      </c>
      <c r="AE36" s="75">
        <v>4000</v>
      </c>
      <c r="AF36" s="39">
        <v>67</v>
      </c>
      <c r="AG36" s="75">
        <v>4000</v>
      </c>
      <c r="AH36" s="39">
        <v>67</v>
      </c>
      <c r="AI36" s="77" t="s">
        <v>34</v>
      </c>
      <c r="AJ36" s="39">
        <v>67</v>
      </c>
      <c r="AK36" s="77">
        <v>4000</v>
      </c>
      <c r="AL36" s="39">
        <v>67</v>
      </c>
      <c r="AM36" s="77">
        <v>4000</v>
      </c>
      <c r="AN36" s="39">
        <v>67</v>
      </c>
      <c r="AO36" s="75">
        <v>4000</v>
      </c>
      <c r="AP36" s="39">
        <v>67</v>
      </c>
      <c r="AQ36" s="77" t="s">
        <v>34</v>
      </c>
    </row>
    <row r="37" spans="1:43" x14ac:dyDescent="0.15">
      <c r="A37" s="39">
        <v>66</v>
      </c>
      <c r="B37" s="1" t="s">
        <v>0</v>
      </c>
      <c r="C37" s="40">
        <v>4</v>
      </c>
      <c r="D37" s="39">
        <v>66</v>
      </c>
      <c r="E37" s="1" t="s">
        <v>5</v>
      </c>
      <c r="F37" s="40">
        <v>3</v>
      </c>
      <c r="G37" s="39">
        <v>66</v>
      </c>
      <c r="H37" s="1" t="s">
        <v>0</v>
      </c>
      <c r="I37" s="40">
        <v>6</v>
      </c>
      <c r="J37" s="39">
        <v>66</v>
      </c>
      <c r="K37" s="1" t="s">
        <v>5</v>
      </c>
      <c r="L37" s="40">
        <v>5</v>
      </c>
      <c r="M37" s="39">
        <v>66</v>
      </c>
      <c r="N37" s="1" t="s">
        <v>158</v>
      </c>
      <c r="O37" s="40">
        <v>8</v>
      </c>
      <c r="P37" s="39">
        <v>66</v>
      </c>
      <c r="Q37" s="1" t="s">
        <v>158</v>
      </c>
      <c r="R37" s="40">
        <v>8</v>
      </c>
      <c r="S37" s="39">
        <v>66</v>
      </c>
      <c r="T37" s="1" t="s">
        <v>34</v>
      </c>
      <c r="U37" s="40" t="s">
        <v>118</v>
      </c>
      <c r="V37" s="39">
        <v>66</v>
      </c>
      <c r="W37" s="1" t="s">
        <v>41</v>
      </c>
      <c r="X37" s="40">
        <v>8</v>
      </c>
      <c r="Y37" s="39">
        <v>66</v>
      </c>
      <c r="Z37" s="1" t="s">
        <v>41</v>
      </c>
      <c r="AA37" s="40">
        <v>8</v>
      </c>
      <c r="AD37" s="39">
        <v>66</v>
      </c>
      <c r="AE37" s="75">
        <v>4000</v>
      </c>
      <c r="AF37" s="39">
        <v>66</v>
      </c>
      <c r="AG37" s="75">
        <v>4000</v>
      </c>
      <c r="AH37" s="39">
        <v>66</v>
      </c>
      <c r="AI37" s="77" t="s">
        <v>34</v>
      </c>
      <c r="AJ37" s="39">
        <v>66</v>
      </c>
      <c r="AK37" s="77">
        <v>4000</v>
      </c>
      <c r="AL37" s="39">
        <v>66</v>
      </c>
      <c r="AM37" s="77">
        <v>4000</v>
      </c>
      <c r="AN37" s="39">
        <v>66</v>
      </c>
      <c r="AO37" s="75">
        <v>4000</v>
      </c>
      <c r="AP37" s="39">
        <v>66</v>
      </c>
      <c r="AQ37" s="77" t="s">
        <v>34</v>
      </c>
    </row>
    <row r="38" spans="1:43" x14ac:dyDescent="0.15">
      <c r="A38" s="39">
        <v>65</v>
      </c>
      <c r="B38" s="1" t="s">
        <v>0</v>
      </c>
      <c r="C38" s="40">
        <v>4</v>
      </c>
      <c r="D38" s="39">
        <v>65</v>
      </c>
      <c r="E38" s="1" t="s">
        <v>5</v>
      </c>
      <c r="F38" s="40">
        <v>3</v>
      </c>
      <c r="G38" s="39">
        <v>65</v>
      </c>
      <c r="H38" s="1" t="s">
        <v>0</v>
      </c>
      <c r="I38" s="40">
        <v>6</v>
      </c>
      <c r="J38" s="39">
        <v>65</v>
      </c>
      <c r="K38" s="1" t="s">
        <v>5</v>
      </c>
      <c r="L38" s="40">
        <v>5</v>
      </c>
      <c r="M38" s="39">
        <v>65</v>
      </c>
      <c r="N38" s="1" t="s">
        <v>158</v>
      </c>
      <c r="O38" s="40">
        <v>8</v>
      </c>
      <c r="P38" s="39">
        <v>65</v>
      </c>
      <c r="Q38" s="1" t="s">
        <v>158</v>
      </c>
      <c r="R38" s="40">
        <v>8</v>
      </c>
      <c r="S38" s="39">
        <v>65</v>
      </c>
      <c r="T38" s="1" t="s">
        <v>34</v>
      </c>
      <c r="U38" s="40" t="s">
        <v>118</v>
      </c>
      <c r="V38" s="39">
        <v>65</v>
      </c>
      <c r="W38" s="1" t="s">
        <v>41</v>
      </c>
      <c r="X38" s="40">
        <v>8</v>
      </c>
      <c r="Y38" s="39">
        <v>65</v>
      </c>
      <c r="Z38" s="1" t="s">
        <v>41</v>
      </c>
      <c r="AA38" s="40">
        <v>8</v>
      </c>
      <c r="AD38" s="39">
        <v>65</v>
      </c>
      <c r="AE38" s="75">
        <v>4000</v>
      </c>
      <c r="AF38" s="39">
        <v>65</v>
      </c>
      <c r="AG38" s="75">
        <v>4000</v>
      </c>
      <c r="AH38" s="39">
        <v>65</v>
      </c>
      <c r="AI38" s="77" t="s">
        <v>34</v>
      </c>
      <c r="AJ38" s="39">
        <v>65</v>
      </c>
      <c r="AK38" s="77">
        <v>4000</v>
      </c>
      <c r="AL38" s="39">
        <v>65</v>
      </c>
      <c r="AM38" s="77">
        <v>4000</v>
      </c>
      <c r="AN38" s="39">
        <v>65</v>
      </c>
      <c r="AO38" s="75">
        <v>4000</v>
      </c>
      <c r="AP38" s="39">
        <v>65</v>
      </c>
      <c r="AQ38" s="77" t="s">
        <v>34</v>
      </c>
    </row>
    <row r="39" spans="1:43" x14ac:dyDescent="0.15">
      <c r="A39" s="39">
        <v>64</v>
      </c>
      <c r="B39" s="1" t="s">
        <v>0</v>
      </c>
      <c r="C39" s="40">
        <v>4</v>
      </c>
      <c r="D39" s="39">
        <v>64</v>
      </c>
      <c r="E39" s="1" t="s">
        <v>5</v>
      </c>
      <c r="F39" s="40">
        <v>3</v>
      </c>
      <c r="G39" s="39">
        <v>64</v>
      </c>
      <c r="H39" s="1" t="s">
        <v>0</v>
      </c>
      <c r="I39" s="40">
        <v>6</v>
      </c>
      <c r="J39" s="39">
        <v>64</v>
      </c>
      <c r="K39" s="1" t="s">
        <v>5</v>
      </c>
      <c r="L39" s="40">
        <v>5</v>
      </c>
      <c r="M39" s="39">
        <v>64</v>
      </c>
      <c r="N39" s="1" t="s">
        <v>158</v>
      </c>
      <c r="O39" s="40">
        <v>8</v>
      </c>
      <c r="P39" s="39">
        <v>64</v>
      </c>
      <c r="Q39" s="1" t="s">
        <v>158</v>
      </c>
      <c r="R39" s="40">
        <v>8</v>
      </c>
      <c r="S39" s="39">
        <v>64</v>
      </c>
      <c r="T39" s="1" t="s">
        <v>34</v>
      </c>
      <c r="U39" s="40" t="s">
        <v>118</v>
      </c>
      <c r="V39" s="39">
        <v>64</v>
      </c>
      <c r="W39" s="1" t="s">
        <v>42</v>
      </c>
      <c r="X39" s="40">
        <v>7</v>
      </c>
      <c r="Y39" s="39">
        <v>64</v>
      </c>
      <c r="Z39" s="1" t="s">
        <v>42</v>
      </c>
      <c r="AA39" s="40">
        <v>7</v>
      </c>
      <c r="AD39" s="39">
        <v>64</v>
      </c>
      <c r="AE39" s="75">
        <v>4000</v>
      </c>
      <c r="AF39" s="39">
        <v>64</v>
      </c>
      <c r="AG39" s="75">
        <v>4000</v>
      </c>
      <c r="AH39" s="39">
        <v>64</v>
      </c>
      <c r="AI39" s="77" t="s">
        <v>34</v>
      </c>
      <c r="AJ39" s="39">
        <v>64</v>
      </c>
      <c r="AK39" s="77">
        <v>4000</v>
      </c>
      <c r="AL39" s="39">
        <v>64</v>
      </c>
      <c r="AM39" s="77">
        <v>4000</v>
      </c>
      <c r="AN39" s="39">
        <v>64</v>
      </c>
      <c r="AO39" s="75">
        <v>4000</v>
      </c>
      <c r="AP39" s="39">
        <v>64</v>
      </c>
      <c r="AQ39" s="77" t="s">
        <v>34</v>
      </c>
    </row>
    <row r="40" spans="1:43" x14ac:dyDescent="0.15">
      <c r="A40" s="39">
        <v>63</v>
      </c>
      <c r="B40" s="1" t="s">
        <v>0</v>
      </c>
      <c r="C40" s="40">
        <v>4</v>
      </c>
      <c r="D40" s="39">
        <v>63</v>
      </c>
      <c r="E40" s="1" t="s">
        <v>5</v>
      </c>
      <c r="F40" s="40">
        <v>3</v>
      </c>
      <c r="G40" s="39">
        <v>63</v>
      </c>
      <c r="H40" s="1" t="s">
        <v>0</v>
      </c>
      <c r="I40" s="40">
        <v>6</v>
      </c>
      <c r="J40" s="39">
        <v>63</v>
      </c>
      <c r="K40" s="1" t="s">
        <v>5</v>
      </c>
      <c r="L40" s="40">
        <v>5</v>
      </c>
      <c r="M40" s="39">
        <v>63</v>
      </c>
      <c r="N40" s="1" t="s">
        <v>158</v>
      </c>
      <c r="O40" s="40">
        <v>8</v>
      </c>
      <c r="P40" s="39">
        <v>63</v>
      </c>
      <c r="Q40" s="1" t="s">
        <v>158</v>
      </c>
      <c r="R40" s="40">
        <v>8</v>
      </c>
      <c r="S40" s="39">
        <v>63</v>
      </c>
      <c r="T40" s="1" t="s">
        <v>34</v>
      </c>
      <c r="U40" s="40" t="s">
        <v>118</v>
      </c>
      <c r="V40" s="39">
        <v>63</v>
      </c>
      <c r="W40" s="1" t="s">
        <v>42</v>
      </c>
      <c r="X40" s="40">
        <v>7</v>
      </c>
      <c r="Y40" s="39">
        <v>63</v>
      </c>
      <c r="Z40" s="1" t="s">
        <v>42</v>
      </c>
      <c r="AA40" s="40">
        <v>7</v>
      </c>
      <c r="AD40" s="39">
        <v>63</v>
      </c>
      <c r="AE40" s="75">
        <v>4000</v>
      </c>
      <c r="AF40" s="39">
        <v>63</v>
      </c>
      <c r="AG40" s="75">
        <v>4000</v>
      </c>
      <c r="AH40" s="39">
        <v>63</v>
      </c>
      <c r="AI40" s="77" t="s">
        <v>34</v>
      </c>
      <c r="AJ40" s="39">
        <v>63</v>
      </c>
      <c r="AK40" s="77">
        <v>4000</v>
      </c>
      <c r="AL40" s="39">
        <v>63</v>
      </c>
      <c r="AM40" s="77">
        <v>4000</v>
      </c>
      <c r="AN40" s="39">
        <v>63</v>
      </c>
      <c r="AO40" s="75">
        <v>4000</v>
      </c>
      <c r="AP40" s="39">
        <v>63</v>
      </c>
      <c r="AQ40" s="77" t="s">
        <v>34</v>
      </c>
    </row>
    <row r="41" spans="1:43" x14ac:dyDescent="0.15">
      <c r="A41" s="39">
        <v>62</v>
      </c>
      <c r="B41" s="1" t="s">
        <v>0</v>
      </c>
      <c r="C41" s="40">
        <v>4</v>
      </c>
      <c r="D41" s="39">
        <v>62</v>
      </c>
      <c r="E41" s="1" t="s">
        <v>5</v>
      </c>
      <c r="F41" s="40">
        <v>3</v>
      </c>
      <c r="G41" s="39">
        <v>62</v>
      </c>
      <c r="H41" s="1" t="s">
        <v>0</v>
      </c>
      <c r="I41" s="40">
        <v>6</v>
      </c>
      <c r="J41" s="39">
        <v>62</v>
      </c>
      <c r="K41" s="1" t="s">
        <v>5</v>
      </c>
      <c r="L41" s="40">
        <v>5</v>
      </c>
      <c r="M41" s="39">
        <v>62</v>
      </c>
      <c r="N41" s="1" t="s">
        <v>158</v>
      </c>
      <c r="O41" s="40">
        <v>8</v>
      </c>
      <c r="P41" s="39">
        <v>62</v>
      </c>
      <c r="Q41" s="1" t="s">
        <v>158</v>
      </c>
      <c r="R41" s="40">
        <v>8</v>
      </c>
      <c r="S41" s="39">
        <v>62</v>
      </c>
      <c r="T41" s="1" t="s">
        <v>34</v>
      </c>
      <c r="U41" s="40" t="s">
        <v>118</v>
      </c>
      <c r="V41" s="39">
        <v>62</v>
      </c>
      <c r="W41" s="1" t="s">
        <v>42</v>
      </c>
      <c r="X41" s="40">
        <v>7</v>
      </c>
      <c r="Y41" s="39">
        <v>62</v>
      </c>
      <c r="Z41" s="1" t="s">
        <v>42</v>
      </c>
      <c r="AA41" s="40">
        <v>7</v>
      </c>
      <c r="AD41" s="39">
        <v>62</v>
      </c>
      <c r="AE41" s="75">
        <v>4000</v>
      </c>
      <c r="AF41" s="39">
        <v>62</v>
      </c>
      <c r="AG41" s="75">
        <v>4000</v>
      </c>
      <c r="AH41" s="39">
        <v>62</v>
      </c>
      <c r="AI41" s="77" t="s">
        <v>34</v>
      </c>
      <c r="AJ41" s="39">
        <v>62</v>
      </c>
      <c r="AK41" s="77">
        <v>4000</v>
      </c>
      <c r="AL41" s="39">
        <v>62</v>
      </c>
      <c r="AM41" s="77">
        <v>4000</v>
      </c>
      <c r="AN41" s="39">
        <v>62</v>
      </c>
      <c r="AO41" s="75">
        <v>4000</v>
      </c>
      <c r="AP41" s="39">
        <v>62</v>
      </c>
      <c r="AQ41" s="77" t="s">
        <v>34</v>
      </c>
    </row>
    <row r="42" spans="1:43" x14ac:dyDescent="0.15">
      <c r="A42" s="39">
        <v>61</v>
      </c>
      <c r="B42" s="1" t="s">
        <v>0</v>
      </c>
      <c r="C42" s="40">
        <v>4</v>
      </c>
      <c r="D42" s="39">
        <v>61</v>
      </c>
      <c r="E42" s="1" t="s">
        <v>5</v>
      </c>
      <c r="F42" s="40">
        <v>3</v>
      </c>
      <c r="G42" s="39">
        <v>61</v>
      </c>
      <c r="H42" s="1" t="s">
        <v>0</v>
      </c>
      <c r="I42" s="40">
        <v>6</v>
      </c>
      <c r="J42" s="39">
        <v>61</v>
      </c>
      <c r="K42" s="1" t="s">
        <v>5</v>
      </c>
      <c r="L42" s="40">
        <v>5</v>
      </c>
      <c r="M42" s="39">
        <v>61</v>
      </c>
      <c r="N42" s="1" t="s">
        <v>158</v>
      </c>
      <c r="O42" s="40">
        <v>8</v>
      </c>
      <c r="P42" s="39">
        <v>61</v>
      </c>
      <c r="Q42" s="1" t="s">
        <v>158</v>
      </c>
      <c r="R42" s="40">
        <v>8</v>
      </c>
      <c r="S42" s="39">
        <v>61</v>
      </c>
      <c r="T42" s="1" t="s">
        <v>34</v>
      </c>
      <c r="U42" s="40" t="s">
        <v>118</v>
      </c>
      <c r="V42" s="39">
        <v>61</v>
      </c>
      <c r="W42" s="1" t="s">
        <v>42</v>
      </c>
      <c r="X42" s="40">
        <v>7</v>
      </c>
      <c r="Y42" s="39">
        <v>61</v>
      </c>
      <c r="Z42" s="1" t="s">
        <v>42</v>
      </c>
      <c r="AA42" s="40">
        <v>7</v>
      </c>
      <c r="AD42" s="39">
        <v>61</v>
      </c>
      <c r="AE42" s="75">
        <v>4000</v>
      </c>
      <c r="AF42" s="39">
        <v>61</v>
      </c>
      <c r="AG42" s="75">
        <v>4000</v>
      </c>
      <c r="AH42" s="39">
        <v>61</v>
      </c>
      <c r="AI42" s="77" t="s">
        <v>34</v>
      </c>
      <c r="AJ42" s="39">
        <v>61</v>
      </c>
      <c r="AK42" s="77">
        <v>4000</v>
      </c>
      <c r="AL42" s="39">
        <v>61</v>
      </c>
      <c r="AM42" s="77">
        <v>4000</v>
      </c>
      <c r="AN42" s="39">
        <v>61</v>
      </c>
      <c r="AO42" s="75">
        <v>4000</v>
      </c>
      <c r="AP42" s="39">
        <v>61</v>
      </c>
      <c r="AQ42" s="77" t="s">
        <v>34</v>
      </c>
    </row>
    <row r="43" spans="1:43" x14ac:dyDescent="0.15">
      <c r="A43" s="39">
        <v>60</v>
      </c>
      <c r="B43" s="1" t="s">
        <v>0</v>
      </c>
      <c r="C43" s="40">
        <v>4</v>
      </c>
      <c r="D43" s="39">
        <v>60</v>
      </c>
      <c r="E43" s="1" t="s">
        <v>5</v>
      </c>
      <c r="F43" s="40">
        <v>3</v>
      </c>
      <c r="G43" s="39">
        <v>60</v>
      </c>
      <c r="H43" s="1" t="s">
        <v>0</v>
      </c>
      <c r="I43" s="40">
        <v>6</v>
      </c>
      <c r="J43" s="39">
        <v>60</v>
      </c>
      <c r="K43" s="1" t="s">
        <v>5</v>
      </c>
      <c r="L43" s="40">
        <v>5</v>
      </c>
      <c r="M43" s="39">
        <v>60</v>
      </c>
      <c r="N43" s="1" t="s">
        <v>156</v>
      </c>
      <c r="O43" s="40">
        <v>7</v>
      </c>
      <c r="P43" s="39">
        <v>60</v>
      </c>
      <c r="Q43" s="1" t="s">
        <v>157</v>
      </c>
      <c r="R43" s="40">
        <v>7</v>
      </c>
      <c r="S43" s="39">
        <v>60</v>
      </c>
      <c r="T43" s="1" t="s">
        <v>34</v>
      </c>
      <c r="U43" s="40" t="s">
        <v>118</v>
      </c>
      <c r="V43" s="39">
        <v>60</v>
      </c>
      <c r="W43" s="1" t="s">
        <v>42</v>
      </c>
      <c r="X43" s="40">
        <v>7</v>
      </c>
      <c r="Y43" s="39">
        <v>60</v>
      </c>
      <c r="Z43" s="1" t="s">
        <v>42</v>
      </c>
      <c r="AA43" s="40">
        <v>7</v>
      </c>
      <c r="AD43" s="39">
        <v>60</v>
      </c>
      <c r="AE43" s="75">
        <v>4000</v>
      </c>
      <c r="AF43" s="39">
        <v>60</v>
      </c>
      <c r="AG43" s="75">
        <v>4000</v>
      </c>
      <c r="AH43" s="39">
        <v>60</v>
      </c>
      <c r="AI43" s="77" t="s">
        <v>34</v>
      </c>
      <c r="AJ43" s="39">
        <v>60</v>
      </c>
      <c r="AK43" s="77">
        <v>4000</v>
      </c>
      <c r="AL43" s="39">
        <v>60</v>
      </c>
      <c r="AM43" s="77">
        <v>4000</v>
      </c>
      <c r="AN43" s="39">
        <v>60</v>
      </c>
      <c r="AO43" s="75">
        <v>4000</v>
      </c>
      <c r="AP43" s="39">
        <v>60</v>
      </c>
      <c r="AQ43" s="77" t="s">
        <v>34</v>
      </c>
    </row>
    <row r="44" spans="1:43" x14ac:dyDescent="0.15">
      <c r="A44" s="39">
        <v>59</v>
      </c>
      <c r="B44" s="1" t="s">
        <v>0</v>
      </c>
      <c r="C44" s="40">
        <v>4</v>
      </c>
      <c r="D44" s="39">
        <v>59</v>
      </c>
      <c r="E44" s="1" t="s">
        <v>5</v>
      </c>
      <c r="F44" s="40">
        <v>3</v>
      </c>
      <c r="G44" s="39">
        <v>59</v>
      </c>
      <c r="H44" s="1" t="s">
        <v>0</v>
      </c>
      <c r="I44" s="40">
        <v>6</v>
      </c>
      <c r="J44" s="39">
        <v>59</v>
      </c>
      <c r="K44" s="1" t="s">
        <v>5</v>
      </c>
      <c r="L44" s="40">
        <v>5</v>
      </c>
      <c r="M44" s="39">
        <v>59</v>
      </c>
      <c r="N44" s="1" t="s">
        <v>156</v>
      </c>
      <c r="O44" s="40">
        <v>7</v>
      </c>
      <c r="P44" s="39">
        <v>59</v>
      </c>
      <c r="Q44" s="1" t="s">
        <v>157</v>
      </c>
      <c r="R44" s="40">
        <v>7</v>
      </c>
      <c r="S44" s="39">
        <v>59</v>
      </c>
      <c r="T44" s="1" t="s">
        <v>34</v>
      </c>
      <c r="U44" s="40" t="s">
        <v>118</v>
      </c>
      <c r="V44" s="39">
        <v>59</v>
      </c>
      <c r="W44" s="1" t="s">
        <v>43</v>
      </c>
      <c r="X44" s="40">
        <v>6</v>
      </c>
      <c r="Y44" s="39">
        <v>59</v>
      </c>
      <c r="Z44" s="1" t="s">
        <v>43</v>
      </c>
      <c r="AA44" s="40">
        <v>6</v>
      </c>
      <c r="AD44" s="39">
        <v>59</v>
      </c>
      <c r="AE44" s="75">
        <v>4000</v>
      </c>
      <c r="AF44" s="39">
        <v>59</v>
      </c>
      <c r="AG44" s="75">
        <v>4000</v>
      </c>
      <c r="AH44" s="39">
        <v>59</v>
      </c>
      <c r="AI44" s="77" t="s">
        <v>34</v>
      </c>
      <c r="AJ44" s="39">
        <v>59</v>
      </c>
      <c r="AK44" s="77">
        <v>4000</v>
      </c>
      <c r="AL44" s="39">
        <v>59</v>
      </c>
      <c r="AM44" s="77">
        <v>4000</v>
      </c>
      <c r="AN44" s="39">
        <v>59</v>
      </c>
      <c r="AO44" s="75">
        <v>4000</v>
      </c>
      <c r="AP44" s="39">
        <v>59</v>
      </c>
      <c r="AQ44" s="77" t="s">
        <v>34</v>
      </c>
    </row>
    <row r="45" spans="1:43" x14ac:dyDescent="0.15">
      <c r="A45" s="39">
        <v>58</v>
      </c>
      <c r="B45" s="1" t="s">
        <v>0</v>
      </c>
      <c r="C45" s="40">
        <v>4</v>
      </c>
      <c r="D45" s="39">
        <v>58</v>
      </c>
      <c r="E45" s="1" t="s">
        <v>5</v>
      </c>
      <c r="F45" s="40">
        <v>3</v>
      </c>
      <c r="G45" s="39">
        <v>58</v>
      </c>
      <c r="H45" s="1" t="s">
        <v>0</v>
      </c>
      <c r="I45" s="40">
        <v>6</v>
      </c>
      <c r="J45" s="39">
        <v>58</v>
      </c>
      <c r="K45" s="1" t="s">
        <v>5</v>
      </c>
      <c r="L45" s="40">
        <v>5</v>
      </c>
      <c r="M45" s="39">
        <v>58</v>
      </c>
      <c r="N45" s="1" t="s">
        <v>156</v>
      </c>
      <c r="O45" s="40">
        <v>7</v>
      </c>
      <c r="P45" s="39">
        <v>58</v>
      </c>
      <c r="Q45" s="1" t="s">
        <v>156</v>
      </c>
      <c r="R45" s="40">
        <v>7</v>
      </c>
      <c r="S45" s="39">
        <v>58</v>
      </c>
      <c r="T45" s="1" t="s">
        <v>34</v>
      </c>
      <c r="U45" s="40" t="s">
        <v>118</v>
      </c>
      <c r="V45" s="39">
        <v>58</v>
      </c>
      <c r="W45" s="1" t="s">
        <v>43</v>
      </c>
      <c r="X45" s="40">
        <v>6</v>
      </c>
      <c r="Y45" s="39">
        <v>58</v>
      </c>
      <c r="Z45" s="1" t="s">
        <v>43</v>
      </c>
      <c r="AA45" s="40">
        <v>6</v>
      </c>
      <c r="AD45" s="39">
        <v>58</v>
      </c>
      <c r="AE45" s="75">
        <v>4000</v>
      </c>
      <c r="AF45" s="39">
        <v>58</v>
      </c>
      <c r="AG45" s="75">
        <v>4000</v>
      </c>
      <c r="AH45" s="39">
        <v>58</v>
      </c>
      <c r="AI45" s="77" t="s">
        <v>34</v>
      </c>
      <c r="AJ45" s="39">
        <v>58</v>
      </c>
      <c r="AK45" s="77">
        <v>4000</v>
      </c>
      <c r="AL45" s="39">
        <v>58</v>
      </c>
      <c r="AM45" s="77">
        <v>4000</v>
      </c>
      <c r="AN45" s="39">
        <v>58</v>
      </c>
      <c r="AO45" s="75">
        <v>4000</v>
      </c>
      <c r="AP45" s="39">
        <v>58</v>
      </c>
      <c r="AQ45" s="77" t="s">
        <v>34</v>
      </c>
    </row>
    <row r="46" spans="1:43" x14ac:dyDescent="0.15">
      <c r="A46" s="39">
        <v>57</v>
      </c>
      <c r="B46" s="1" t="s">
        <v>0</v>
      </c>
      <c r="C46" s="40">
        <v>4</v>
      </c>
      <c r="D46" s="39">
        <v>57</v>
      </c>
      <c r="E46" s="1" t="s">
        <v>5</v>
      </c>
      <c r="F46" s="40">
        <v>3</v>
      </c>
      <c r="G46" s="39">
        <v>57</v>
      </c>
      <c r="H46" s="1" t="s">
        <v>0</v>
      </c>
      <c r="I46" s="40">
        <v>6</v>
      </c>
      <c r="J46" s="39">
        <v>57</v>
      </c>
      <c r="K46" s="1" t="s">
        <v>5</v>
      </c>
      <c r="L46" s="40">
        <v>5</v>
      </c>
      <c r="M46" s="39">
        <v>57</v>
      </c>
      <c r="N46" s="1" t="s">
        <v>156</v>
      </c>
      <c r="O46" s="40">
        <v>7</v>
      </c>
      <c r="P46" s="39">
        <v>57</v>
      </c>
      <c r="Q46" s="1" t="s">
        <v>156</v>
      </c>
      <c r="R46" s="40">
        <v>7</v>
      </c>
      <c r="S46" s="39">
        <v>57</v>
      </c>
      <c r="T46" s="1" t="s">
        <v>34</v>
      </c>
      <c r="U46" s="40" t="s">
        <v>118</v>
      </c>
      <c r="V46" s="39">
        <v>57</v>
      </c>
      <c r="W46" s="1" t="s">
        <v>43</v>
      </c>
      <c r="X46" s="40">
        <v>6</v>
      </c>
      <c r="Y46" s="39">
        <v>57</v>
      </c>
      <c r="Z46" s="1" t="s">
        <v>43</v>
      </c>
      <c r="AA46" s="40">
        <v>6</v>
      </c>
      <c r="AD46" s="39">
        <v>57</v>
      </c>
      <c r="AE46" s="75">
        <v>4000</v>
      </c>
      <c r="AF46" s="39">
        <v>57</v>
      </c>
      <c r="AG46" s="75">
        <v>4000</v>
      </c>
      <c r="AH46" s="39">
        <v>57</v>
      </c>
      <c r="AI46" s="77" t="s">
        <v>34</v>
      </c>
      <c r="AJ46" s="39">
        <v>57</v>
      </c>
      <c r="AK46" s="77">
        <v>4000</v>
      </c>
      <c r="AL46" s="39">
        <v>57</v>
      </c>
      <c r="AM46" s="77">
        <v>4000</v>
      </c>
      <c r="AN46" s="39">
        <v>57</v>
      </c>
      <c r="AO46" s="75">
        <v>4000</v>
      </c>
      <c r="AP46" s="39">
        <v>57</v>
      </c>
      <c r="AQ46" s="77" t="s">
        <v>34</v>
      </c>
    </row>
    <row r="47" spans="1:43" x14ac:dyDescent="0.15">
      <c r="A47" s="39">
        <v>56</v>
      </c>
      <c r="B47" s="1" t="s">
        <v>0</v>
      </c>
      <c r="C47" s="40">
        <v>4</v>
      </c>
      <c r="D47" s="39">
        <v>56</v>
      </c>
      <c r="E47" s="1" t="s">
        <v>5</v>
      </c>
      <c r="F47" s="40">
        <v>3</v>
      </c>
      <c r="G47" s="39">
        <v>56</v>
      </c>
      <c r="H47" s="1" t="s">
        <v>0</v>
      </c>
      <c r="I47" s="40">
        <v>6</v>
      </c>
      <c r="J47" s="39">
        <v>56</v>
      </c>
      <c r="K47" s="1" t="s">
        <v>5</v>
      </c>
      <c r="L47" s="40">
        <v>5</v>
      </c>
      <c r="M47" s="39">
        <v>56</v>
      </c>
      <c r="N47" s="1" t="s">
        <v>157</v>
      </c>
      <c r="O47" s="40">
        <v>7</v>
      </c>
      <c r="P47" s="39">
        <v>56</v>
      </c>
      <c r="Q47" s="1" t="s">
        <v>156</v>
      </c>
      <c r="R47" s="40">
        <v>7</v>
      </c>
      <c r="S47" s="39">
        <v>56</v>
      </c>
      <c r="T47" s="1" t="s">
        <v>34</v>
      </c>
      <c r="U47" s="40" t="s">
        <v>118</v>
      </c>
      <c r="V47" s="39">
        <v>56</v>
      </c>
      <c r="W47" s="1" t="s">
        <v>43</v>
      </c>
      <c r="X47" s="40">
        <v>6</v>
      </c>
      <c r="Y47" s="39">
        <v>56</v>
      </c>
      <c r="Z47" s="1" t="s">
        <v>43</v>
      </c>
      <c r="AA47" s="40">
        <v>6</v>
      </c>
      <c r="AD47" s="39">
        <v>56</v>
      </c>
      <c r="AE47" s="75">
        <v>4000</v>
      </c>
      <c r="AF47" s="39">
        <v>56</v>
      </c>
      <c r="AG47" s="75">
        <v>4000</v>
      </c>
      <c r="AH47" s="39">
        <v>56</v>
      </c>
      <c r="AI47" s="77" t="s">
        <v>34</v>
      </c>
      <c r="AJ47" s="39">
        <v>56</v>
      </c>
      <c r="AK47" s="77">
        <v>4000</v>
      </c>
      <c r="AL47" s="39">
        <v>56</v>
      </c>
      <c r="AM47" s="77">
        <v>4000</v>
      </c>
      <c r="AN47" s="39">
        <v>56</v>
      </c>
      <c r="AO47" s="75">
        <v>4000</v>
      </c>
      <c r="AP47" s="39">
        <v>56</v>
      </c>
      <c r="AQ47" s="77" t="s">
        <v>34</v>
      </c>
    </row>
    <row r="48" spans="1:43" x14ac:dyDescent="0.15">
      <c r="A48" s="39">
        <v>55</v>
      </c>
      <c r="B48" s="1" t="s">
        <v>0</v>
      </c>
      <c r="C48" s="40">
        <v>4</v>
      </c>
      <c r="D48" s="39">
        <v>55</v>
      </c>
      <c r="E48" s="1" t="s">
        <v>5</v>
      </c>
      <c r="F48" s="40">
        <v>3</v>
      </c>
      <c r="G48" s="39">
        <v>55</v>
      </c>
      <c r="H48" s="1" t="s">
        <v>0</v>
      </c>
      <c r="I48" s="40">
        <v>6</v>
      </c>
      <c r="J48" s="39">
        <v>55</v>
      </c>
      <c r="K48" s="1" t="s">
        <v>5</v>
      </c>
      <c r="L48" s="40">
        <v>5</v>
      </c>
      <c r="M48" s="39">
        <v>55</v>
      </c>
      <c r="N48" s="1" t="s">
        <v>157</v>
      </c>
      <c r="O48" s="40">
        <v>7</v>
      </c>
      <c r="P48" s="39">
        <v>55</v>
      </c>
      <c r="Q48" s="1" t="s">
        <v>156</v>
      </c>
      <c r="R48" s="40">
        <v>7</v>
      </c>
      <c r="S48" s="39">
        <v>55</v>
      </c>
      <c r="T48" s="1" t="s">
        <v>34</v>
      </c>
      <c r="U48" s="40" t="s">
        <v>118</v>
      </c>
      <c r="V48" s="39">
        <v>55</v>
      </c>
      <c r="W48" s="1" t="s">
        <v>43</v>
      </c>
      <c r="X48" s="40">
        <v>6</v>
      </c>
      <c r="Y48" s="39">
        <v>55</v>
      </c>
      <c r="Z48" s="1" t="s">
        <v>43</v>
      </c>
      <c r="AA48" s="40">
        <v>6</v>
      </c>
      <c r="AD48" s="39">
        <v>55</v>
      </c>
      <c r="AE48" s="75">
        <v>4000</v>
      </c>
      <c r="AF48" s="39">
        <v>55</v>
      </c>
      <c r="AG48" s="75">
        <v>4000</v>
      </c>
      <c r="AH48" s="39">
        <v>55</v>
      </c>
      <c r="AI48" s="77" t="s">
        <v>34</v>
      </c>
      <c r="AJ48" s="39">
        <v>55</v>
      </c>
      <c r="AK48" s="77">
        <v>4000</v>
      </c>
      <c r="AL48" s="39">
        <v>55</v>
      </c>
      <c r="AM48" s="77">
        <v>4000</v>
      </c>
      <c r="AN48" s="39">
        <v>55</v>
      </c>
      <c r="AO48" s="75">
        <v>4000</v>
      </c>
      <c r="AP48" s="39">
        <v>55</v>
      </c>
      <c r="AQ48" s="77" t="s">
        <v>34</v>
      </c>
    </row>
    <row r="49" spans="1:43" x14ac:dyDescent="0.15">
      <c r="A49" s="39">
        <v>54</v>
      </c>
      <c r="B49" s="1" t="s">
        <v>0</v>
      </c>
      <c r="C49" s="40">
        <v>4</v>
      </c>
      <c r="D49" s="39">
        <v>54</v>
      </c>
      <c r="E49" s="1" t="s">
        <v>5</v>
      </c>
      <c r="F49" s="40">
        <v>3</v>
      </c>
      <c r="G49" s="39">
        <v>54</v>
      </c>
      <c r="H49" s="1" t="s">
        <v>0</v>
      </c>
      <c r="I49" s="40">
        <v>6</v>
      </c>
      <c r="J49" s="39">
        <v>54</v>
      </c>
      <c r="K49" s="1" t="s">
        <v>5</v>
      </c>
      <c r="L49" s="40">
        <v>5</v>
      </c>
      <c r="M49" s="39">
        <v>54</v>
      </c>
      <c r="N49" s="1" t="s">
        <v>123</v>
      </c>
      <c r="O49" s="40">
        <v>6</v>
      </c>
      <c r="P49" s="39">
        <v>54</v>
      </c>
      <c r="Q49" s="1" t="s">
        <v>123</v>
      </c>
      <c r="R49" s="40">
        <v>6</v>
      </c>
      <c r="S49" s="39">
        <v>54</v>
      </c>
      <c r="T49" s="1" t="s">
        <v>34</v>
      </c>
      <c r="U49" s="40" t="s">
        <v>118</v>
      </c>
      <c r="V49" s="39">
        <v>54</v>
      </c>
      <c r="W49" s="1" t="s">
        <v>44</v>
      </c>
      <c r="X49" s="40">
        <v>5</v>
      </c>
      <c r="Y49" s="39">
        <v>54</v>
      </c>
      <c r="Z49" s="1" t="s">
        <v>44</v>
      </c>
      <c r="AA49" s="40">
        <v>5</v>
      </c>
      <c r="AD49" s="39">
        <v>54</v>
      </c>
      <c r="AE49" s="75">
        <v>4000</v>
      </c>
      <c r="AF49" s="39">
        <v>54</v>
      </c>
      <c r="AG49" s="75">
        <v>4000</v>
      </c>
      <c r="AH49" s="39">
        <v>54</v>
      </c>
      <c r="AI49" s="77" t="s">
        <v>34</v>
      </c>
      <c r="AJ49" s="39">
        <v>54</v>
      </c>
      <c r="AK49" s="77">
        <v>4000</v>
      </c>
      <c r="AL49" s="39">
        <v>54</v>
      </c>
      <c r="AM49" s="77">
        <v>4000</v>
      </c>
      <c r="AN49" s="39">
        <v>54</v>
      </c>
      <c r="AO49" s="75">
        <v>4000</v>
      </c>
      <c r="AP49" s="39">
        <v>54</v>
      </c>
      <c r="AQ49" s="77" t="s">
        <v>34</v>
      </c>
    </row>
    <row r="50" spans="1:43" x14ac:dyDescent="0.15">
      <c r="A50" s="39">
        <v>53</v>
      </c>
      <c r="B50" s="1" t="s">
        <v>0</v>
      </c>
      <c r="C50" s="40">
        <v>4</v>
      </c>
      <c r="D50" s="39">
        <v>53</v>
      </c>
      <c r="E50" s="1" t="s">
        <v>5</v>
      </c>
      <c r="F50" s="40">
        <v>3</v>
      </c>
      <c r="G50" s="39">
        <v>53</v>
      </c>
      <c r="H50" s="1" t="s">
        <v>0</v>
      </c>
      <c r="I50" s="40">
        <v>6</v>
      </c>
      <c r="J50" s="39">
        <v>53</v>
      </c>
      <c r="K50" s="1" t="s">
        <v>5</v>
      </c>
      <c r="L50" s="40">
        <v>5</v>
      </c>
      <c r="M50" s="39">
        <v>53</v>
      </c>
      <c r="N50" s="1" t="s">
        <v>123</v>
      </c>
      <c r="O50" s="40">
        <v>6</v>
      </c>
      <c r="P50" s="39">
        <v>53</v>
      </c>
      <c r="Q50" s="1" t="s">
        <v>123</v>
      </c>
      <c r="R50" s="40">
        <v>6</v>
      </c>
      <c r="S50" s="39">
        <v>53</v>
      </c>
      <c r="T50" s="1" t="s">
        <v>34</v>
      </c>
      <c r="U50" s="40" t="s">
        <v>118</v>
      </c>
      <c r="V50" s="39">
        <v>53</v>
      </c>
      <c r="W50" s="1" t="s">
        <v>44</v>
      </c>
      <c r="X50" s="40">
        <v>5</v>
      </c>
      <c r="Y50" s="39">
        <v>53</v>
      </c>
      <c r="Z50" s="1" t="s">
        <v>44</v>
      </c>
      <c r="AA50" s="40">
        <v>5</v>
      </c>
      <c r="AD50" s="39">
        <v>53</v>
      </c>
      <c r="AE50" s="75">
        <v>4000</v>
      </c>
      <c r="AF50" s="39">
        <v>53</v>
      </c>
      <c r="AG50" s="75">
        <v>4000</v>
      </c>
      <c r="AH50" s="39">
        <v>53</v>
      </c>
      <c r="AI50" s="77" t="s">
        <v>34</v>
      </c>
      <c r="AJ50" s="39">
        <v>53</v>
      </c>
      <c r="AK50" s="77">
        <v>4000</v>
      </c>
      <c r="AL50" s="39">
        <v>53</v>
      </c>
      <c r="AM50" s="77">
        <v>4000</v>
      </c>
      <c r="AN50" s="39">
        <v>53</v>
      </c>
      <c r="AO50" s="75">
        <v>4000</v>
      </c>
      <c r="AP50" s="39">
        <v>53</v>
      </c>
      <c r="AQ50" s="77" t="s">
        <v>34</v>
      </c>
    </row>
    <row r="51" spans="1:43" x14ac:dyDescent="0.15">
      <c r="A51" s="39">
        <v>52</v>
      </c>
      <c r="B51" s="1" t="s">
        <v>0</v>
      </c>
      <c r="C51" s="40">
        <v>4</v>
      </c>
      <c r="D51" s="39">
        <v>52</v>
      </c>
      <c r="E51" s="1" t="s">
        <v>5</v>
      </c>
      <c r="F51" s="40">
        <v>3</v>
      </c>
      <c r="G51" s="39">
        <v>52</v>
      </c>
      <c r="H51" s="1" t="s">
        <v>0</v>
      </c>
      <c r="I51" s="40">
        <v>6</v>
      </c>
      <c r="J51" s="39">
        <v>52</v>
      </c>
      <c r="K51" s="1" t="s">
        <v>5</v>
      </c>
      <c r="L51" s="40">
        <v>5</v>
      </c>
      <c r="M51" s="39">
        <v>52</v>
      </c>
      <c r="N51" s="1" t="s">
        <v>122</v>
      </c>
      <c r="O51" s="40">
        <v>6</v>
      </c>
      <c r="P51" s="39">
        <v>52</v>
      </c>
      <c r="Q51" s="1" t="s">
        <v>122</v>
      </c>
      <c r="R51" s="40">
        <v>6</v>
      </c>
      <c r="S51" s="39">
        <v>52</v>
      </c>
      <c r="T51" s="1" t="s">
        <v>34</v>
      </c>
      <c r="U51" s="40" t="s">
        <v>118</v>
      </c>
      <c r="V51" s="39">
        <v>52</v>
      </c>
      <c r="W51" s="1" t="s">
        <v>44</v>
      </c>
      <c r="X51" s="40">
        <v>5</v>
      </c>
      <c r="Y51" s="39">
        <v>52</v>
      </c>
      <c r="Z51" s="1" t="s">
        <v>44</v>
      </c>
      <c r="AA51" s="40">
        <v>5</v>
      </c>
      <c r="AD51" s="39">
        <v>52</v>
      </c>
      <c r="AE51" s="75">
        <v>4000</v>
      </c>
      <c r="AF51" s="39">
        <v>52</v>
      </c>
      <c r="AG51" s="75">
        <v>4000</v>
      </c>
      <c r="AH51" s="39">
        <v>52</v>
      </c>
      <c r="AI51" s="77" t="s">
        <v>34</v>
      </c>
      <c r="AJ51" s="39">
        <v>52</v>
      </c>
      <c r="AK51" s="77">
        <v>4000</v>
      </c>
      <c r="AL51" s="39">
        <v>52</v>
      </c>
      <c r="AM51" s="77">
        <v>4000</v>
      </c>
      <c r="AN51" s="39">
        <v>52</v>
      </c>
      <c r="AO51" s="75">
        <v>4000</v>
      </c>
      <c r="AP51" s="39">
        <v>52</v>
      </c>
      <c r="AQ51" s="77" t="s">
        <v>34</v>
      </c>
    </row>
    <row r="52" spans="1:43" x14ac:dyDescent="0.15">
      <c r="A52" s="39">
        <v>51</v>
      </c>
      <c r="B52" s="1" t="s">
        <v>0</v>
      </c>
      <c r="C52" s="40">
        <v>4</v>
      </c>
      <c r="D52" s="39">
        <v>51</v>
      </c>
      <c r="E52" s="1" t="s">
        <v>5</v>
      </c>
      <c r="F52" s="40">
        <v>3</v>
      </c>
      <c r="G52" s="39">
        <v>51</v>
      </c>
      <c r="H52" s="1" t="s">
        <v>0</v>
      </c>
      <c r="I52" s="40">
        <v>6</v>
      </c>
      <c r="J52" s="39">
        <v>51</v>
      </c>
      <c r="K52" s="1" t="s">
        <v>5</v>
      </c>
      <c r="L52" s="40">
        <v>5</v>
      </c>
      <c r="M52" s="39">
        <v>51</v>
      </c>
      <c r="N52" s="1" t="s">
        <v>122</v>
      </c>
      <c r="O52" s="40">
        <v>6</v>
      </c>
      <c r="P52" s="39">
        <v>51</v>
      </c>
      <c r="Q52" s="1" t="s">
        <v>122</v>
      </c>
      <c r="R52" s="40">
        <v>6</v>
      </c>
      <c r="S52" s="39">
        <v>51</v>
      </c>
      <c r="T52" s="1" t="s">
        <v>34</v>
      </c>
      <c r="U52" s="40" t="s">
        <v>118</v>
      </c>
      <c r="V52" s="39">
        <v>51</v>
      </c>
      <c r="W52" s="1" t="s">
        <v>44</v>
      </c>
      <c r="X52" s="40">
        <v>5</v>
      </c>
      <c r="Y52" s="39">
        <v>51</v>
      </c>
      <c r="Z52" s="1" t="s">
        <v>44</v>
      </c>
      <c r="AA52" s="40">
        <v>5</v>
      </c>
      <c r="AD52" s="39">
        <v>51</v>
      </c>
      <c r="AE52" s="75">
        <v>4000</v>
      </c>
      <c r="AF52" s="39">
        <v>51</v>
      </c>
      <c r="AG52" s="75">
        <v>4000</v>
      </c>
      <c r="AH52" s="39">
        <v>51</v>
      </c>
      <c r="AI52" s="77" t="s">
        <v>34</v>
      </c>
      <c r="AJ52" s="39">
        <v>51</v>
      </c>
      <c r="AK52" s="77">
        <v>4000</v>
      </c>
      <c r="AL52" s="39">
        <v>51</v>
      </c>
      <c r="AM52" s="77">
        <v>4000</v>
      </c>
      <c r="AN52" s="39">
        <v>51</v>
      </c>
      <c r="AO52" s="75">
        <v>4000</v>
      </c>
      <c r="AP52" s="39">
        <v>51</v>
      </c>
      <c r="AQ52" s="77" t="s">
        <v>34</v>
      </c>
    </row>
    <row r="53" spans="1:43" x14ac:dyDescent="0.15">
      <c r="A53" s="39">
        <v>50</v>
      </c>
      <c r="B53" s="1" t="s">
        <v>0</v>
      </c>
      <c r="C53" s="40">
        <v>4</v>
      </c>
      <c r="D53" s="39">
        <v>50</v>
      </c>
      <c r="E53" s="1" t="s">
        <v>5</v>
      </c>
      <c r="F53" s="40">
        <v>3</v>
      </c>
      <c r="G53" s="39">
        <v>50</v>
      </c>
      <c r="H53" s="1" t="s">
        <v>0</v>
      </c>
      <c r="I53" s="40">
        <v>6</v>
      </c>
      <c r="J53" s="39">
        <v>50</v>
      </c>
      <c r="K53" s="1" t="s">
        <v>5</v>
      </c>
      <c r="L53" s="40">
        <v>5</v>
      </c>
      <c r="M53" s="39">
        <v>50</v>
      </c>
      <c r="N53" s="1" t="s">
        <v>122</v>
      </c>
      <c r="O53" s="40">
        <v>6</v>
      </c>
      <c r="P53" s="39">
        <v>50</v>
      </c>
      <c r="Q53" s="1" t="s">
        <v>122</v>
      </c>
      <c r="R53" s="40">
        <v>6</v>
      </c>
      <c r="S53" s="39">
        <v>50</v>
      </c>
      <c r="T53" s="1" t="s">
        <v>34</v>
      </c>
      <c r="U53" s="40" t="s">
        <v>118</v>
      </c>
      <c r="V53" s="39">
        <v>50</v>
      </c>
      <c r="W53" s="1" t="s">
        <v>44</v>
      </c>
      <c r="X53" s="40">
        <v>5</v>
      </c>
      <c r="Y53" s="39">
        <v>50</v>
      </c>
      <c r="Z53" s="1" t="s">
        <v>44</v>
      </c>
      <c r="AA53" s="40">
        <v>5</v>
      </c>
      <c r="AD53" s="39">
        <v>50</v>
      </c>
      <c r="AE53" s="75">
        <v>4000</v>
      </c>
      <c r="AF53" s="39">
        <v>50</v>
      </c>
      <c r="AG53" s="75">
        <v>4000</v>
      </c>
      <c r="AH53" s="39">
        <v>50</v>
      </c>
      <c r="AI53" s="77" t="s">
        <v>34</v>
      </c>
      <c r="AJ53" s="39">
        <v>50</v>
      </c>
      <c r="AK53" s="77">
        <v>4000</v>
      </c>
      <c r="AL53" s="39">
        <v>50</v>
      </c>
      <c r="AM53" s="77">
        <v>4000</v>
      </c>
      <c r="AN53" s="39">
        <v>50</v>
      </c>
      <c r="AO53" s="75">
        <v>4000</v>
      </c>
      <c r="AP53" s="39">
        <v>50</v>
      </c>
      <c r="AQ53" s="77" t="s">
        <v>34</v>
      </c>
    </row>
    <row r="54" spans="1:43" x14ac:dyDescent="0.15">
      <c r="A54" s="39">
        <v>49</v>
      </c>
      <c r="B54" s="1" t="s">
        <v>0</v>
      </c>
      <c r="C54" s="40">
        <v>4</v>
      </c>
      <c r="D54" s="39">
        <v>49</v>
      </c>
      <c r="E54" s="1" t="s">
        <v>5</v>
      </c>
      <c r="F54" s="40">
        <v>3</v>
      </c>
      <c r="G54" s="39">
        <v>49</v>
      </c>
      <c r="H54" s="1" t="s">
        <v>0</v>
      </c>
      <c r="I54" s="40">
        <v>6</v>
      </c>
      <c r="J54" s="39">
        <v>49</v>
      </c>
      <c r="K54" s="1" t="s">
        <v>5</v>
      </c>
      <c r="L54" s="40">
        <v>5</v>
      </c>
      <c r="M54" s="39">
        <v>49</v>
      </c>
      <c r="N54" s="1" t="s">
        <v>122</v>
      </c>
      <c r="O54" s="40">
        <v>6</v>
      </c>
      <c r="P54" s="39">
        <v>49</v>
      </c>
      <c r="Q54" s="1" t="s">
        <v>122</v>
      </c>
      <c r="R54" s="40">
        <v>6</v>
      </c>
      <c r="S54" s="39">
        <v>49</v>
      </c>
      <c r="T54" s="1" t="s">
        <v>34</v>
      </c>
      <c r="U54" s="40" t="s">
        <v>118</v>
      </c>
      <c r="V54" s="39">
        <v>49</v>
      </c>
      <c r="W54" s="1" t="s">
        <v>45</v>
      </c>
      <c r="X54" s="40">
        <v>4</v>
      </c>
      <c r="Y54" s="39">
        <v>49</v>
      </c>
      <c r="Z54" s="1" t="s">
        <v>45</v>
      </c>
      <c r="AA54" s="40">
        <v>4</v>
      </c>
      <c r="AD54" s="39">
        <v>49</v>
      </c>
      <c r="AE54" s="75">
        <v>4000</v>
      </c>
      <c r="AF54" s="39">
        <v>49</v>
      </c>
      <c r="AG54" s="75">
        <v>4000</v>
      </c>
      <c r="AH54" s="39">
        <v>49</v>
      </c>
      <c r="AI54" s="77" t="s">
        <v>34</v>
      </c>
      <c r="AJ54" s="39">
        <v>49</v>
      </c>
      <c r="AK54" s="77">
        <v>4000</v>
      </c>
      <c r="AL54" s="39">
        <v>49</v>
      </c>
      <c r="AM54" s="77">
        <v>4000</v>
      </c>
      <c r="AN54" s="39">
        <v>49</v>
      </c>
      <c r="AO54" s="75">
        <v>4000</v>
      </c>
      <c r="AP54" s="39">
        <v>49</v>
      </c>
      <c r="AQ54" s="77" t="s">
        <v>34</v>
      </c>
    </row>
    <row r="55" spans="1:43" x14ac:dyDescent="0.15">
      <c r="A55" s="39">
        <v>48</v>
      </c>
      <c r="B55" s="1" t="s">
        <v>0</v>
      </c>
      <c r="C55" s="40">
        <v>4</v>
      </c>
      <c r="D55" s="39">
        <v>48</v>
      </c>
      <c r="E55" s="1" t="s">
        <v>5</v>
      </c>
      <c r="F55" s="40">
        <v>3</v>
      </c>
      <c r="G55" s="39">
        <v>48</v>
      </c>
      <c r="H55" s="1" t="s">
        <v>0</v>
      </c>
      <c r="I55" s="40">
        <v>6</v>
      </c>
      <c r="J55" s="39">
        <v>48</v>
      </c>
      <c r="K55" s="1" t="s">
        <v>5</v>
      </c>
      <c r="L55" s="40">
        <v>5</v>
      </c>
      <c r="M55" s="39">
        <v>48</v>
      </c>
      <c r="N55" s="1" t="s">
        <v>122</v>
      </c>
      <c r="O55" s="40">
        <v>6</v>
      </c>
      <c r="P55" s="39">
        <v>48</v>
      </c>
      <c r="Q55" s="1" t="s">
        <v>122</v>
      </c>
      <c r="R55" s="40">
        <v>6</v>
      </c>
      <c r="S55" s="39">
        <v>48</v>
      </c>
      <c r="T55" s="1" t="s">
        <v>34</v>
      </c>
      <c r="U55" s="40" t="s">
        <v>118</v>
      </c>
      <c r="V55" s="39">
        <v>48</v>
      </c>
      <c r="W55" s="1" t="s">
        <v>45</v>
      </c>
      <c r="X55" s="40">
        <v>4</v>
      </c>
      <c r="Y55" s="39">
        <v>48</v>
      </c>
      <c r="Z55" s="1" t="s">
        <v>45</v>
      </c>
      <c r="AA55" s="40">
        <v>4</v>
      </c>
      <c r="AD55" s="39">
        <v>48</v>
      </c>
      <c r="AE55" s="75">
        <v>4000</v>
      </c>
      <c r="AF55" s="39">
        <v>48</v>
      </c>
      <c r="AG55" s="75">
        <v>4000</v>
      </c>
      <c r="AH55" s="39">
        <v>48</v>
      </c>
      <c r="AI55" s="77" t="s">
        <v>34</v>
      </c>
      <c r="AJ55" s="39">
        <v>48</v>
      </c>
      <c r="AK55" s="77">
        <v>4000</v>
      </c>
      <c r="AL55" s="39">
        <v>48</v>
      </c>
      <c r="AM55" s="77">
        <v>4000</v>
      </c>
      <c r="AN55" s="39">
        <v>48</v>
      </c>
      <c r="AO55" s="75">
        <v>4000</v>
      </c>
      <c r="AP55" s="39">
        <v>48</v>
      </c>
      <c r="AQ55" s="77" t="s">
        <v>34</v>
      </c>
    </row>
    <row r="56" spans="1:43" x14ac:dyDescent="0.15">
      <c r="A56" s="39">
        <v>47</v>
      </c>
      <c r="B56" s="1" t="s">
        <v>0</v>
      </c>
      <c r="C56" s="40">
        <v>4</v>
      </c>
      <c r="D56" s="39">
        <v>47</v>
      </c>
      <c r="E56" s="1" t="s">
        <v>5</v>
      </c>
      <c r="F56" s="40">
        <v>3</v>
      </c>
      <c r="G56" s="39">
        <v>47</v>
      </c>
      <c r="H56" s="1" t="s">
        <v>0</v>
      </c>
      <c r="I56" s="40">
        <v>6</v>
      </c>
      <c r="J56" s="39">
        <v>47</v>
      </c>
      <c r="K56" s="1" t="s">
        <v>5</v>
      </c>
      <c r="L56" s="40">
        <v>5</v>
      </c>
      <c r="M56" s="39">
        <v>47</v>
      </c>
      <c r="N56" s="1" t="s">
        <v>122</v>
      </c>
      <c r="O56" s="40">
        <v>6</v>
      </c>
      <c r="P56" s="39">
        <v>47</v>
      </c>
      <c r="Q56" s="1" t="s">
        <v>122</v>
      </c>
      <c r="R56" s="40">
        <v>6</v>
      </c>
      <c r="S56" s="39">
        <v>47</v>
      </c>
      <c r="T56" s="1" t="s">
        <v>34</v>
      </c>
      <c r="U56" s="40" t="s">
        <v>118</v>
      </c>
      <c r="V56" s="39">
        <v>47</v>
      </c>
      <c r="W56" s="1" t="s">
        <v>45</v>
      </c>
      <c r="X56" s="40">
        <v>4</v>
      </c>
      <c r="Y56" s="39">
        <v>47</v>
      </c>
      <c r="Z56" s="1" t="s">
        <v>45</v>
      </c>
      <c r="AA56" s="40">
        <v>4</v>
      </c>
      <c r="AD56" s="39">
        <v>47</v>
      </c>
      <c r="AE56" s="75">
        <v>4000</v>
      </c>
      <c r="AF56" s="39">
        <v>47</v>
      </c>
      <c r="AG56" s="75">
        <v>4000</v>
      </c>
      <c r="AH56" s="39">
        <v>47</v>
      </c>
      <c r="AI56" s="77" t="s">
        <v>34</v>
      </c>
      <c r="AJ56" s="39">
        <v>47</v>
      </c>
      <c r="AK56" s="77">
        <v>4000</v>
      </c>
      <c r="AL56" s="39">
        <v>47</v>
      </c>
      <c r="AM56" s="77">
        <v>4000</v>
      </c>
      <c r="AN56" s="39">
        <v>47</v>
      </c>
      <c r="AO56" s="75">
        <v>4000</v>
      </c>
      <c r="AP56" s="39">
        <v>47</v>
      </c>
      <c r="AQ56" s="77" t="s">
        <v>34</v>
      </c>
    </row>
    <row r="57" spans="1:43" x14ac:dyDescent="0.15">
      <c r="A57" s="39">
        <v>46</v>
      </c>
      <c r="B57" s="1" t="s">
        <v>0</v>
      </c>
      <c r="C57" s="40">
        <v>4</v>
      </c>
      <c r="D57" s="39">
        <v>46</v>
      </c>
      <c r="E57" s="1" t="s">
        <v>5</v>
      </c>
      <c r="F57" s="40">
        <v>3</v>
      </c>
      <c r="G57" s="39">
        <v>46</v>
      </c>
      <c r="H57" s="1" t="s">
        <v>0</v>
      </c>
      <c r="I57" s="40">
        <v>6</v>
      </c>
      <c r="J57" s="39">
        <v>46</v>
      </c>
      <c r="K57" s="1" t="s">
        <v>5</v>
      </c>
      <c r="L57" s="40">
        <v>5</v>
      </c>
      <c r="M57" s="39">
        <v>46</v>
      </c>
      <c r="N57" s="1" t="s">
        <v>122</v>
      </c>
      <c r="O57" s="40">
        <v>6</v>
      </c>
      <c r="P57" s="39">
        <v>46</v>
      </c>
      <c r="Q57" s="1" t="s">
        <v>122</v>
      </c>
      <c r="R57" s="40">
        <v>6</v>
      </c>
      <c r="S57" s="39">
        <v>46</v>
      </c>
      <c r="T57" s="1" t="s">
        <v>34</v>
      </c>
      <c r="U57" s="40" t="s">
        <v>118</v>
      </c>
      <c r="V57" s="39">
        <v>46</v>
      </c>
      <c r="W57" s="1" t="s">
        <v>45</v>
      </c>
      <c r="X57" s="40">
        <v>4</v>
      </c>
      <c r="Y57" s="39">
        <v>46</v>
      </c>
      <c r="Z57" s="1" t="s">
        <v>45</v>
      </c>
      <c r="AA57" s="40">
        <v>4</v>
      </c>
      <c r="AD57" s="39">
        <v>46</v>
      </c>
      <c r="AE57" s="75">
        <v>4000</v>
      </c>
      <c r="AF57" s="39">
        <v>46</v>
      </c>
      <c r="AG57" s="75">
        <v>4000</v>
      </c>
      <c r="AH57" s="39">
        <v>46</v>
      </c>
      <c r="AI57" s="77" t="s">
        <v>34</v>
      </c>
      <c r="AJ57" s="39">
        <v>46</v>
      </c>
      <c r="AK57" s="77">
        <v>4000</v>
      </c>
      <c r="AL57" s="39">
        <v>46</v>
      </c>
      <c r="AM57" s="77">
        <v>4000</v>
      </c>
      <c r="AN57" s="39">
        <v>46</v>
      </c>
      <c r="AO57" s="75">
        <v>4000</v>
      </c>
      <c r="AP57" s="39">
        <v>46</v>
      </c>
      <c r="AQ57" s="77" t="s">
        <v>34</v>
      </c>
    </row>
    <row r="58" spans="1:43" x14ac:dyDescent="0.15">
      <c r="A58" s="39">
        <v>45</v>
      </c>
      <c r="B58" s="1" t="s">
        <v>0</v>
      </c>
      <c r="C58" s="40">
        <v>4</v>
      </c>
      <c r="D58" s="39">
        <v>45</v>
      </c>
      <c r="E58" s="1" t="s">
        <v>5</v>
      </c>
      <c r="F58" s="40">
        <v>3</v>
      </c>
      <c r="G58" s="39">
        <v>45</v>
      </c>
      <c r="H58" s="1" t="s">
        <v>0</v>
      </c>
      <c r="I58" s="40">
        <v>6</v>
      </c>
      <c r="J58" s="39">
        <v>45</v>
      </c>
      <c r="K58" s="1" t="s">
        <v>5</v>
      </c>
      <c r="L58" s="40">
        <v>5</v>
      </c>
      <c r="M58" s="39">
        <v>45</v>
      </c>
      <c r="N58" s="1" t="s">
        <v>122</v>
      </c>
      <c r="O58" s="40">
        <v>6</v>
      </c>
      <c r="P58" s="39">
        <v>45</v>
      </c>
      <c r="Q58" s="1" t="s">
        <v>122</v>
      </c>
      <c r="R58" s="40">
        <v>6</v>
      </c>
      <c r="S58" s="39">
        <v>45</v>
      </c>
      <c r="T58" s="1" t="s">
        <v>34</v>
      </c>
      <c r="U58" s="40" t="s">
        <v>118</v>
      </c>
      <c r="V58" s="39">
        <v>45</v>
      </c>
      <c r="W58" s="1" t="s">
        <v>45</v>
      </c>
      <c r="X58" s="40">
        <v>4</v>
      </c>
      <c r="Y58" s="39">
        <v>45</v>
      </c>
      <c r="Z58" s="1" t="s">
        <v>45</v>
      </c>
      <c r="AA58" s="40">
        <v>4</v>
      </c>
      <c r="AD58" s="39">
        <v>45</v>
      </c>
      <c r="AE58" s="75">
        <v>4000</v>
      </c>
      <c r="AF58" s="39">
        <v>45</v>
      </c>
      <c r="AG58" s="75">
        <v>4000</v>
      </c>
      <c r="AH58" s="39">
        <v>45</v>
      </c>
      <c r="AI58" s="77" t="s">
        <v>34</v>
      </c>
      <c r="AJ58" s="39">
        <v>45</v>
      </c>
      <c r="AK58" s="77">
        <v>4000</v>
      </c>
      <c r="AL58" s="39">
        <v>45</v>
      </c>
      <c r="AM58" s="77">
        <v>4000</v>
      </c>
      <c r="AN58" s="39">
        <v>45</v>
      </c>
      <c r="AO58" s="75">
        <v>4000</v>
      </c>
      <c r="AP58" s="39">
        <v>45</v>
      </c>
      <c r="AQ58" s="77" t="s">
        <v>34</v>
      </c>
    </row>
    <row r="59" spans="1:43" x14ac:dyDescent="0.15">
      <c r="A59" s="39">
        <v>44</v>
      </c>
      <c r="B59" s="1" t="s">
        <v>0</v>
      </c>
      <c r="C59" s="40">
        <v>4</v>
      </c>
      <c r="D59" s="39">
        <v>44</v>
      </c>
      <c r="E59" s="1" t="s">
        <v>5</v>
      </c>
      <c r="F59" s="40">
        <v>3</v>
      </c>
      <c r="G59" s="39">
        <v>44</v>
      </c>
      <c r="H59" s="1" t="s">
        <v>0</v>
      </c>
      <c r="I59" s="40">
        <v>6</v>
      </c>
      <c r="J59" s="39">
        <v>44</v>
      </c>
      <c r="K59" s="1" t="s">
        <v>5</v>
      </c>
      <c r="L59" s="40">
        <v>5</v>
      </c>
      <c r="M59" s="39">
        <v>44</v>
      </c>
      <c r="N59" s="1" t="s">
        <v>125</v>
      </c>
      <c r="O59" s="40">
        <v>5</v>
      </c>
      <c r="P59" s="39">
        <v>44</v>
      </c>
      <c r="Q59" s="1" t="s">
        <v>125</v>
      </c>
      <c r="R59" s="40">
        <v>5</v>
      </c>
      <c r="S59" s="39">
        <v>44</v>
      </c>
      <c r="T59" s="1" t="s">
        <v>34</v>
      </c>
      <c r="U59" s="40" t="s">
        <v>118</v>
      </c>
      <c r="V59" s="39">
        <v>44</v>
      </c>
      <c r="W59" s="1" t="s">
        <v>46</v>
      </c>
      <c r="X59" s="40">
        <v>3</v>
      </c>
      <c r="Y59" s="39">
        <v>44</v>
      </c>
      <c r="Z59" s="1" t="s">
        <v>46</v>
      </c>
      <c r="AA59" s="40">
        <v>3</v>
      </c>
      <c r="AD59" s="39">
        <v>44</v>
      </c>
      <c r="AE59" s="75">
        <v>4000</v>
      </c>
      <c r="AF59" s="39">
        <v>44</v>
      </c>
      <c r="AG59" s="75">
        <v>4000</v>
      </c>
      <c r="AH59" s="39">
        <v>44</v>
      </c>
      <c r="AI59" s="77" t="s">
        <v>34</v>
      </c>
      <c r="AJ59" s="39">
        <v>44</v>
      </c>
      <c r="AK59" s="77">
        <v>4000</v>
      </c>
      <c r="AL59" s="39">
        <v>44</v>
      </c>
      <c r="AM59" s="77">
        <v>4000</v>
      </c>
      <c r="AN59" s="39">
        <v>44</v>
      </c>
      <c r="AO59" s="75">
        <v>4000</v>
      </c>
      <c r="AP59" s="39">
        <v>44</v>
      </c>
      <c r="AQ59" s="77" t="s">
        <v>34</v>
      </c>
    </row>
    <row r="60" spans="1:43" x14ac:dyDescent="0.15">
      <c r="A60" s="39">
        <v>43</v>
      </c>
      <c r="B60" s="1" t="s">
        <v>0</v>
      </c>
      <c r="C60" s="40">
        <v>4</v>
      </c>
      <c r="D60" s="39">
        <v>43</v>
      </c>
      <c r="E60" s="1" t="s">
        <v>5</v>
      </c>
      <c r="F60" s="40">
        <v>3</v>
      </c>
      <c r="G60" s="39">
        <v>43</v>
      </c>
      <c r="H60" s="1" t="s">
        <v>0</v>
      </c>
      <c r="I60" s="40">
        <v>6</v>
      </c>
      <c r="J60" s="39">
        <v>43</v>
      </c>
      <c r="K60" s="1" t="s">
        <v>5</v>
      </c>
      <c r="L60" s="40">
        <v>5</v>
      </c>
      <c r="M60" s="39">
        <v>43</v>
      </c>
      <c r="N60" s="1" t="s">
        <v>125</v>
      </c>
      <c r="O60" s="40">
        <v>5</v>
      </c>
      <c r="P60" s="39">
        <v>43</v>
      </c>
      <c r="Q60" s="1" t="s">
        <v>125</v>
      </c>
      <c r="R60" s="40">
        <v>5</v>
      </c>
      <c r="S60" s="39">
        <v>43</v>
      </c>
      <c r="T60" s="1" t="s">
        <v>34</v>
      </c>
      <c r="U60" s="40" t="s">
        <v>118</v>
      </c>
      <c r="V60" s="39">
        <v>43</v>
      </c>
      <c r="W60" s="1" t="s">
        <v>46</v>
      </c>
      <c r="X60" s="40">
        <v>3</v>
      </c>
      <c r="Y60" s="39">
        <v>43</v>
      </c>
      <c r="Z60" s="1" t="s">
        <v>46</v>
      </c>
      <c r="AA60" s="40">
        <v>3</v>
      </c>
      <c r="AD60" s="39">
        <v>43</v>
      </c>
      <c r="AE60" s="75">
        <v>4000</v>
      </c>
      <c r="AF60" s="39">
        <v>43</v>
      </c>
      <c r="AG60" s="75">
        <v>4000</v>
      </c>
      <c r="AH60" s="39">
        <v>43</v>
      </c>
      <c r="AI60" s="77" t="s">
        <v>34</v>
      </c>
      <c r="AJ60" s="39">
        <v>43</v>
      </c>
      <c r="AK60" s="77">
        <v>4000</v>
      </c>
      <c r="AL60" s="39">
        <v>43</v>
      </c>
      <c r="AM60" s="77">
        <v>4000</v>
      </c>
      <c r="AN60" s="39">
        <v>43</v>
      </c>
      <c r="AO60" s="75">
        <v>4000</v>
      </c>
      <c r="AP60" s="39">
        <v>43</v>
      </c>
      <c r="AQ60" s="77" t="s">
        <v>34</v>
      </c>
    </row>
    <row r="61" spans="1:43" x14ac:dyDescent="0.15">
      <c r="A61" s="39">
        <v>42</v>
      </c>
      <c r="B61" s="1" t="s">
        <v>0</v>
      </c>
      <c r="C61" s="40">
        <v>4</v>
      </c>
      <c r="D61" s="39">
        <v>42</v>
      </c>
      <c r="E61" s="1" t="s">
        <v>5</v>
      </c>
      <c r="F61" s="40">
        <v>3</v>
      </c>
      <c r="G61" s="39">
        <v>42</v>
      </c>
      <c r="H61" s="1" t="s">
        <v>0</v>
      </c>
      <c r="I61" s="40">
        <v>6</v>
      </c>
      <c r="J61" s="39">
        <v>42</v>
      </c>
      <c r="K61" s="1" t="s">
        <v>5</v>
      </c>
      <c r="L61" s="40">
        <v>5</v>
      </c>
      <c r="M61" s="39">
        <v>42</v>
      </c>
      <c r="N61" s="1" t="s">
        <v>124</v>
      </c>
      <c r="O61" s="40">
        <v>5</v>
      </c>
      <c r="P61" s="39">
        <v>42</v>
      </c>
      <c r="Q61" s="1" t="s">
        <v>124</v>
      </c>
      <c r="R61" s="40">
        <v>5</v>
      </c>
      <c r="S61" s="39">
        <v>42</v>
      </c>
      <c r="T61" s="1" t="s">
        <v>34</v>
      </c>
      <c r="U61" s="40" t="s">
        <v>118</v>
      </c>
      <c r="V61" s="39">
        <v>42</v>
      </c>
      <c r="W61" s="1" t="s">
        <v>46</v>
      </c>
      <c r="X61" s="40">
        <v>3</v>
      </c>
      <c r="Y61" s="39">
        <v>42</v>
      </c>
      <c r="Z61" s="1" t="s">
        <v>46</v>
      </c>
      <c r="AA61" s="40">
        <v>3</v>
      </c>
      <c r="AD61" s="39">
        <v>42</v>
      </c>
      <c r="AE61" s="75">
        <v>4000</v>
      </c>
      <c r="AF61" s="39">
        <v>42</v>
      </c>
      <c r="AG61" s="75">
        <v>4000</v>
      </c>
      <c r="AH61" s="39">
        <v>42</v>
      </c>
      <c r="AI61" s="77" t="s">
        <v>34</v>
      </c>
      <c r="AJ61" s="39">
        <v>42</v>
      </c>
      <c r="AK61" s="77">
        <v>4000</v>
      </c>
      <c r="AL61" s="39">
        <v>42</v>
      </c>
      <c r="AM61" s="77">
        <v>4000</v>
      </c>
      <c r="AN61" s="39">
        <v>42</v>
      </c>
      <c r="AO61" s="75">
        <v>4000</v>
      </c>
      <c r="AP61" s="39">
        <v>42</v>
      </c>
      <c r="AQ61" s="77" t="s">
        <v>34</v>
      </c>
    </row>
    <row r="62" spans="1:43" x14ac:dyDescent="0.15">
      <c r="A62" s="39">
        <v>41</v>
      </c>
      <c r="B62" s="1" t="s">
        <v>0</v>
      </c>
      <c r="C62" s="40">
        <v>4</v>
      </c>
      <c r="D62" s="39">
        <v>41</v>
      </c>
      <c r="E62" s="1" t="s">
        <v>5</v>
      </c>
      <c r="F62" s="40">
        <v>3</v>
      </c>
      <c r="G62" s="39">
        <v>41</v>
      </c>
      <c r="H62" s="1" t="s">
        <v>0</v>
      </c>
      <c r="I62" s="40">
        <v>6</v>
      </c>
      <c r="J62" s="39">
        <v>41</v>
      </c>
      <c r="K62" s="1" t="s">
        <v>5</v>
      </c>
      <c r="L62" s="40">
        <v>5</v>
      </c>
      <c r="M62" s="39">
        <v>41</v>
      </c>
      <c r="N62" s="1" t="s">
        <v>124</v>
      </c>
      <c r="O62" s="40">
        <v>5</v>
      </c>
      <c r="P62" s="39">
        <v>41</v>
      </c>
      <c r="Q62" s="1" t="s">
        <v>124</v>
      </c>
      <c r="R62" s="40">
        <v>5</v>
      </c>
      <c r="S62" s="39">
        <v>41</v>
      </c>
      <c r="T62" s="1" t="s">
        <v>34</v>
      </c>
      <c r="U62" s="40" t="s">
        <v>118</v>
      </c>
      <c r="V62" s="39">
        <v>41</v>
      </c>
      <c r="W62" s="1" t="s">
        <v>46</v>
      </c>
      <c r="X62" s="40">
        <v>3</v>
      </c>
      <c r="Y62" s="39">
        <v>41</v>
      </c>
      <c r="Z62" s="1" t="s">
        <v>46</v>
      </c>
      <c r="AA62" s="40">
        <v>3</v>
      </c>
      <c r="AD62" s="39">
        <v>41</v>
      </c>
      <c r="AE62" s="75">
        <v>4000</v>
      </c>
      <c r="AF62" s="39">
        <v>41</v>
      </c>
      <c r="AG62" s="75">
        <v>4000</v>
      </c>
      <c r="AH62" s="39">
        <v>41</v>
      </c>
      <c r="AI62" s="77" t="s">
        <v>34</v>
      </c>
      <c r="AJ62" s="39">
        <v>41</v>
      </c>
      <c r="AK62" s="77">
        <v>4000</v>
      </c>
      <c r="AL62" s="39">
        <v>41</v>
      </c>
      <c r="AM62" s="77">
        <v>4000</v>
      </c>
      <c r="AN62" s="39">
        <v>41</v>
      </c>
      <c r="AO62" s="75">
        <v>4000</v>
      </c>
      <c r="AP62" s="39">
        <v>41</v>
      </c>
      <c r="AQ62" s="77" t="s">
        <v>34</v>
      </c>
    </row>
    <row r="63" spans="1:43" x14ac:dyDescent="0.15">
      <c r="A63" s="39">
        <v>40</v>
      </c>
      <c r="B63" s="1" t="s">
        <v>0</v>
      </c>
      <c r="C63" s="40">
        <v>4</v>
      </c>
      <c r="D63" s="39">
        <v>40</v>
      </c>
      <c r="E63" s="1" t="s">
        <v>5</v>
      </c>
      <c r="F63" s="40">
        <v>3</v>
      </c>
      <c r="G63" s="39">
        <v>40</v>
      </c>
      <c r="H63" s="1" t="s">
        <v>0</v>
      </c>
      <c r="I63" s="40">
        <v>6</v>
      </c>
      <c r="J63" s="39">
        <v>40</v>
      </c>
      <c r="K63" s="1" t="s">
        <v>5</v>
      </c>
      <c r="L63" s="40">
        <v>5</v>
      </c>
      <c r="M63" s="39">
        <v>40</v>
      </c>
      <c r="N63" s="1" t="s">
        <v>124</v>
      </c>
      <c r="O63" s="40">
        <v>5</v>
      </c>
      <c r="P63" s="39">
        <v>40</v>
      </c>
      <c r="Q63" s="1" t="s">
        <v>124</v>
      </c>
      <c r="R63" s="40">
        <v>5</v>
      </c>
      <c r="S63" s="39">
        <v>40</v>
      </c>
      <c r="T63" s="1" t="s">
        <v>34</v>
      </c>
      <c r="U63" s="40" t="s">
        <v>118</v>
      </c>
      <c r="V63" s="39">
        <v>40</v>
      </c>
      <c r="W63" s="1" t="s">
        <v>46</v>
      </c>
      <c r="X63" s="40">
        <v>3</v>
      </c>
      <c r="Y63" s="39">
        <v>40</v>
      </c>
      <c r="Z63" s="1" t="s">
        <v>46</v>
      </c>
      <c r="AA63" s="40">
        <v>3</v>
      </c>
      <c r="AD63" s="39">
        <v>40</v>
      </c>
      <c r="AE63" s="75">
        <v>4000</v>
      </c>
      <c r="AF63" s="39">
        <v>40</v>
      </c>
      <c r="AG63" s="75">
        <v>4000</v>
      </c>
      <c r="AH63" s="39">
        <v>40</v>
      </c>
      <c r="AI63" s="77" t="s">
        <v>34</v>
      </c>
      <c r="AJ63" s="39">
        <v>40</v>
      </c>
      <c r="AK63" s="77">
        <v>4000</v>
      </c>
      <c r="AL63" s="39">
        <v>40</v>
      </c>
      <c r="AM63" s="77">
        <v>4000</v>
      </c>
      <c r="AN63" s="39">
        <v>40</v>
      </c>
      <c r="AO63" s="75">
        <v>4000</v>
      </c>
      <c r="AP63" s="39">
        <v>40</v>
      </c>
      <c r="AQ63" s="77" t="s">
        <v>34</v>
      </c>
    </row>
    <row r="64" spans="1:43" x14ac:dyDescent="0.15">
      <c r="A64" s="39">
        <v>39</v>
      </c>
      <c r="B64" s="1" t="s">
        <v>0</v>
      </c>
      <c r="C64" s="40">
        <v>4</v>
      </c>
      <c r="D64" s="39">
        <v>39</v>
      </c>
      <c r="E64" s="1" t="s">
        <v>5</v>
      </c>
      <c r="F64" s="40">
        <v>3</v>
      </c>
      <c r="G64" s="39">
        <v>39</v>
      </c>
      <c r="H64" s="1" t="s">
        <v>0</v>
      </c>
      <c r="I64" s="40">
        <v>6</v>
      </c>
      <c r="J64" s="39">
        <v>39</v>
      </c>
      <c r="K64" s="1" t="s">
        <v>5</v>
      </c>
      <c r="L64" s="40">
        <v>5</v>
      </c>
      <c r="M64" s="39">
        <v>39</v>
      </c>
      <c r="N64" s="1" t="s">
        <v>124</v>
      </c>
      <c r="O64" s="40">
        <v>5</v>
      </c>
      <c r="P64" s="39">
        <v>39</v>
      </c>
      <c r="Q64" s="1" t="s">
        <v>124</v>
      </c>
      <c r="R64" s="40">
        <v>5</v>
      </c>
      <c r="S64" s="39">
        <v>39</v>
      </c>
      <c r="T64" s="1" t="s">
        <v>34</v>
      </c>
      <c r="U64" s="40" t="s">
        <v>118</v>
      </c>
      <c r="V64" s="39">
        <v>39</v>
      </c>
      <c r="W64" s="1" t="s">
        <v>47</v>
      </c>
      <c r="X64" s="40">
        <v>2</v>
      </c>
      <c r="Y64" s="39">
        <v>39</v>
      </c>
      <c r="Z64" s="1" t="s">
        <v>47</v>
      </c>
      <c r="AA64" s="40">
        <v>2</v>
      </c>
      <c r="AD64" s="39">
        <v>39</v>
      </c>
      <c r="AE64" s="75">
        <v>4000</v>
      </c>
      <c r="AF64" s="39">
        <v>39</v>
      </c>
      <c r="AG64" s="75">
        <v>4000</v>
      </c>
      <c r="AH64" s="39">
        <v>39</v>
      </c>
      <c r="AI64" s="77" t="s">
        <v>34</v>
      </c>
      <c r="AJ64" s="39">
        <v>39</v>
      </c>
      <c r="AK64" s="77">
        <v>4000</v>
      </c>
      <c r="AL64" s="39">
        <v>39</v>
      </c>
      <c r="AM64" s="77">
        <v>4000</v>
      </c>
      <c r="AN64" s="39">
        <v>39</v>
      </c>
      <c r="AO64" s="75">
        <v>4000</v>
      </c>
      <c r="AP64" s="39">
        <v>39</v>
      </c>
      <c r="AQ64" s="77" t="s">
        <v>34</v>
      </c>
    </row>
    <row r="65" spans="1:43" x14ac:dyDescent="0.15">
      <c r="A65" s="39">
        <v>38</v>
      </c>
      <c r="B65" s="1" t="s">
        <v>0</v>
      </c>
      <c r="C65" s="40">
        <v>4</v>
      </c>
      <c r="D65" s="39">
        <v>38</v>
      </c>
      <c r="E65" s="1" t="s">
        <v>5</v>
      </c>
      <c r="F65" s="40">
        <v>3</v>
      </c>
      <c r="G65" s="39">
        <v>38</v>
      </c>
      <c r="H65" s="1" t="s">
        <v>0</v>
      </c>
      <c r="I65" s="40">
        <v>6</v>
      </c>
      <c r="J65" s="39">
        <v>38</v>
      </c>
      <c r="K65" s="1" t="s">
        <v>5</v>
      </c>
      <c r="L65" s="40">
        <v>5</v>
      </c>
      <c r="M65" s="39">
        <v>38</v>
      </c>
      <c r="N65" s="1" t="s">
        <v>124</v>
      </c>
      <c r="O65" s="40">
        <v>5</v>
      </c>
      <c r="P65" s="39">
        <v>38</v>
      </c>
      <c r="Q65" s="1" t="s">
        <v>124</v>
      </c>
      <c r="R65" s="40">
        <v>5</v>
      </c>
      <c r="S65" s="39">
        <v>38</v>
      </c>
      <c r="T65" s="1" t="s">
        <v>34</v>
      </c>
      <c r="U65" s="40" t="s">
        <v>118</v>
      </c>
      <c r="V65" s="39">
        <v>38</v>
      </c>
      <c r="W65" s="1" t="s">
        <v>47</v>
      </c>
      <c r="X65" s="40">
        <v>2</v>
      </c>
      <c r="Y65" s="39">
        <v>38</v>
      </c>
      <c r="Z65" s="1" t="s">
        <v>47</v>
      </c>
      <c r="AA65" s="40">
        <v>2</v>
      </c>
      <c r="AD65" s="39">
        <v>38</v>
      </c>
      <c r="AE65" s="75">
        <v>4000</v>
      </c>
      <c r="AF65" s="39">
        <v>38</v>
      </c>
      <c r="AG65" s="75">
        <v>4000</v>
      </c>
      <c r="AH65" s="39">
        <v>38</v>
      </c>
      <c r="AI65" s="77" t="s">
        <v>34</v>
      </c>
      <c r="AJ65" s="39">
        <v>38</v>
      </c>
      <c r="AK65" s="77">
        <v>4000</v>
      </c>
      <c r="AL65" s="39">
        <v>38</v>
      </c>
      <c r="AM65" s="77">
        <v>4000</v>
      </c>
      <c r="AN65" s="39">
        <v>38</v>
      </c>
      <c r="AO65" s="75">
        <v>4000</v>
      </c>
      <c r="AP65" s="39">
        <v>38</v>
      </c>
      <c r="AQ65" s="77" t="s">
        <v>34</v>
      </c>
    </row>
    <row r="66" spans="1:43" x14ac:dyDescent="0.15">
      <c r="A66" s="39">
        <v>37</v>
      </c>
      <c r="B66" s="1" t="s">
        <v>0</v>
      </c>
      <c r="C66" s="40">
        <v>4</v>
      </c>
      <c r="D66" s="39">
        <v>37</v>
      </c>
      <c r="E66" s="1" t="s">
        <v>5</v>
      </c>
      <c r="F66" s="40">
        <v>3</v>
      </c>
      <c r="G66" s="39">
        <v>37</v>
      </c>
      <c r="H66" s="1" t="s">
        <v>0</v>
      </c>
      <c r="I66" s="40">
        <v>6</v>
      </c>
      <c r="J66" s="39">
        <v>37</v>
      </c>
      <c r="K66" s="1" t="s">
        <v>5</v>
      </c>
      <c r="L66" s="40">
        <v>5</v>
      </c>
      <c r="M66" s="39">
        <v>37</v>
      </c>
      <c r="N66" s="1" t="s">
        <v>124</v>
      </c>
      <c r="O66" s="40">
        <v>5</v>
      </c>
      <c r="P66" s="39">
        <v>37</v>
      </c>
      <c r="Q66" s="1" t="s">
        <v>124</v>
      </c>
      <c r="R66" s="40">
        <v>5</v>
      </c>
      <c r="S66" s="39">
        <v>37</v>
      </c>
      <c r="T66" s="1" t="s">
        <v>34</v>
      </c>
      <c r="U66" s="40" t="s">
        <v>118</v>
      </c>
      <c r="V66" s="39">
        <v>37</v>
      </c>
      <c r="W66" s="1" t="s">
        <v>47</v>
      </c>
      <c r="X66" s="40">
        <v>2</v>
      </c>
      <c r="Y66" s="39">
        <v>37</v>
      </c>
      <c r="Z66" s="1" t="s">
        <v>47</v>
      </c>
      <c r="AA66" s="40">
        <v>2</v>
      </c>
      <c r="AD66" s="39">
        <v>37</v>
      </c>
      <c r="AE66" s="75">
        <v>4000</v>
      </c>
      <c r="AF66" s="39">
        <v>37</v>
      </c>
      <c r="AG66" s="75">
        <v>4000</v>
      </c>
      <c r="AH66" s="39">
        <v>37</v>
      </c>
      <c r="AI66" s="77" t="s">
        <v>34</v>
      </c>
      <c r="AJ66" s="39">
        <v>37</v>
      </c>
      <c r="AK66" s="77">
        <v>4000</v>
      </c>
      <c r="AL66" s="39">
        <v>37</v>
      </c>
      <c r="AM66" s="77">
        <v>4000</v>
      </c>
      <c r="AN66" s="39">
        <v>37</v>
      </c>
      <c r="AO66" s="75">
        <v>4000</v>
      </c>
      <c r="AP66" s="39">
        <v>37</v>
      </c>
      <c r="AQ66" s="77" t="s">
        <v>34</v>
      </c>
    </row>
    <row r="67" spans="1:43" x14ac:dyDescent="0.15">
      <c r="A67" s="39">
        <v>36</v>
      </c>
      <c r="B67" s="1" t="s">
        <v>0</v>
      </c>
      <c r="C67" s="40">
        <v>4</v>
      </c>
      <c r="D67" s="39">
        <v>36</v>
      </c>
      <c r="E67" s="1" t="s">
        <v>5</v>
      </c>
      <c r="F67" s="40">
        <v>3</v>
      </c>
      <c r="G67" s="39">
        <v>36</v>
      </c>
      <c r="H67" s="1" t="s">
        <v>0</v>
      </c>
      <c r="I67" s="40">
        <v>6</v>
      </c>
      <c r="J67" s="39">
        <v>36</v>
      </c>
      <c r="K67" s="1" t="s">
        <v>5</v>
      </c>
      <c r="L67" s="40">
        <v>5</v>
      </c>
      <c r="M67" s="39">
        <v>36</v>
      </c>
      <c r="N67" s="1" t="s">
        <v>124</v>
      </c>
      <c r="O67" s="40">
        <v>5</v>
      </c>
      <c r="P67" s="39">
        <v>36</v>
      </c>
      <c r="Q67" s="1" t="s">
        <v>124</v>
      </c>
      <c r="R67" s="40">
        <v>5</v>
      </c>
      <c r="S67" s="39">
        <v>36</v>
      </c>
      <c r="T67" s="1" t="s">
        <v>34</v>
      </c>
      <c r="U67" s="40" t="s">
        <v>118</v>
      </c>
      <c r="V67" s="39">
        <v>36</v>
      </c>
      <c r="W67" s="1" t="s">
        <v>47</v>
      </c>
      <c r="X67" s="40">
        <v>2</v>
      </c>
      <c r="Y67" s="39">
        <v>36</v>
      </c>
      <c r="Z67" s="1" t="s">
        <v>47</v>
      </c>
      <c r="AA67" s="40">
        <v>2</v>
      </c>
      <c r="AD67" s="39">
        <v>36</v>
      </c>
      <c r="AE67" s="75">
        <v>4000</v>
      </c>
      <c r="AF67" s="39">
        <v>36</v>
      </c>
      <c r="AG67" s="75">
        <v>4000</v>
      </c>
      <c r="AH67" s="39">
        <v>36</v>
      </c>
      <c r="AI67" s="77" t="s">
        <v>34</v>
      </c>
      <c r="AJ67" s="39">
        <v>36</v>
      </c>
      <c r="AK67" s="77">
        <v>4000</v>
      </c>
      <c r="AL67" s="39">
        <v>36</v>
      </c>
      <c r="AM67" s="77">
        <v>4000</v>
      </c>
      <c r="AN67" s="39">
        <v>36</v>
      </c>
      <c r="AO67" s="75">
        <v>4000</v>
      </c>
      <c r="AP67" s="39">
        <v>36</v>
      </c>
      <c r="AQ67" s="77" t="s">
        <v>34</v>
      </c>
    </row>
    <row r="68" spans="1:43" x14ac:dyDescent="0.15">
      <c r="A68" s="39">
        <v>35</v>
      </c>
      <c r="B68" s="1" t="s">
        <v>0</v>
      </c>
      <c r="C68" s="40">
        <v>4</v>
      </c>
      <c r="D68" s="39">
        <v>35</v>
      </c>
      <c r="E68" s="1" t="s">
        <v>5</v>
      </c>
      <c r="F68" s="40">
        <v>3</v>
      </c>
      <c r="G68" s="39">
        <v>35</v>
      </c>
      <c r="H68" s="1" t="s">
        <v>0</v>
      </c>
      <c r="I68" s="40">
        <v>6</v>
      </c>
      <c r="J68" s="39">
        <v>35</v>
      </c>
      <c r="K68" s="1" t="s">
        <v>5</v>
      </c>
      <c r="L68" s="40">
        <v>5</v>
      </c>
      <c r="M68" s="39">
        <v>35</v>
      </c>
      <c r="N68" s="1" t="s">
        <v>124</v>
      </c>
      <c r="O68" s="40">
        <v>5</v>
      </c>
      <c r="P68" s="39">
        <v>35</v>
      </c>
      <c r="Q68" s="1" t="s">
        <v>124</v>
      </c>
      <c r="R68" s="40">
        <v>5</v>
      </c>
      <c r="S68" s="39">
        <v>35</v>
      </c>
      <c r="T68" s="1" t="s">
        <v>34</v>
      </c>
      <c r="U68" s="40" t="s">
        <v>118</v>
      </c>
      <c r="V68" s="39">
        <v>35</v>
      </c>
      <c r="W68" s="1" t="s">
        <v>47</v>
      </c>
      <c r="X68" s="40">
        <v>2</v>
      </c>
      <c r="Y68" s="39">
        <v>35</v>
      </c>
      <c r="Z68" s="1" t="s">
        <v>47</v>
      </c>
      <c r="AA68" s="40">
        <v>2</v>
      </c>
      <c r="AD68" s="39">
        <v>35</v>
      </c>
      <c r="AE68" s="75">
        <v>4000</v>
      </c>
      <c r="AF68" s="39">
        <v>35</v>
      </c>
      <c r="AG68" s="75">
        <v>4000</v>
      </c>
      <c r="AH68" s="39">
        <v>35</v>
      </c>
      <c r="AI68" s="77" t="s">
        <v>34</v>
      </c>
      <c r="AJ68" s="39">
        <v>35</v>
      </c>
      <c r="AK68" s="77">
        <v>4000</v>
      </c>
      <c r="AL68" s="39">
        <v>35</v>
      </c>
      <c r="AM68" s="77">
        <v>4000</v>
      </c>
      <c r="AN68" s="39">
        <v>35</v>
      </c>
      <c r="AO68" s="75">
        <v>4000</v>
      </c>
      <c r="AP68" s="39">
        <v>35</v>
      </c>
      <c r="AQ68" s="77" t="s">
        <v>34</v>
      </c>
    </row>
    <row r="69" spans="1:43" x14ac:dyDescent="0.15">
      <c r="A69" s="39">
        <v>34</v>
      </c>
      <c r="B69" s="1" t="s">
        <v>0</v>
      </c>
      <c r="C69" s="40">
        <v>4</v>
      </c>
      <c r="D69" s="39">
        <v>34</v>
      </c>
      <c r="E69" s="1" t="s">
        <v>5</v>
      </c>
      <c r="F69" s="40">
        <v>3</v>
      </c>
      <c r="G69" s="39">
        <v>34</v>
      </c>
      <c r="H69" s="1" t="s">
        <v>0</v>
      </c>
      <c r="I69" s="40">
        <v>6</v>
      </c>
      <c r="J69" s="39">
        <v>34</v>
      </c>
      <c r="K69" s="1" t="s">
        <v>5</v>
      </c>
      <c r="L69" s="40">
        <v>5</v>
      </c>
      <c r="M69" s="39">
        <v>34</v>
      </c>
      <c r="N69" s="1" t="s">
        <v>154</v>
      </c>
      <c r="O69" s="40">
        <v>4</v>
      </c>
      <c r="P69" s="39">
        <v>34</v>
      </c>
      <c r="Q69" s="1" t="s">
        <v>154</v>
      </c>
      <c r="R69" s="40">
        <v>4</v>
      </c>
      <c r="S69" s="39">
        <v>34</v>
      </c>
      <c r="T69" s="1" t="s">
        <v>34</v>
      </c>
      <c r="U69" s="40" t="s">
        <v>118</v>
      </c>
      <c r="V69" s="39">
        <v>34</v>
      </c>
      <c r="W69" s="1" t="s">
        <v>48</v>
      </c>
      <c r="X69" s="40">
        <v>1</v>
      </c>
      <c r="Y69" s="39">
        <v>34</v>
      </c>
      <c r="Z69" s="1" t="s">
        <v>48</v>
      </c>
      <c r="AA69" s="40">
        <v>1</v>
      </c>
      <c r="AD69" s="39">
        <v>34</v>
      </c>
      <c r="AE69" s="75">
        <v>4000</v>
      </c>
      <c r="AF69" s="39">
        <v>34</v>
      </c>
      <c r="AG69" s="75">
        <v>4000</v>
      </c>
      <c r="AH69" s="39">
        <v>34</v>
      </c>
      <c r="AI69" s="77" t="s">
        <v>34</v>
      </c>
      <c r="AJ69" s="39">
        <v>34</v>
      </c>
      <c r="AK69" s="77">
        <v>4000</v>
      </c>
      <c r="AL69" s="39">
        <v>34</v>
      </c>
      <c r="AM69" s="77">
        <v>4000</v>
      </c>
      <c r="AN69" s="39">
        <v>34</v>
      </c>
      <c r="AO69" s="75">
        <v>4000</v>
      </c>
      <c r="AP69" s="39">
        <v>34</v>
      </c>
      <c r="AQ69" s="77" t="s">
        <v>34</v>
      </c>
    </row>
    <row r="70" spans="1:43" x14ac:dyDescent="0.15">
      <c r="A70" s="39">
        <v>33</v>
      </c>
      <c r="B70" s="1" t="s">
        <v>5</v>
      </c>
      <c r="C70" s="40">
        <v>3</v>
      </c>
      <c r="D70" s="39">
        <v>33</v>
      </c>
      <c r="E70" s="1" t="s">
        <v>5</v>
      </c>
      <c r="F70" s="40">
        <v>3</v>
      </c>
      <c r="G70" s="39">
        <v>33</v>
      </c>
      <c r="H70" s="1" t="s">
        <v>5</v>
      </c>
      <c r="I70" s="40">
        <v>5</v>
      </c>
      <c r="J70" s="39">
        <v>33</v>
      </c>
      <c r="K70" s="1" t="s">
        <v>5</v>
      </c>
      <c r="L70" s="40">
        <v>5</v>
      </c>
      <c r="M70" s="39">
        <v>33</v>
      </c>
      <c r="N70" s="1" t="s">
        <v>154</v>
      </c>
      <c r="O70" s="40">
        <v>4</v>
      </c>
      <c r="P70" s="39">
        <v>33</v>
      </c>
      <c r="Q70" s="1" t="s">
        <v>154</v>
      </c>
      <c r="R70" s="40">
        <v>4</v>
      </c>
      <c r="S70" s="39">
        <v>33</v>
      </c>
      <c r="T70" s="1" t="s">
        <v>34</v>
      </c>
      <c r="U70" s="40" t="s">
        <v>118</v>
      </c>
      <c r="V70" s="39">
        <v>33</v>
      </c>
      <c r="W70" s="1" t="s">
        <v>48</v>
      </c>
      <c r="X70" s="40">
        <v>1</v>
      </c>
      <c r="Y70" s="39">
        <v>33</v>
      </c>
      <c r="Z70" s="1" t="s">
        <v>48</v>
      </c>
      <c r="AA70" s="40">
        <v>1</v>
      </c>
      <c r="AD70" s="39">
        <v>33</v>
      </c>
      <c r="AE70" s="75">
        <v>4000</v>
      </c>
      <c r="AF70" s="39">
        <v>33</v>
      </c>
      <c r="AG70" s="75">
        <v>4000</v>
      </c>
      <c r="AH70" s="39">
        <v>33</v>
      </c>
      <c r="AI70" s="77" t="s">
        <v>34</v>
      </c>
      <c r="AJ70" s="39">
        <v>33</v>
      </c>
      <c r="AK70" s="77">
        <v>4000</v>
      </c>
      <c r="AL70" s="39">
        <v>33</v>
      </c>
      <c r="AM70" s="77">
        <v>4000</v>
      </c>
      <c r="AN70" s="39">
        <v>33</v>
      </c>
      <c r="AO70" s="75">
        <v>4000</v>
      </c>
      <c r="AP70" s="39">
        <v>33</v>
      </c>
      <c r="AQ70" s="77" t="s">
        <v>34</v>
      </c>
    </row>
    <row r="71" spans="1:43" x14ac:dyDescent="0.15">
      <c r="A71" s="39">
        <v>32</v>
      </c>
      <c r="B71" s="1" t="s">
        <v>5</v>
      </c>
      <c r="C71" s="40">
        <v>3</v>
      </c>
      <c r="D71" s="39">
        <v>32</v>
      </c>
      <c r="E71" s="1" t="s">
        <v>5</v>
      </c>
      <c r="F71" s="40">
        <v>3</v>
      </c>
      <c r="G71" s="39">
        <v>32</v>
      </c>
      <c r="H71" s="1" t="s">
        <v>5</v>
      </c>
      <c r="I71" s="40">
        <v>5</v>
      </c>
      <c r="J71" s="39">
        <v>32</v>
      </c>
      <c r="K71" s="1" t="s">
        <v>5</v>
      </c>
      <c r="L71" s="40">
        <v>5</v>
      </c>
      <c r="M71" s="39">
        <v>32</v>
      </c>
      <c r="N71" s="1" t="s">
        <v>154</v>
      </c>
      <c r="O71" s="40">
        <v>4</v>
      </c>
      <c r="P71" s="39">
        <v>32</v>
      </c>
      <c r="Q71" s="1" t="s">
        <v>154</v>
      </c>
      <c r="R71" s="40">
        <v>4</v>
      </c>
      <c r="S71" s="39">
        <v>32</v>
      </c>
      <c r="T71" s="1" t="s">
        <v>34</v>
      </c>
      <c r="U71" s="40" t="s">
        <v>118</v>
      </c>
      <c r="V71" s="39">
        <v>32</v>
      </c>
      <c r="W71" s="1" t="s">
        <v>48</v>
      </c>
      <c r="X71" s="40">
        <v>1</v>
      </c>
      <c r="Y71" s="39">
        <v>32</v>
      </c>
      <c r="Z71" s="1" t="s">
        <v>48</v>
      </c>
      <c r="AA71" s="40">
        <v>1</v>
      </c>
      <c r="AD71" s="39">
        <v>32</v>
      </c>
      <c r="AE71" s="75">
        <v>4000</v>
      </c>
      <c r="AF71" s="39">
        <v>32</v>
      </c>
      <c r="AG71" s="75">
        <v>4000</v>
      </c>
      <c r="AH71" s="39">
        <v>32</v>
      </c>
      <c r="AI71" s="77" t="s">
        <v>34</v>
      </c>
      <c r="AJ71" s="39">
        <v>32</v>
      </c>
      <c r="AK71" s="77">
        <v>4000</v>
      </c>
      <c r="AL71" s="39">
        <v>32</v>
      </c>
      <c r="AM71" s="77">
        <v>4000</v>
      </c>
      <c r="AN71" s="39">
        <v>32</v>
      </c>
      <c r="AO71" s="75">
        <v>4000</v>
      </c>
      <c r="AP71" s="39">
        <v>32</v>
      </c>
      <c r="AQ71" s="77" t="s">
        <v>34</v>
      </c>
    </row>
    <row r="72" spans="1:43" x14ac:dyDescent="0.15">
      <c r="A72" s="39">
        <v>31</v>
      </c>
      <c r="B72" s="1" t="s">
        <v>5</v>
      </c>
      <c r="C72" s="40">
        <v>3</v>
      </c>
      <c r="D72" s="39">
        <v>31</v>
      </c>
      <c r="E72" s="1" t="s">
        <v>5</v>
      </c>
      <c r="F72" s="40">
        <v>3</v>
      </c>
      <c r="G72" s="39">
        <v>31</v>
      </c>
      <c r="H72" s="1" t="s">
        <v>5</v>
      </c>
      <c r="I72" s="40">
        <v>5</v>
      </c>
      <c r="J72" s="39">
        <v>31</v>
      </c>
      <c r="K72" s="1" t="s">
        <v>5</v>
      </c>
      <c r="L72" s="40">
        <v>5</v>
      </c>
      <c r="M72" s="39">
        <v>31</v>
      </c>
      <c r="N72" s="1" t="s">
        <v>154</v>
      </c>
      <c r="O72" s="40">
        <v>4</v>
      </c>
      <c r="P72" s="39">
        <v>31</v>
      </c>
      <c r="Q72" s="1" t="s">
        <v>154</v>
      </c>
      <c r="R72" s="40">
        <v>4</v>
      </c>
      <c r="S72" s="39">
        <v>31</v>
      </c>
      <c r="T72" s="1" t="s">
        <v>34</v>
      </c>
      <c r="U72" s="40" t="s">
        <v>118</v>
      </c>
      <c r="V72" s="39">
        <v>31</v>
      </c>
      <c r="W72" s="1" t="s">
        <v>48</v>
      </c>
      <c r="X72" s="40">
        <v>1</v>
      </c>
      <c r="Y72" s="39">
        <v>31</v>
      </c>
      <c r="Z72" s="1" t="s">
        <v>48</v>
      </c>
      <c r="AA72" s="40">
        <v>1</v>
      </c>
      <c r="AD72" s="39">
        <v>31</v>
      </c>
      <c r="AE72" s="75">
        <v>4000</v>
      </c>
      <c r="AF72" s="39">
        <v>31</v>
      </c>
      <c r="AG72" s="75">
        <v>4000</v>
      </c>
      <c r="AH72" s="39">
        <v>31</v>
      </c>
      <c r="AI72" s="77" t="s">
        <v>34</v>
      </c>
      <c r="AJ72" s="39">
        <v>31</v>
      </c>
      <c r="AK72" s="77">
        <v>4000</v>
      </c>
      <c r="AL72" s="39">
        <v>31</v>
      </c>
      <c r="AM72" s="77">
        <v>4000</v>
      </c>
      <c r="AN72" s="39">
        <v>31</v>
      </c>
      <c r="AO72" s="75">
        <v>4000</v>
      </c>
      <c r="AP72" s="39">
        <v>31</v>
      </c>
      <c r="AQ72" s="77" t="s">
        <v>34</v>
      </c>
    </row>
    <row r="73" spans="1:43" x14ac:dyDescent="0.15">
      <c r="A73" s="39">
        <v>30</v>
      </c>
      <c r="B73" s="1" t="s">
        <v>5</v>
      </c>
      <c r="C73" s="40">
        <v>3</v>
      </c>
      <c r="D73" s="39">
        <v>30</v>
      </c>
      <c r="E73" s="1" t="s">
        <v>5</v>
      </c>
      <c r="F73" s="40">
        <v>3</v>
      </c>
      <c r="G73" s="39">
        <v>30</v>
      </c>
      <c r="H73" s="1" t="s">
        <v>5</v>
      </c>
      <c r="I73" s="40">
        <v>5</v>
      </c>
      <c r="J73" s="39">
        <v>30</v>
      </c>
      <c r="K73" s="1" t="s">
        <v>5</v>
      </c>
      <c r="L73" s="40">
        <v>5</v>
      </c>
      <c r="M73" s="39">
        <v>30</v>
      </c>
      <c r="N73" s="1" t="s">
        <v>154</v>
      </c>
      <c r="O73" s="40">
        <v>4</v>
      </c>
      <c r="P73" s="39">
        <v>30</v>
      </c>
      <c r="Q73" s="1" t="s">
        <v>154</v>
      </c>
      <c r="R73" s="40">
        <v>4</v>
      </c>
      <c r="S73" s="39">
        <v>30</v>
      </c>
      <c r="T73" s="1" t="s">
        <v>34</v>
      </c>
      <c r="U73" s="40" t="s">
        <v>118</v>
      </c>
      <c r="V73" s="39">
        <v>30</v>
      </c>
      <c r="W73" s="1" t="s">
        <v>48</v>
      </c>
      <c r="X73" s="40">
        <v>1</v>
      </c>
      <c r="Y73" s="39">
        <v>30</v>
      </c>
      <c r="Z73" s="1" t="s">
        <v>48</v>
      </c>
      <c r="AA73" s="40">
        <v>1</v>
      </c>
      <c r="AD73" s="39">
        <v>30</v>
      </c>
      <c r="AE73" s="75">
        <v>4000</v>
      </c>
      <c r="AF73" s="39">
        <v>30</v>
      </c>
      <c r="AG73" s="75">
        <v>4000</v>
      </c>
      <c r="AH73" s="39">
        <v>30</v>
      </c>
      <c r="AI73" s="77" t="s">
        <v>34</v>
      </c>
      <c r="AJ73" s="39">
        <v>30</v>
      </c>
      <c r="AK73" s="77">
        <v>4000</v>
      </c>
      <c r="AL73" s="39">
        <v>30</v>
      </c>
      <c r="AM73" s="77">
        <v>4000</v>
      </c>
      <c r="AN73" s="39">
        <v>30</v>
      </c>
      <c r="AO73" s="75">
        <v>4000</v>
      </c>
      <c r="AP73" s="39">
        <v>30</v>
      </c>
      <c r="AQ73" s="77" t="s">
        <v>34</v>
      </c>
    </row>
    <row r="74" spans="1:43" x14ac:dyDescent="0.15">
      <c r="A74" s="39">
        <v>29</v>
      </c>
      <c r="B74" s="1" t="s">
        <v>5</v>
      </c>
      <c r="C74" s="40">
        <v>3</v>
      </c>
      <c r="D74" s="39">
        <v>29</v>
      </c>
      <c r="E74" s="1" t="s">
        <v>5</v>
      </c>
      <c r="F74" s="40">
        <v>3</v>
      </c>
      <c r="G74" s="39">
        <v>29</v>
      </c>
      <c r="H74" s="1" t="s">
        <v>5</v>
      </c>
      <c r="I74" s="40">
        <v>5</v>
      </c>
      <c r="J74" s="39">
        <v>29</v>
      </c>
      <c r="K74" s="1" t="s">
        <v>5</v>
      </c>
      <c r="L74" s="40">
        <v>5</v>
      </c>
      <c r="M74" s="39">
        <v>29</v>
      </c>
      <c r="N74" s="1" t="s">
        <v>154</v>
      </c>
      <c r="O74" s="40">
        <v>4</v>
      </c>
      <c r="P74" s="39">
        <v>29</v>
      </c>
      <c r="Q74" s="1" t="s">
        <v>154</v>
      </c>
      <c r="R74" s="40">
        <v>4</v>
      </c>
      <c r="S74" s="39">
        <v>29</v>
      </c>
      <c r="T74" s="1" t="s">
        <v>34</v>
      </c>
      <c r="U74" s="40" t="s">
        <v>118</v>
      </c>
      <c r="V74" s="39">
        <v>29</v>
      </c>
      <c r="W74" s="1" t="s">
        <v>34</v>
      </c>
      <c r="X74" s="40" t="s">
        <v>118</v>
      </c>
      <c r="Y74" s="39">
        <v>29</v>
      </c>
      <c r="Z74" s="1" t="s">
        <v>34</v>
      </c>
      <c r="AA74" s="40" t="s">
        <v>118</v>
      </c>
      <c r="AD74" s="39">
        <v>29</v>
      </c>
      <c r="AE74" s="75">
        <v>4000</v>
      </c>
      <c r="AF74" s="39">
        <v>29</v>
      </c>
      <c r="AG74" s="75">
        <v>4000</v>
      </c>
      <c r="AH74" s="39">
        <v>29</v>
      </c>
      <c r="AI74" s="77" t="s">
        <v>34</v>
      </c>
      <c r="AJ74" s="39">
        <v>29</v>
      </c>
      <c r="AK74" s="77" t="s">
        <v>34</v>
      </c>
      <c r="AL74" s="39">
        <v>29</v>
      </c>
      <c r="AM74" s="77" t="s">
        <v>34</v>
      </c>
      <c r="AN74" s="39">
        <v>29</v>
      </c>
      <c r="AO74" s="75">
        <v>4000</v>
      </c>
      <c r="AP74" s="39">
        <v>29</v>
      </c>
      <c r="AQ74" s="77" t="s">
        <v>34</v>
      </c>
    </row>
    <row r="75" spans="1:43" x14ac:dyDescent="0.15">
      <c r="A75" s="39">
        <v>28</v>
      </c>
      <c r="B75" s="1" t="s">
        <v>5</v>
      </c>
      <c r="C75" s="40">
        <v>3</v>
      </c>
      <c r="D75" s="39">
        <v>28</v>
      </c>
      <c r="E75" s="1" t="s">
        <v>5</v>
      </c>
      <c r="F75" s="40">
        <v>3</v>
      </c>
      <c r="G75" s="39">
        <v>28</v>
      </c>
      <c r="H75" s="1" t="s">
        <v>5</v>
      </c>
      <c r="I75" s="40">
        <v>5</v>
      </c>
      <c r="J75" s="39">
        <v>28</v>
      </c>
      <c r="K75" s="1" t="s">
        <v>5</v>
      </c>
      <c r="L75" s="40">
        <v>5</v>
      </c>
      <c r="M75" s="39">
        <v>28</v>
      </c>
      <c r="N75" s="1" t="s">
        <v>154</v>
      </c>
      <c r="O75" s="40">
        <v>4</v>
      </c>
      <c r="P75" s="39">
        <v>28</v>
      </c>
      <c r="Q75" s="1" t="s">
        <v>159</v>
      </c>
      <c r="R75" s="40">
        <v>4</v>
      </c>
      <c r="S75" s="39">
        <v>28</v>
      </c>
      <c r="T75" s="1" t="s">
        <v>34</v>
      </c>
      <c r="U75" s="40" t="s">
        <v>118</v>
      </c>
      <c r="V75" s="39">
        <v>28</v>
      </c>
      <c r="W75" s="1" t="s">
        <v>34</v>
      </c>
      <c r="X75" s="40" t="s">
        <v>118</v>
      </c>
      <c r="Y75" s="39">
        <v>28</v>
      </c>
      <c r="Z75" s="1" t="s">
        <v>34</v>
      </c>
      <c r="AA75" s="40" t="s">
        <v>118</v>
      </c>
      <c r="AD75" s="39">
        <v>28</v>
      </c>
      <c r="AE75" s="75">
        <v>4000</v>
      </c>
      <c r="AF75" s="39">
        <v>28</v>
      </c>
      <c r="AG75" s="75">
        <v>4000</v>
      </c>
      <c r="AH75" s="39">
        <v>28</v>
      </c>
      <c r="AI75" s="77" t="s">
        <v>34</v>
      </c>
      <c r="AJ75" s="39">
        <v>28</v>
      </c>
      <c r="AK75" s="77" t="s">
        <v>34</v>
      </c>
      <c r="AL75" s="39">
        <v>28</v>
      </c>
      <c r="AM75" s="77" t="s">
        <v>34</v>
      </c>
      <c r="AN75" s="39">
        <v>28</v>
      </c>
      <c r="AO75" s="75">
        <v>4000</v>
      </c>
      <c r="AP75" s="39">
        <v>28</v>
      </c>
      <c r="AQ75" s="77" t="s">
        <v>34</v>
      </c>
    </row>
    <row r="76" spans="1:43" x14ac:dyDescent="0.15">
      <c r="A76" s="39">
        <v>27</v>
      </c>
      <c r="B76" s="1" t="s">
        <v>5</v>
      </c>
      <c r="C76" s="40">
        <v>3</v>
      </c>
      <c r="D76" s="39">
        <v>27</v>
      </c>
      <c r="E76" s="1" t="s">
        <v>5</v>
      </c>
      <c r="F76" s="40">
        <v>3</v>
      </c>
      <c r="G76" s="39">
        <v>27</v>
      </c>
      <c r="H76" s="1" t="s">
        <v>5</v>
      </c>
      <c r="I76" s="40">
        <v>5</v>
      </c>
      <c r="J76" s="39">
        <v>27</v>
      </c>
      <c r="K76" s="1" t="s">
        <v>5</v>
      </c>
      <c r="L76" s="40">
        <v>5</v>
      </c>
      <c r="M76" s="39">
        <v>27</v>
      </c>
      <c r="N76" s="1" t="s">
        <v>155</v>
      </c>
      <c r="O76" s="40">
        <v>4</v>
      </c>
      <c r="P76" s="39">
        <v>27</v>
      </c>
      <c r="Q76" s="1" t="s">
        <v>159</v>
      </c>
      <c r="R76" s="40">
        <v>4</v>
      </c>
      <c r="S76" s="39">
        <v>27</v>
      </c>
      <c r="T76" s="1" t="s">
        <v>34</v>
      </c>
      <c r="U76" s="40" t="s">
        <v>118</v>
      </c>
      <c r="V76" s="39">
        <v>27</v>
      </c>
      <c r="W76" s="1" t="s">
        <v>34</v>
      </c>
      <c r="X76" s="40" t="s">
        <v>118</v>
      </c>
      <c r="Y76" s="39">
        <v>27</v>
      </c>
      <c r="Z76" s="1" t="s">
        <v>34</v>
      </c>
      <c r="AA76" s="40" t="s">
        <v>118</v>
      </c>
      <c r="AD76" s="39">
        <v>27</v>
      </c>
      <c r="AE76" s="75">
        <v>4000</v>
      </c>
      <c r="AF76" s="39">
        <v>27</v>
      </c>
      <c r="AG76" s="75">
        <v>4000</v>
      </c>
      <c r="AH76" s="39">
        <v>27</v>
      </c>
      <c r="AI76" s="77" t="s">
        <v>34</v>
      </c>
      <c r="AJ76" s="39">
        <v>27</v>
      </c>
      <c r="AK76" s="77" t="s">
        <v>34</v>
      </c>
      <c r="AL76" s="39">
        <v>27</v>
      </c>
      <c r="AM76" s="77" t="s">
        <v>34</v>
      </c>
      <c r="AN76" s="39">
        <v>27</v>
      </c>
      <c r="AO76" s="75">
        <v>4000</v>
      </c>
      <c r="AP76" s="39">
        <v>27</v>
      </c>
      <c r="AQ76" s="77" t="s">
        <v>34</v>
      </c>
    </row>
    <row r="77" spans="1:43" x14ac:dyDescent="0.15">
      <c r="A77" s="39">
        <v>26</v>
      </c>
      <c r="B77" s="1" t="s">
        <v>5</v>
      </c>
      <c r="C77" s="40">
        <v>3</v>
      </c>
      <c r="D77" s="39">
        <v>26</v>
      </c>
      <c r="E77" s="1" t="s">
        <v>5</v>
      </c>
      <c r="F77" s="40">
        <v>3</v>
      </c>
      <c r="G77" s="39">
        <v>26</v>
      </c>
      <c r="H77" s="1" t="s">
        <v>5</v>
      </c>
      <c r="I77" s="40">
        <v>5</v>
      </c>
      <c r="J77" s="39">
        <v>26</v>
      </c>
      <c r="K77" s="1" t="s">
        <v>5</v>
      </c>
      <c r="L77" s="40">
        <v>5</v>
      </c>
      <c r="M77" s="39">
        <v>26</v>
      </c>
      <c r="N77" s="1" t="s">
        <v>155</v>
      </c>
      <c r="O77" s="40">
        <v>4</v>
      </c>
      <c r="P77" s="39">
        <v>26</v>
      </c>
      <c r="Q77" s="1" t="s">
        <v>159</v>
      </c>
      <c r="R77" s="40">
        <v>4</v>
      </c>
      <c r="S77" s="39">
        <v>26</v>
      </c>
      <c r="T77" s="1" t="s">
        <v>34</v>
      </c>
      <c r="U77" s="40" t="s">
        <v>118</v>
      </c>
      <c r="V77" s="39">
        <v>26</v>
      </c>
      <c r="W77" s="1" t="s">
        <v>34</v>
      </c>
      <c r="X77" s="40" t="s">
        <v>118</v>
      </c>
      <c r="Y77" s="39">
        <v>26</v>
      </c>
      <c r="Z77" s="1" t="s">
        <v>34</v>
      </c>
      <c r="AA77" s="40" t="s">
        <v>118</v>
      </c>
      <c r="AD77" s="39">
        <v>26</v>
      </c>
      <c r="AE77" s="75">
        <v>4000</v>
      </c>
      <c r="AF77" s="39">
        <v>26</v>
      </c>
      <c r="AG77" s="75">
        <v>4000</v>
      </c>
      <c r="AH77" s="39">
        <v>26</v>
      </c>
      <c r="AI77" s="77" t="s">
        <v>34</v>
      </c>
      <c r="AJ77" s="39">
        <v>26</v>
      </c>
      <c r="AK77" s="77" t="s">
        <v>34</v>
      </c>
      <c r="AL77" s="39">
        <v>26</v>
      </c>
      <c r="AM77" s="77" t="s">
        <v>34</v>
      </c>
      <c r="AN77" s="39">
        <v>26</v>
      </c>
      <c r="AO77" s="75">
        <v>4000</v>
      </c>
      <c r="AP77" s="39">
        <v>26</v>
      </c>
      <c r="AQ77" s="77" t="s">
        <v>34</v>
      </c>
    </row>
    <row r="78" spans="1:43" x14ac:dyDescent="0.15">
      <c r="A78" s="39">
        <v>25</v>
      </c>
      <c r="B78" s="1" t="s">
        <v>6</v>
      </c>
      <c r="C78" s="40">
        <v>2</v>
      </c>
      <c r="D78" s="39">
        <v>25</v>
      </c>
      <c r="E78" s="1" t="s">
        <v>5</v>
      </c>
      <c r="F78" s="40">
        <v>3</v>
      </c>
      <c r="G78" s="39">
        <v>25</v>
      </c>
      <c r="H78" s="1" t="s">
        <v>6</v>
      </c>
      <c r="I78" s="40">
        <v>4</v>
      </c>
      <c r="J78" s="39">
        <v>25</v>
      </c>
      <c r="K78" s="1" t="s">
        <v>5</v>
      </c>
      <c r="L78" s="40">
        <v>5</v>
      </c>
      <c r="M78" s="39">
        <v>25</v>
      </c>
      <c r="N78" s="1" t="s">
        <v>153</v>
      </c>
      <c r="O78" s="40">
        <v>3</v>
      </c>
      <c r="P78" s="39">
        <v>25</v>
      </c>
      <c r="Q78" s="1" t="s">
        <v>153</v>
      </c>
      <c r="R78" s="40">
        <v>3</v>
      </c>
      <c r="S78" s="39">
        <v>25</v>
      </c>
      <c r="T78" s="1" t="s">
        <v>34</v>
      </c>
      <c r="U78" s="40" t="s">
        <v>118</v>
      </c>
      <c r="V78" s="39">
        <v>25</v>
      </c>
      <c r="W78" s="1" t="s">
        <v>34</v>
      </c>
      <c r="X78" s="40" t="s">
        <v>118</v>
      </c>
      <c r="Y78" s="39">
        <v>25</v>
      </c>
      <c r="Z78" s="1" t="s">
        <v>34</v>
      </c>
      <c r="AA78" s="40" t="s">
        <v>118</v>
      </c>
      <c r="AD78" s="39">
        <v>25</v>
      </c>
      <c r="AE78" s="75">
        <v>4000</v>
      </c>
      <c r="AF78" s="39">
        <v>25</v>
      </c>
      <c r="AG78" s="75">
        <v>4000</v>
      </c>
      <c r="AH78" s="39">
        <v>25</v>
      </c>
      <c r="AI78" s="77" t="s">
        <v>34</v>
      </c>
      <c r="AJ78" s="39">
        <v>25</v>
      </c>
      <c r="AK78" s="77" t="s">
        <v>34</v>
      </c>
      <c r="AL78" s="39">
        <v>25</v>
      </c>
      <c r="AM78" s="77" t="s">
        <v>34</v>
      </c>
      <c r="AN78" s="39">
        <v>25</v>
      </c>
      <c r="AO78" s="75">
        <v>4000</v>
      </c>
      <c r="AP78" s="39">
        <v>25</v>
      </c>
      <c r="AQ78" s="77" t="s">
        <v>34</v>
      </c>
    </row>
    <row r="79" spans="1:43" x14ac:dyDescent="0.15">
      <c r="A79" s="39">
        <v>24</v>
      </c>
      <c r="B79" s="1" t="s">
        <v>6</v>
      </c>
      <c r="C79" s="40">
        <v>2</v>
      </c>
      <c r="D79" s="39">
        <v>24</v>
      </c>
      <c r="E79" s="1" t="s">
        <v>5</v>
      </c>
      <c r="F79" s="40">
        <v>3</v>
      </c>
      <c r="G79" s="39">
        <v>24</v>
      </c>
      <c r="H79" s="1" t="s">
        <v>6</v>
      </c>
      <c r="I79" s="40">
        <v>4</v>
      </c>
      <c r="J79" s="39">
        <v>24</v>
      </c>
      <c r="K79" s="1" t="s">
        <v>5</v>
      </c>
      <c r="L79" s="40">
        <v>5</v>
      </c>
      <c r="M79" s="39">
        <v>24</v>
      </c>
      <c r="N79" s="1" t="s">
        <v>153</v>
      </c>
      <c r="O79" s="40">
        <v>3</v>
      </c>
      <c r="P79" s="39">
        <v>24</v>
      </c>
      <c r="Q79" s="1" t="s">
        <v>153</v>
      </c>
      <c r="R79" s="40">
        <v>3</v>
      </c>
      <c r="S79" s="39">
        <v>24</v>
      </c>
      <c r="T79" s="1" t="s">
        <v>34</v>
      </c>
      <c r="U79" s="40" t="s">
        <v>118</v>
      </c>
      <c r="V79" s="39">
        <v>24</v>
      </c>
      <c r="W79" s="1" t="s">
        <v>34</v>
      </c>
      <c r="X79" s="40" t="s">
        <v>118</v>
      </c>
      <c r="Y79" s="39">
        <v>24</v>
      </c>
      <c r="Z79" s="1" t="s">
        <v>34</v>
      </c>
      <c r="AA79" s="40" t="s">
        <v>118</v>
      </c>
      <c r="AD79" s="39">
        <v>24</v>
      </c>
      <c r="AE79" s="75">
        <v>4000</v>
      </c>
      <c r="AF79" s="39">
        <v>24</v>
      </c>
      <c r="AG79" s="75">
        <v>4000</v>
      </c>
      <c r="AH79" s="39">
        <v>24</v>
      </c>
      <c r="AI79" s="77" t="s">
        <v>34</v>
      </c>
      <c r="AJ79" s="39">
        <v>24</v>
      </c>
      <c r="AK79" s="77" t="s">
        <v>34</v>
      </c>
      <c r="AL79" s="39">
        <v>24</v>
      </c>
      <c r="AM79" s="77" t="s">
        <v>34</v>
      </c>
      <c r="AN79" s="39">
        <v>24</v>
      </c>
      <c r="AO79" s="75">
        <v>4000</v>
      </c>
      <c r="AP79" s="39">
        <v>24</v>
      </c>
      <c r="AQ79" s="77" t="s">
        <v>34</v>
      </c>
    </row>
    <row r="80" spans="1:43" x14ac:dyDescent="0.15">
      <c r="A80" s="39">
        <v>23</v>
      </c>
      <c r="B80" s="1" t="s">
        <v>6</v>
      </c>
      <c r="C80" s="40">
        <v>2</v>
      </c>
      <c r="D80" s="39">
        <v>23</v>
      </c>
      <c r="E80" s="1" t="s">
        <v>6</v>
      </c>
      <c r="F80" s="40">
        <v>2</v>
      </c>
      <c r="G80" s="39">
        <v>23</v>
      </c>
      <c r="H80" s="1" t="s">
        <v>6</v>
      </c>
      <c r="I80" s="40">
        <v>4</v>
      </c>
      <c r="J80" s="39">
        <v>23</v>
      </c>
      <c r="K80" s="1" t="s">
        <v>6</v>
      </c>
      <c r="L80" s="40">
        <v>4</v>
      </c>
      <c r="M80" s="39">
        <v>23</v>
      </c>
      <c r="N80" s="1" t="s">
        <v>153</v>
      </c>
      <c r="O80" s="40">
        <v>3</v>
      </c>
      <c r="P80" s="39">
        <v>23</v>
      </c>
      <c r="Q80" s="1" t="s">
        <v>153</v>
      </c>
      <c r="R80" s="40">
        <v>3</v>
      </c>
      <c r="S80" s="39">
        <v>23</v>
      </c>
      <c r="T80" s="1" t="s">
        <v>34</v>
      </c>
      <c r="U80" s="40" t="s">
        <v>118</v>
      </c>
      <c r="V80" s="39">
        <v>23</v>
      </c>
      <c r="W80" s="1" t="s">
        <v>34</v>
      </c>
      <c r="X80" s="40" t="s">
        <v>118</v>
      </c>
      <c r="Y80" s="39">
        <v>23</v>
      </c>
      <c r="Z80" s="1" t="s">
        <v>34</v>
      </c>
      <c r="AA80" s="40" t="s">
        <v>118</v>
      </c>
      <c r="AD80" s="39">
        <v>23</v>
      </c>
      <c r="AE80" s="75">
        <v>4000</v>
      </c>
      <c r="AF80" s="39">
        <v>23</v>
      </c>
      <c r="AG80" s="75">
        <v>4000</v>
      </c>
      <c r="AH80" s="39">
        <v>23</v>
      </c>
      <c r="AI80" s="77" t="s">
        <v>34</v>
      </c>
      <c r="AJ80" s="39">
        <v>23</v>
      </c>
      <c r="AK80" s="77" t="s">
        <v>34</v>
      </c>
      <c r="AL80" s="39">
        <v>23</v>
      </c>
      <c r="AM80" s="77" t="s">
        <v>34</v>
      </c>
      <c r="AN80" s="39">
        <v>23</v>
      </c>
      <c r="AO80" s="75">
        <v>4000</v>
      </c>
      <c r="AP80" s="39">
        <v>23</v>
      </c>
      <c r="AQ80" s="77" t="s">
        <v>34</v>
      </c>
    </row>
    <row r="81" spans="1:43" x14ac:dyDescent="0.15">
      <c r="A81" s="39">
        <v>22</v>
      </c>
      <c r="B81" s="1" t="s">
        <v>6</v>
      </c>
      <c r="C81" s="40">
        <v>2</v>
      </c>
      <c r="D81" s="39">
        <v>22</v>
      </c>
      <c r="E81" s="1" t="s">
        <v>6</v>
      </c>
      <c r="F81" s="40">
        <v>2</v>
      </c>
      <c r="G81" s="39">
        <v>22</v>
      </c>
      <c r="H81" s="1" t="s">
        <v>6</v>
      </c>
      <c r="I81" s="40">
        <v>4</v>
      </c>
      <c r="J81" s="39">
        <v>22</v>
      </c>
      <c r="K81" s="1" t="s">
        <v>6</v>
      </c>
      <c r="L81" s="40">
        <v>4</v>
      </c>
      <c r="M81" s="39">
        <v>22</v>
      </c>
      <c r="N81" s="1" t="s">
        <v>153</v>
      </c>
      <c r="O81" s="40">
        <v>3</v>
      </c>
      <c r="P81" s="39">
        <v>22</v>
      </c>
      <c r="Q81" s="1" t="s">
        <v>153</v>
      </c>
      <c r="R81" s="40">
        <v>3</v>
      </c>
      <c r="S81" s="39">
        <v>22</v>
      </c>
      <c r="T81" s="1" t="s">
        <v>34</v>
      </c>
      <c r="U81" s="40" t="s">
        <v>118</v>
      </c>
      <c r="V81" s="39">
        <v>22</v>
      </c>
      <c r="W81" s="1" t="s">
        <v>34</v>
      </c>
      <c r="X81" s="40" t="s">
        <v>118</v>
      </c>
      <c r="Y81" s="39">
        <v>22</v>
      </c>
      <c r="Z81" s="1" t="s">
        <v>34</v>
      </c>
      <c r="AA81" s="40" t="s">
        <v>118</v>
      </c>
      <c r="AD81" s="39">
        <v>22</v>
      </c>
      <c r="AE81" s="75">
        <v>4000</v>
      </c>
      <c r="AF81" s="39">
        <v>22</v>
      </c>
      <c r="AG81" s="75">
        <v>4000</v>
      </c>
      <c r="AH81" s="39">
        <v>22</v>
      </c>
      <c r="AI81" s="77" t="s">
        <v>34</v>
      </c>
      <c r="AJ81" s="39">
        <v>22</v>
      </c>
      <c r="AK81" s="77" t="s">
        <v>34</v>
      </c>
      <c r="AL81" s="39">
        <v>22</v>
      </c>
      <c r="AM81" s="77" t="s">
        <v>34</v>
      </c>
      <c r="AN81" s="39">
        <v>22</v>
      </c>
      <c r="AO81" s="75">
        <v>4000</v>
      </c>
      <c r="AP81" s="39">
        <v>22</v>
      </c>
      <c r="AQ81" s="77" t="s">
        <v>34</v>
      </c>
    </row>
    <row r="82" spans="1:43" x14ac:dyDescent="0.15">
      <c r="A82" s="39">
        <v>21</v>
      </c>
      <c r="B82" s="1" t="s">
        <v>6</v>
      </c>
      <c r="C82" s="40">
        <v>2</v>
      </c>
      <c r="D82" s="39">
        <v>21</v>
      </c>
      <c r="E82" s="1" t="s">
        <v>6</v>
      </c>
      <c r="F82" s="40">
        <v>2</v>
      </c>
      <c r="G82" s="39">
        <v>21</v>
      </c>
      <c r="H82" s="1" t="s">
        <v>6</v>
      </c>
      <c r="I82" s="40">
        <v>4</v>
      </c>
      <c r="J82" s="39">
        <v>21</v>
      </c>
      <c r="K82" s="1" t="s">
        <v>6</v>
      </c>
      <c r="L82" s="40">
        <v>4</v>
      </c>
      <c r="M82" s="39">
        <v>21</v>
      </c>
      <c r="N82" s="1" t="s">
        <v>153</v>
      </c>
      <c r="O82" s="40">
        <v>3</v>
      </c>
      <c r="P82" s="39">
        <v>21</v>
      </c>
      <c r="Q82" s="1" t="s">
        <v>153</v>
      </c>
      <c r="R82" s="40">
        <v>3</v>
      </c>
      <c r="S82" s="39">
        <v>21</v>
      </c>
      <c r="T82" s="1" t="s">
        <v>34</v>
      </c>
      <c r="U82" s="40" t="s">
        <v>118</v>
      </c>
      <c r="V82" s="39">
        <v>21</v>
      </c>
      <c r="W82" s="1" t="s">
        <v>34</v>
      </c>
      <c r="X82" s="40" t="s">
        <v>118</v>
      </c>
      <c r="Y82" s="39">
        <v>21</v>
      </c>
      <c r="Z82" s="1" t="s">
        <v>34</v>
      </c>
      <c r="AA82" s="40" t="s">
        <v>118</v>
      </c>
      <c r="AD82" s="39">
        <v>21</v>
      </c>
      <c r="AE82" s="75">
        <v>4000</v>
      </c>
      <c r="AF82" s="39">
        <v>21</v>
      </c>
      <c r="AG82" s="75">
        <v>4000</v>
      </c>
      <c r="AH82" s="39">
        <v>21</v>
      </c>
      <c r="AI82" s="77" t="s">
        <v>34</v>
      </c>
      <c r="AJ82" s="39">
        <v>21</v>
      </c>
      <c r="AK82" s="77" t="s">
        <v>34</v>
      </c>
      <c r="AL82" s="39">
        <v>21</v>
      </c>
      <c r="AM82" s="77" t="s">
        <v>34</v>
      </c>
      <c r="AN82" s="39">
        <v>21</v>
      </c>
      <c r="AO82" s="75">
        <v>4000</v>
      </c>
      <c r="AP82" s="39">
        <v>21</v>
      </c>
      <c r="AQ82" s="77" t="s">
        <v>34</v>
      </c>
    </row>
    <row r="83" spans="1:43" x14ac:dyDescent="0.15">
      <c r="A83" s="39">
        <v>20</v>
      </c>
      <c r="B83" s="1" t="s">
        <v>6</v>
      </c>
      <c r="C83" s="40">
        <v>2</v>
      </c>
      <c r="D83" s="39">
        <v>20</v>
      </c>
      <c r="E83" s="1" t="s">
        <v>6</v>
      </c>
      <c r="F83" s="40">
        <v>2</v>
      </c>
      <c r="G83" s="39">
        <v>20</v>
      </c>
      <c r="H83" s="1" t="s">
        <v>6</v>
      </c>
      <c r="I83" s="40">
        <v>4</v>
      </c>
      <c r="J83" s="39">
        <v>20</v>
      </c>
      <c r="K83" s="1" t="s">
        <v>6</v>
      </c>
      <c r="L83" s="40">
        <v>4</v>
      </c>
      <c r="M83" s="39">
        <v>20</v>
      </c>
      <c r="N83" s="1" t="s">
        <v>153</v>
      </c>
      <c r="O83" s="40">
        <v>3</v>
      </c>
      <c r="P83" s="39">
        <v>20</v>
      </c>
      <c r="Q83" s="1" t="s">
        <v>153</v>
      </c>
      <c r="R83" s="40">
        <v>3</v>
      </c>
      <c r="S83" s="39">
        <v>20</v>
      </c>
      <c r="T83" s="1" t="s">
        <v>34</v>
      </c>
      <c r="U83" s="40" t="s">
        <v>118</v>
      </c>
      <c r="V83" s="39">
        <v>20</v>
      </c>
      <c r="W83" s="1" t="s">
        <v>34</v>
      </c>
      <c r="X83" s="40" t="s">
        <v>118</v>
      </c>
      <c r="Y83" s="39">
        <v>20</v>
      </c>
      <c r="Z83" s="1" t="s">
        <v>34</v>
      </c>
      <c r="AA83" s="40" t="s">
        <v>118</v>
      </c>
      <c r="AD83" s="39">
        <v>20</v>
      </c>
      <c r="AE83" s="75">
        <v>4000</v>
      </c>
      <c r="AF83" s="39">
        <v>20</v>
      </c>
      <c r="AG83" s="75">
        <v>4000</v>
      </c>
      <c r="AH83" s="39">
        <v>20</v>
      </c>
      <c r="AI83" s="77" t="s">
        <v>34</v>
      </c>
      <c r="AJ83" s="39">
        <v>20</v>
      </c>
      <c r="AK83" s="77" t="s">
        <v>34</v>
      </c>
      <c r="AL83" s="39">
        <v>20</v>
      </c>
      <c r="AM83" s="77" t="s">
        <v>34</v>
      </c>
      <c r="AN83" s="39">
        <v>20</v>
      </c>
      <c r="AO83" s="75">
        <v>4000</v>
      </c>
      <c r="AP83" s="39">
        <v>20</v>
      </c>
      <c r="AQ83" s="77" t="s">
        <v>34</v>
      </c>
    </row>
    <row r="84" spans="1:43" x14ac:dyDescent="0.15">
      <c r="A84" s="39">
        <v>19</v>
      </c>
      <c r="B84" s="1" t="s">
        <v>6</v>
      </c>
      <c r="C84" s="40">
        <v>2</v>
      </c>
      <c r="D84" s="39">
        <v>19</v>
      </c>
      <c r="E84" s="1" t="s">
        <v>6</v>
      </c>
      <c r="F84" s="40">
        <v>2</v>
      </c>
      <c r="G84" s="39">
        <v>19</v>
      </c>
      <c r="H84" s="1" t="s">
        <v>6</v>
      </c>
      <c r="I84" s="40">
        <v>4</v>
      </c>
      <c r="J84" s="39">
        <v>19</v>
      </c>
      <c r="K84" s="1" t="s">
        <v>6</v>
      </c>
      <c r="L84" s="40">
        <v>4</v>
      </c>
      <c r="M84" s="39">
        <v>19</v>
      </c>
      <c r="N84" s="1" t="s">
        <v>153</v>
      </c>
      <c r="O84" s="40">
        <v>3</v>
      </c>
      <c r="P84" s="39">
        <v>19</v>
      </c>
      <c r="Q84" s="1" t="s">
        <v>153</v>
      </c>
      <c r="R84" s="40">
        <v>3</v>
      </c>
      <c r="S84" s="39">
        <v>19</v>
      </c>
      <c r="T84" s="1" t="s">
        <v>34</v>
      </c>
      <c r="U84" s="40" t="s">
        <v>118</v>
      </c>
      <c r="V84" s="39">
        <v>19</v>
      </c>
      <c r="W84" s="1" t="s">
        <v>34</v>
      </c>
      <c r="X84" s="40" t="s">
        <v>118</v>
      </c>
      <c r="Y84" s="39">
        <v>19</v>
      </c>
      <c r="Z84" s="1" t="s">
        <v>34</v>
      </c>
      <c r="AA84" s="40" t="s">
        <v>118</v>
      </c>
      <c r="AD84" s="39">
        <v>19</v>
      </c>
      <c r="AE84" s="75">
        <v>4000</v>
      </c>
      <c r="AF84" s="39">
        <v>19</v>
      </c>
      <c r="AG84" s="75">
        <v>4000</v>
      </c>
      <c r="AH84" s="39">
        <v>19</v>
      </c>
      <c r="AI84" s="77" t="s">
        <v>34</v>
      </c>
      <c r="AJ84" s="39">
        <v>19</v>
      </c>
      <c r="AK84" s="77" t="s">
        <v>34</v>
      </c>
      <c r="AL84" s="39">
        <v>19</v>
      </c>
      <c r="AM84" s="77" t="s">
        <v>34</v>
      </c>
      <c r="AN84" s="39">
        <v>19</v>
      </c>
      <c r="AO84" s="75">
        <v>4000</v>
      </c>
      <c r="AP84" s="39">
        <v>19</v>
      </c>
      <c r="AQ84" s="77" t="s">
        <v>34</v>
      </c>
    </row>
    <row r="85" spans="1:43" x14ac:dyDescent="0.15">
      <c r="A85" s="39">
        <v>18</v>
      </c>
      <c r="B85" s="1" t="s">
        <v>6</v>
      </c>
      <c r="C85" s="40">
        <v>2</v>
      </c>
      <c r="D85" s="39">
        <v>18</v>
      </c>
      <c r="E85" s="1" t="s">
        <v>6</v>
      </c>
      <c r="F85" s="40">
        <v>2</v>
      </c>
      <c r="G85" s="39">
        <v>18</v>
      </c>
      <c r="H85" s="1" t="s">
        <v>6</v>
      </c>
      <c r="I85" s="40">
        <v>4</v>
      </c>
      <c r="J85" s="39">
        <v>18</v>
      </c>
      <c r="K85" s="1" t="s">
        <v>6</v>
      </c>
      <c r="L85" s="40">
        <v>4</v>
      </c>
      <c r="M85" s="39">
        <v>18</v>
      </c>
      <c r="N85" s="1" t="s">
        <v>153</v>
      </c>
      <c r="O85" s="40">
        <v>3</v>
      </c>
      <c r="P85" s="39">
        <v>18</v>
      </c>
      <c r="Q85" s="1" t="s">
        <v>153</v>
      </c>
      <c r="R85" s="40">
        <v>3</v>
      </c>
      <c r="S85" s="39">
        <v>18</v>
      </c>
      <c r="T85" s="1" t="s">
        <v>34</v>
      </c>
      <c r="U85" s="40" t="s">
        <v>118</v>
      </c>
      <c r="V85" s="39">
        <v>18</v>
      </c>
      <c r="W85" s="1" t="s">
        <v>34</v>
      </c>
      <c r="X85" s="40" t="s">
        <v>118</v>
      </c>
      <c r="Y85" s="39">
        <v>18</v>
      </c>
      <c r="Z85" s="1" t="s">
        <v>34</v>
      </c>
      <c r="AA85" s="40" t="s">
        <v>118</v>
      </c>
      <c r="AD85" s="39">
        <v>18</v>
      </c>
      <c r="AE85" s="75">
        <v>4000</v>
      </c>
      <c r="AF85" s="39">
        <v>18</v>
      </c>
      <c r="AG85" s="75">
        <v>4000</v>
      </c>
      <c r="AH85" s="39">
        <v>18</v>
      </c>
      <c r="AI85" s="77" t="s">
        <v>34</v>
      </c>
      <c r="AJ85" s="39">
        <v>18</v>
      </c>
      <c r="AK85" s="77" t="s">
        <v>34</v>
      </c>
      <c r="AL85" s="39">
        <v>18</v>
      </c>
      <c r="AM85" s="77" t="s">
        <v>34</v>
      </c>
      <c r="AN85" s="39">
        <v>18</v>
      </c>
      <c r="AO85" s="75">
        <v>4000</v>
      </c>
      <c r="AP85" s="39">
        <v>18</v>
      </c>
      <c r="AQ85" s="77" t="s">
        <v>34</v>
      </c>
    </row>
    <row r="86" spans="1:43" x14ac:dyDescent="0.15">
      <c r="A86" s="39">
        <v>17</v>
      </c>
      <c r="B86" s="1" t="s">
        <v>7</v>
      </c>
      <c r="C86" s="40">
        <v>1</v>
      </c>
      <c r="D86" s="39">
        <v>17</v>
      </c>
      <c r="E86" s="1" t="s">
        <v>7</v>
      </c>
      <c r="F86" s="40">
        <v>1</v>
      </c>
      <c r="G86" s="39">
        <v>17</v>
      </c>
      <c r="H86" s="1" t="s">
        <v>129</v>
      </c>
      <c r="I86" s="40">
        <v>3</v>
      </c>
      <c r="J86" s="39">
        <v>17</v>
      </c>
      <c r="K86" s="1" t="s">
        <v>129</v>
      </c>
      <c r="L86" s="40">
        <v>3</v>
      </c>
      <c r="M86" s="39">
        <v>17</v>
      </c>
      <c r="N86" s="1" t="s">
        <v>153</v>
      </c>
      <c r="O86" s="40">
        <v>3</v>
      </c>
      <c r="P86" s="39">
        <v>17</v>
      </c>
      <c r="Q86" s="1" t="s">
        <v>153</v>
      </c>
      <c r="R86" s="40">
        <v>3</v>
      </c>
      <c r="S86" s="39">
        <v>17</v>
      </c>
      <c r="T86" s="1" t="s">
        <v>34</v>
      </c>
      <c r="U86" s="40" t="s">
        <v>118</v>
      </c>
      <c r="V86" s="39">
        <v>17</v>
      </c>
      <c r="W86" s="1" t="s">
        <v>34</v>
      </c>
      <c r="X86" s="40" t="s">
        <v>118</v>
      </c>
      <c r="Y86" s="39">
        <v>17</v>
      </c>
      <c r="Z86" s="1" t="s">
        <v>34</v>
      </c>
      <c r="AA86" s="40" t="s">
        <v>118</v>
      </c>
      <c r="AD86" s="39">
        <v>17</v>
      </c>
      <c r="AE86" s="75">
        <v>2500</v>
      </c>
      <c r="AF86" s="39">
        <v>17</v>
      </c>
      <c r="AG86" s="75">
        <v>4000</v>
      </c>
      <c r="AH86" s="39">
        <v>17</v>
      </c>
      <c r="AI86" s="77" t="s">
        <v>34</v>
      </c>
      <c r="AJ86" s="39">
        <v>17</v>
      </c>
      <c r="AK86" s="77" t="s">
        <v>34</v>
      </c>
      <c r="AL86" s="39">
        <v>17</v>
      </c>
      <c r="AM86" s="77" t="s">
        <v>34</v>
      </c>
      <c r="AN86" s="39">
        <v>17</v>
      </c>
      <c r="AO86" s="75">
        <v>2000</v>
      </c>
      <c r="AP86" s="39">
        <v>17</v>
      </c>
      <c r="AQ86" s="77" t="s">
        <v>34</v>
      </c>
    </row>
    <row r="87" spans="1:43" x14ac:dyDescent="0.15">
      <c r="A87" s="39">
        <v>16</v>
      </c>
      <c r="B87" s="1" t="s">
        <v>7</v>
      </c>
      <c r="C87" s="40">
        <v>1</v>
      </c>
      <c r="D87" s="39">
        <v>16</v>
      </c>
      <c r="E87" s="1" t="s">
        <v>7</v>
      </c>
      <c r="F87" s="40">
        <v>1</v>
      </c>
      <c r="G87" s="39">
        <v>16</v>
      </c>
      <c r="H87" s="1" t="s">
        <v>129</v>
      </c>
      <c r="I87" s="40">
        <v>3</v>
      </c>
      <c r="J87" s="39">
        <v>16</v>
      </c>
      <c r="K87" s="1" t="s">
        <v>129</v>
      </c>
      <c r="L87" s="40">
        <v>3</v>
      </c>
      <c r="M87" s="39">
        <v>16</v>
      </c>
      <c r="N87" s="1" t="s">
        <v>153</v>
      </c>
      <c r="O87" s="40">
        <v>3</v>
      </c>
      <c r="P87" s="39">
        <v>16</v>
      </c>
      <c r="Q87" s="1" t="s">
        <v>153</v>
      </c>
      <c r="R87" s="40">
        <v>3</v>
      </c>
      <c r="S87" s="39">
        <v>16</v>
      </c>
      <c r="T87" s="1" t="s">
        <v>34</v>
      </c>
      <c r="U87" s="40" t="s">
        <v>118</v>
      </c>
      <c r="V87" s="39">
        <v>16</v>
      </c>
      <c r="W87" s="1" t="s">
        <v>34</v>
      </c>
      <c r="X87" s="40" t="s">
        <v>118</v>
      </c>
      <c r="Y87" s="39">
        <v>16</v>
      </c>
      <c r="Z87" s="1" t="s">
        <v>34</v>
      </c>
      <c r="AA87" s="40" t="s">
        <v>118</v>
      </c>
      <c r="AD87" s="39">
        <v>16</v>
      </c>
      <c r="AE87" s="75">
        <v>2500</v>
      </c>
      <c r="AF87" s="39">
        <v>16</v>
      </c>
      <c r="AG87" s="75">
        <v>4000</v>
      </c>
      <c r="AH87" s="39">
        <v>16</v>
      </c>
      <c r="AI87" s="77" t="s">
        <v>34</v>
      </c>
      <c r="AJ87" s="39">
        <v>16</v>
      </c>
      <c r="AK87" s="77" t="s">
        <v>34</v>
      </c>
      <c r="AL87" s="39">
        <v>16</v>
      </c>
      <c r="AM87" s="77" t="s">
        <v>34</v>
      </c>
      <c r="AN87" s="39">
        <v>16</v>
      </c>
      <c r="AO87" s="75">
        <v>2000</v>
      </c>
      <c r="AP87" s="39">
        <v>16</v>
      </c>
      <c r="AQ87" s="77" t="s">
        <v>34</v>
      </c>
    </row>
    <row r="88" spans="1:43" x14ac:dyDescent="0.15">
      <c r="A88" s="39">
        <v>15</v>
      </c>
      <c r="B88" s="1" t="s">
        <v>7</v>
      </c>
      <c r="C88" s="40">
        <v>1</v>
      </c>
      <c r="D88" s="39">
        <v>15</v>
      </c>
      <c r="E88" s="1" t="s">
        <v>7</v>
      </c>
      <c r="F88" s="40">
        <v>1</v>
      </c>
      <c r="G88" s="39">
        <v>15</v>
      </c>
      <c r="H88" s="1" t="s">
        <v>129</v>
      </c>
      <c r="I88" s="40">
        <v>3</v>
      </c>
      <c r="J88" s="39">
        <v>15</v>
      </c>
      <c r="K88" s="1" t="s">
        <v>129</v>
      </c>
      <c r="L88" s="40">
        <v>3</v>
      </c>
      <c r="M88" s="39">
        <v>15</v>
      </c>
      <c r="N88" s="1" t="s">
        <v>153</v>
      </c>
      <c r="O88" s="40">
        <v>3</v>
      </c>
      <c r="P88" s="39">
        <v>15</v>
      </c>
      <c r="Q88" s="1" t="s">
        <v>153</v>
      </c>
      <c r="R88" s="40">
        <v>3</v>
      </c>
      <c r="S88" s="39">
        <v>15</v>
      </c>
      <c r="T88" s="1" t="s">
        <v>34</v>
      </c>
      <c r="U88" s="40" t="s">
        <v>118</v>
      </c>
      <c r="V88" s="39">
        <v>15</v>
      </c>
      <c r="W88" s="1" t="s">
        <v>34</v>
      </c>
      <c r="X88" s="40" t="s">
        <v>118</v>
      </c>
      <c r="Y88" s="39">
        <v>15</v>
      </c>
      <c r="Z88" s="1" t="s">
        <v>34</v>
      </c>
      <c r="AA88" s="40" t="s">
        <v>118</v>
      </c>
      <c r="AD88" s="39">
        <v>15</v>
      </c>
      <c r="AE88" s="75">
        <v>2500</v>
      </c>
      <c r="AF88" s="39">
        <v>15</v>
      </c>
      <c r="AG88" s="75">
        <v>4000</v>
      </c>
      <c r="AH88" s="39">
        <v>15</v>
      </c>
      <c r="AI88" s="77" t="s">
        <v>34</v>
      </c>
      <c r="AJ88" s="39">
        <v>15</v>
      </c>
      <c r="AK88" s="77" t="s">
        <v>34</v>
      </c>
      <c r="AL88" s="39">
        <v>15</v>
      </c>
      <c r="AM88" s="77" t="s">
        <v>34</v>
      </c>
      <c r="AN88" s="39">
        <v>15</v>
      </c>
      <c r="AO88" s="75">
        <v>2000</v>
      </c>
      <c r="AP88" s="39">
        <v>15</v>
      </c>
      <c r="AQ88" s="77" t="s">
        <v>34</v>
      </c>
    </row>
    <row r="89" spans="1:43" x14ac:dyDescent="0.15">
      <c r="A89" s="39">
        <v>14</v>
      </c>
      <c r="B89" s="1" t="s">
        <v>4</v>
      </c>
      <c r="C89" s="40">
        <v>1</v>
      </c>
      <c r="D89" s="39">
        <v>14</v>
      </c>
      <c r="E89" s="1" t="s">
        <v>4</v>
      </c>
      <c r="F89" s="40">
        <v>1</v>
      </c>
      <c r="G89" s="39">
        <v>14</v>
      </c>
      <c r="H89" s="1" t="s">
        <v>8</v>
      </c>
      <c r="I89" s="40">
        <v>2</v>
      </c>
      <c r="J89" s="39">
        <v>14</v>
      </c>
      <c r="K89" s="1" t="s">
        <v>8</v>
      </c>
      <c r="L89" s="40">
        <v>2</v>
      </c>
      <c r="M89" s="39">
        <v>14</v>
      </c>
      <c r="N89" s="1" t="s">
        <v>126</v>
      </c>
      <c r="O89" s="40">
        <v>2</v>
      </c>
      <c r="P89" s="39">
        <v>14</v>
      </c>
      <c r="Q89" s="1" t="s">
        <v>126</v>
      </c>
      <c r="R89" s="40">
        <v>2</v>
      </c>
      <c r="S89" s="39">
        <v>14</v>
      </c>
      <c r="T89" s="1" t="s">
        <v>8</v>
      </c>
      <c r="U89" s="40">
        <v>4</v>
      </c>
      <c r="V89" s="39">
        <v>14</v>
      </c>
      <c r="W89" s="1" t="s">
        <v>34</v>
      </c>
      <c r="X89" s="40" t="s">
        <v>118</v>
      </c>
      <c r="Y89" s="39">
        <v>14</v>
      </c>
      <c r="Z89" s="1" t="s">
        <v>34</v>
      </c>
      <c r="AA89" s="40" t="s">
        <v>118</v>
      </c>
      <c r="AD89" s="39">
        <v>14</v>
      </c>
      <c r="AE89" s="75">
        <v>2500</v>
      </c>
      <c r="AF89" s="39">
        <v>14</v>
      </c>
      <c r="AG89" s="75">
        <v>3000</v>
      </c>
      <c r="AH89" s="39">
        <v>14</v>
      </c>
      <c r="AI89" s="77">
        <v>2000</v>
      </c>
      <c r="AJ89" s="39">
        <v>14</v>
      </c>
      <c r="AK89" s="77" t="s">
        <v>34</v>
      </c>
      <c r="AL89" s="39">
        <v>14</v>
      </c>
      <c r="AM89" s="77" t="s">
        <v>34</v>
      </c>
      <c r="AN89" s="39">
        <v>14</v>
      </c>
      <c r="AO89" s="75">
        <v>2000</v>
      </c>
      <c r="AP89" s="39">
        <v>14</v>
      </c>
      <c r="AQ89" s="77">
        <v>2500</v>
      </c>
    </row>
    <row r="90" spans="1:43" x14ac:dyDescent="0.15">
      <c r="A90" s="39">
        <v>13</v>
      </c>
      <c r="B90" s="1" t="s">
        <v>34</v>
      </c>
      <c r="C90" s="40" t="s">
        <v>118</v>
      </c>
      <c r="D90" s="39">
        <v>13</v>
      </c>
      <c r="E90" s="1" t="s">
        <v>130</v>
      </c>
      <c r="F90" s="40" t="s">
        <v>131</v>
      </c>
      <c r="G90" s="39">
        <v>13</v>
      </c>
      <c r="H90" s="1" t="s">
        <v>8</v>
      </c>
      <c r="I90" s="40">
        <v>2</v>
      </c>
      <c r="J90" s="39">
        <v>13</v>
      </c>
      <c r="K90" s="1" t="s">
        <v>8</v>
      </c>
      <c r="L90" s="40">
        <v>2</v>
      </c>
      <c r="M90" s="39">
        <v>13</v>
      </c>
      <c r="N90" s="1" t="s">
        <v>126</v>
      </c>
      <c r="O90" s="40">
        <v>2</v>
      </c>
      <c r="P90" s="39">
        <v>13</v>
      </c>
      <c r="Q90" s="1" t="s">
        <v>126</v>
      </c>
      <c r="R90" s="40">
        <v>2</v>
      </c>
      <c r="S90" s="39">
        <v>13</v>
      </c>
      <c r="T90" s="1" t="s">
        <v>8</v>
      </c>
      <c r="U90" s="40">
        <v>4</v>
      </c>
      <c r="V90" s="39">
        <v>13</v>
      </c>
      <c r="W90" s="1" t="s">
        <v>34</v>
      </c>
      <c r="X90" s="40" t="s">
        <v>118</v>
      </c>
      <c r="Y90" s="39">
        <v>13</v>
      </c>
      <c r="Z90" s="1" t="s">
        <v>34</v>
      </c>
      <c r="AA90" s="40" t="s">
        <v>118</v>
      </c>
      <c r="AD90" s="39">
        <v>13</v>
      </c>
      <c r="AE90" s="75">
        <v>2500</v>
      </c>
      <c r="AF90" s="39">
        <v>13</v>
      </c>
      <c r="AG90" s="75">
        <v>3000</v>
      </c>
      <c r="AH90" s="39">
        <v>13</v>
      </c>
      <c r="AI90" s="77">
        <v>2000</v>
      </c>
      <c r="AJ90" s="39">
        <v>13</v>
      </c>
      <c r="AK90" s="77" t="s">
        <v>34</v>
      </c>
      <c r="AL90" s="39">
        <v>13</v>
      </c>
      <c r="AM90" s="77" t="s">
        <v>34</v>
      </c>
      <c r="AN90" s="39">
        <v>13</v>
      </c>
      <c r="AO90" s="75">
        <v>2000</v>
      </c>
      <c r="AP90" s="39">
        <v>13</v>
      </c>
      <c r="AQ90" s="77">
        <v>2500</v>
      </c>
    </row>
    <row r="91" spans="1:43" x14ac:dyDescent="0.15">
      <c r="A91" s="39">
        <v>12</v>
      </c>
      <c r="B91" s="1" t="s">
        <v>34</v>
      </c>
      <c r="C91" s="40" t="s">
        <v>130</v>
      </c>
      <c r="D91" s="39">
        <v>12</v>
      </c>
      <c r="E91" s="1" t="s">
        <v>118</v>
      </c>
      <c r="F91" s="40" t="s">
        <v>131</v>
      </c>
      <c r="G91" s="39">
        <v>12</v>
      </c>
      <c r="H91" s="1" t="s">
        <v>8</v>
      </c>
      <c r="I91" s="40">
        <v>2</v>
      </c>
      <c r="J91" s="39">
        <v>12</v>
      </c>
      <c r="K91" s="1" t="s">
        <v>8</v>
      </c>
      <c r="L91" s="40">
        <v>2</v>
      </c>
      <c r="M91" s="39">
        <v>12</v>
      </c>
      <c r="N91" s="1" t="s">
        <v>126</v>
      </c>
      <c r="O91" s="40">
        <v>2</v>
      </c>
      <c r="P91" s="39">
        <v>12</v>
      </c>
      <c r="Q91" s="1" t="s">
        <v>126</v>
      </c>
      <c r="R91" s="40">
        <v>2</v>
      </c>
      <c r="S91" s="39">
        <v>12</v>
      </c>
      <c r="T91" s="1" t="s">
        <v>8</v>
      </c>
      <c r="U91" s="40">
        <v>4</v>
      </c>
      <c r="V91" s="39">
        <v>12</v>
      </c>
      <c r="W91" s="1" t="s">
        <v>34</v>
      </c>
      <c r="X91" s="40" t="s">
        <v>118</v>
      </c>
      <c r="Y91" s="39">
        <v>12</v>
      </c>
      <c r="Z91" s="1" t="s">
        <v>34</v>
      </c>
      <c r="AA91" s="40" t="s">
        <v>118</v>
      </c>
      <c r="AD91" s="39">
        <v>12</v>
      </c>
      <c r="AE91" s="75">
        <v>2500</v>
      </c>
      <c r="AF91" s="39">
        <v>12</v>
      </c>
      <c r="AG91" s="75">
        <v>3000</v>
      </c>
      <c r="AH91" s="39">
        <v>12</v>
      </c>
      <c r="AI91" s="77">
        <v>2000</v>
      </c>
      <c r="AJ91" s="39">
        <v>12</v>
      </c>
      <c r="AK91" s="77" t="s">
        <v>34</v>
      </c>
      <c r="AL91" s="39">
        <v>12</v>
      </c>
      <c r="AM91" s="77" t="s">
        <v>34</v>
      </c>
      <c r="AN91" s="39">
        <v>12</v>
      </c>
      <c r="AO91" s="75">
        <v>2000</v>
      </c>
      <c r="AP91" s="39">
        <v>12</v>
      </c>
      <c r="AQ91" s="77">
        <v>2500</v>
      </c>
    </row>
    <row r="92" spans="1:43" x14ac:dyDescent="0.15">
      <c r="A92" s="39">
        <v>11</v>
      </c>
      <c r="B92" s="1" t="s">
        <v>34</v>
      </c>
      <c r="C92" s="40" t="s">
        <v>118</v>
      </c>
      <c r="D92" s="39">
        <v>11</v>
      </c>
      <c r="E92" s="1" t="s">
        <v>34</v>
      </c>
      <c r="F92" s="40" t="s">
        <v>131</v>
      </c>
      <c r="G92" s="39">
        <v>11</v>
      </c>
      <c r="H92" s="1" t="s">
        <v>128</v>
      </c>
      <c r="I92" s="40">
        <v>1</v>
      </c>
      <c r="J92" s="39">
        <v>11</v>
      </c>
      <c r="K92" s="1" t="s">
        <v>128</v>
      </c>
      <c r="L92" s="40">
        <v>1</v>
      </c>
      <c r="M92" s="39">
        <v>11</v>
      </c>
      <c r="N92" s="1" t="s">
        <v>127</v>
      </c>
      <c r="O92" s="40">
        <v>1</v>
      </c>
      <c r="P92" s="39">
        <v>11</v>
      </c>
      <c r="Q92" s="1" t="s">
        <v>127</v>
      </c>
      <c r="R92" s="40">
        <v>1</v>
      </c>
      <c r="S92" s="39">
        <v>11</v>
      </c>
      <c r="T92" s="1" t="s">
        <v>119</v>
      </c>
      <c r="U92" s="40">
        <v>3</v>
      </c>
      <c r="V92" s="39">
        <v>11</v>
      </c>
      <c r="W92" s="1" t="s">
        <v>34</v>
      </c>
      <c r="X92" s="40" t="s">
        <v>118</v>
      </c>
      <c r="Y92" s="39">
        <v>11</v>
      </c>
      <c r="Z92" s="1" t="s">
        <v>34</v>
      </c>
      <c r="AA92" s="40" t="s">
        <v>118</v>
      </c>
      <c r="AD92" s="39">
        <v>11</v>
      </c>
      <c r="AE92" s="75">
        <v>2500</v>
      </c>
      <c r="AF92" s="39">
        <v>11</v>
      </c>
      <c r="AG92" s="75">
        <v>3000</v>
      </c>
      <c r="AH92" s="39">
        <v>11</v>
      </c>
      <c r="AI92" s="77">
        <v>2000</v>
      </c>
      <c r="AJ92" s="39">
        <v>11</v>
      </c>
      <c r="AK92" s="77" t="s">
        <v>34</v>
      </c>
      <c r="AL92" s="39">
        <v>11</v>
      </c>
      <c r="AM92" s="77" t="s">
        <v>34</v>
      </c>
      <c r="AN92" s="39">
        <v>11</v>
      </c>
      <c r="AO92" s="75" t="s">
        <v>34</v>
      </c>
      <c r="AP92" s="39">
        <v>11</v>
      </c>
      <c r="AQ92" s="77">
        <v>2500</v>
      </c>
    </row>
    <row r="93" spans="1:43" x14ac:dyDescent="0.15">
      <c r="A93" s="39">
        <v>10</v>
      </c>
      <c r="B93" s="1" t="s">
        <v>34</v>
      </c>
      <c r="C93" s="40" t="s">
        <v>118</v>
      </c>
      <c r="D93" s="39">
        <v>10</v>
      </c>
      <c r="E93" s="1" t="s">
        <v>34</v>
      </c>
      <c r="F93" s="40" t="s">
        <v>130</v>
      </c>
      <c r="G93" s="39">
        <v>10</v>
      </c>
      <c r="H93" s="1" t="s">
        <v>128</v>
      </c>
      <c r="I93" s="40">
        <v>1</v>
      </c>
      <c r="J93" s="39">
        <v>10</v>
      </c>
      <c r="K93" s="1" t="s">
        <v>128</v>
      </c>
      <c r="L93" s="40">
        <v>1</v>
      </c>
      <c r="M93" s="39">
        <v>10</v>
      </c>
      <c r="N93" s="1" t="s">
        <v>127</v>
      </c>
      <c r="O93" s="40">
        <v>1</v>
      </c>
      <c r="P93" s="39">
        <v>10</v>
      </c>
      <c r="Q93" s="1" t="s">
        <v>127</v>
      </c>
      <c r="R93" s="40">
        <v>1</v>
      </c>
      <c r="S93" s="39">
        <v>10</v>
      </c>
      <c r="T93" s="1" t="s">
        <v>119</v>
      </c>
      <c r="U93" s="40">
        <v>3</v>
      </c>
      <c r="V93" s="39">
        <v>10</v>
      </c>
      <c r="W93" s="1" t="s">
        <v>34</v>
      </c>
      <c r="X93" s="40" t="s">
        <v>118</v>
      </c>
      <c r="Y93" s="39">
        <v>10</v>
      </c>
      <c r="Z93" s="1" t="s">
        <v>34</v>
      </c>
      <c r="AA93" s="40" t="s">
        <v>118</v>
      </c>
      <c r="AD93" s="39">
        <v>10</v>
      </c>
      <c r="AE93" s="75">
        <v>2500</v>
      </c>
      <c r="AF93" s="39">
        <v>10</v>
      </c>
      <c r="AG93" s="75">
        <v>3000</v>
      </c>
      <c r="AH93" s="39">
        <v>10</v>
      </c>
      <c r="AI93" s="77">
        <v>2000</v>
      </c>
      <c r="AJ93" s="39">
        <v>10</v>
      </c>
      <c r="AK93" s="77" t="s">
        <v>34</v>
      </c>
      <c r="AL93" s="39">
        <v>10</v>
      </c>
      <c r="AM93" s="77" t="s">
        <v>34</v>
      </c>
      <c r="AN93" s="39">
        <v>10</v>
      </c>
      <c r="AO93" s="75" t="s">
        <v>34</v>
      </c>
      <c r="AP93" s="39">
        <v>10</v>
      </c>
      <c r="AQ93" s="77">
        <v>2500</v>
      </c>
    </row>
    <row r="94" spans="1:43" x14ac:dyDescent="0.15">
      <c r="A94" s="39">
        <v>9</v>
      </c>
      <c r="B94" s="1" t="s">
        <v>34</v>
      </c>
      <c r="C94" s="40" t="s">
        <v>130</v>
      </c>
      <c r="D94" s="39">
        <v>9</v>
      </c>
      <c r="E94" s="1" t="s">
        <v>34</v>
      </c>
      <c r="F94" s="40" t="s">
        <v>130</v>
      </c>
      <c r="G94" s="39">
        <v>9</v>
      </c>
      <c r="H94" s="1" t="s">
        <v>128</v>
      </c>
      <c r="I94" s="40">
        <v>1</v>
      </c>
      <c r="J94" s="39">
        <v>9</v>
      </c>
      <c r="K94" s="1" t="s">
        <v>128</v>
      </c>
      <c r="L94" s="40">
        <v>1</v>
      </c>
      <c r="M94" s="39">
        <v>9</v>
      </c>
      <c r="N94" s="1" t="s">
        <v>127</v>
      </c>
      <c r="O94" s="40">
        <v>1</v>
      </c>
      <c r="P94" s="39">
        <v>9</v>
      </c>
      <c r="Q94" s="1" t="s">
        <v>127</v>
      </c>
      <c r="R94" s="40">
        <v>1</v>
      </c>
      <c r="S94" s="39">
        <v>9</v>
      </c>
      <c r="T94" s="1" t="s">
        <v>120</v>
      </c>
      <c r="U94" s="40">
        <v>2</v>
      </c>
      <c r="V94" s="39">
        <v>9</v>
      </c>
      <c r="W94" s="1" t="s">
        <v>34</v>
      </c>
      <c r="X94" s="40" t="s">
        <v>118</v>
      </c>
      <c r="Y94" s="39">
        <v>9</v>
      </c>
      <c r="Z94" s="1" t="s">
        <v>34</v>
      </c>
      <c r="AA94" s="40" t="s">
        <v>118</v>
      </c>
      <c r="AD94" s="39">
        <v>9</v>
      </c>
      <c r="AE94" s="75">
        <v>2500</v>
      </c>
      <c r="AF94" s="39">
        <v>9</v>
      </c>
      <c r="AG94" s="75">
        <v>3000</v>
      </c>
      <c r="AH94" s="39">
        <v>9</v>
      </c>
      <c r="AI94" s="77">
        <v>2000</v>
      </c>
      <c r="AJ94" s="39">
        <v>9</v>
      </c>
      <c r="AK94" s="77" t="s">
        <v>34</v>
      </c>
      <c r="AL94" s="39">
        <v>9</v>
      </c>
      <c r="AM94" s="77" t="s">
        <v>34</v>
      </c>
      <c r="AN94" s="39">
        <v>9</v>
      </c>
      <c r="AO94" s="75" t="s">
        <v>34</v>
      </c>
      <c r="AP94" s="39">
        <v>9</v>
      </c>
      <c r="AQ94" s="77">
        <v>2500</v>
      </c>
    </row>
    <row r="95" spans="1:43" x14ac:dyDescent="0.15">
      <c r="A95" s="39">
        <v>8</v>
      </c>
      <c r="B95" s="1" t="s">
        <v>34</v>
      </c>
      <c r="C95" s="40" t="s">
        <v>131</v>
      </c>
      <c r="D95" s="39">
        <v>8</v>
      </c>
      <c r="E95" s="1" t="s">
        <v>34</v>
      </c>
      <c r="F95" s="40" t="s">
        <v>131</v>
      </c>
      <c r="G95" s="39">
        <v>8</v>
      </c>
      <c r="H95" s="1" t="s">
        <v>34</v>
      </c>
      <c r="I95" s="40" t="s">
        <v>130</v>
      </c>
      <c r="J95" s="39">
        <v>8</v>
      </c>
      <c r="K95" s="1" t="s">
        <v>34</v>
      </c>
      <c r="L95" s="40" t="s">
        <v>130</v>
      </c>
      <c r="M95" s="39">
        <v>8</v>
      </c>
      <c r="N95" s="1" t="s">
        <v>118</v>
      </c>
      <c r="O95" s="40" t="s">
        <v>118</v>
      </c>
      <c r="P95" s="39">
        <v>8</v>
      </c>
      <c r="Q95" s="1" t="s">
        <v>118</v>
      </c>
      <c r="R95" s="40" t="s">
        <v>118</v>
      </c>
      <c r="S95" s="39">
        <v>8</v>
      </c>
      <c r="T95" s="1" t="s">
        <v>120</v>
      </c>
      <c r="U95" s="40">
        <v>2</v>
      </c>
      <c r="V95" s="39">
        <v>8</v>
      </c>
      <c r="W95" s="1" t="s">
        <v>34</v>
      </c>
      <c r="X95" s="40" t="s">
        <v>118</v>
      </c>
      <c r="Y95" s="39">
        <v>8</v>
      </c>
      <c r="Z95" s="1" t="s">
        <v>34</v>
      </c>
      <c r="AA95" s="40" t="s">
        <v>118</v>
      </c>
      <c r="AD95" s="39">
        <v>8</v>
      </c>
      <c r="AE95" s="75" t="s">
        <v>34</v>
      </c>
      <c r="AF95" s="39">
        <v>8</v>
      </c>
      <c r="AG95" s="75" t="s">
        <v>34</v>
      </c>
      <c r="AH95" s="39">
        <v>8</v>
      </c>
      <c r="AI95" s="77">
        <v>2000</v>
      </c>
      <c r="AJ95" s="39">
        <v>8</v>
      </c>
      <c r="AK95" s="77" t="s">
        <v>34</v>
      </c>
      <c r="AL95" s="39">
        <v>8</v>
      </c>
      <c r="AM95" s="77" t="s">
        <v>34</v>
      </c>
      <c r="AN95" s="39">
        <v>8</v>
      </c>
      <c r="AO95" s="75" t="s">
        <v>34</v>
      </c>
      <c r="AP95" s="39">
        <v>8</v>
      </c>
      <c r="AQ95" s="77">
        <v>2500</v>
      </c>
    </row>
    <row r="96" spans="1:43" x14ac:dyDescent="0.15">
      <c r="A96" s="39">
        <v>7</v>
      </c>
      <c r="B96" s="1" t="s">
        <v>34</v>
      </c>
      <c r="C96" s="40" t="s">
        <v>130</v>
      </c>
      <c r="D96" s="39">
        <v>7</v>
      </c>
      <c r="E96" s="1" t="s">
        <v>34</v>
      </c>
      <c r="F96" s="40" t="s">
        <v>130</v>
      </c>
      <c r="G96" s="39">
        <v>7</v>
      </c>
      <c r="H96" s="1" t="s">
        <v>34</v>
      </c>
      <c r="I96" s="40" t="s">
        <v>130</v>
      </c>
      <c r="J96" s="39">
        <v>7</v>
      </c>
      <c r="K96" s="1" t="s">
        <v>34</v>
      </c>
      <c r="L96" s="40" t="s">
        <v>130</v>
      </c>
      <c r="M96" s="39">
        <v>7</v>
      </c>
      <c r="N96" s="1" t="s">
        <v>118</v>
      </c>
      <c r="O96" s="40" t="s">
        <v>118</v>
      </c>
      <c r="P96" s="39">
        <v>7</v>
      </c>
      <c r="Q96" s="1" t="s">
        <v>118</v>
      </c>
      <c r="R96" s="40" t="s">
        <v>118</v>
      </c>
      <c r="S96" s="39">
        <v>7</v>
      </c>
      <c r="T96" s="1" t="s">
        <v>121</v>
      </c>
      <c r="U96" s="40">
        <v>1</v>
      </c>
      <c r="V96" s="39">
        <v>7</v>
      </c>
      <c r="W96" s="1" t="s">
        <v>34</v>
      </c>
      <c r="X96" s="40" t="s">
        <v>118</v>
      </c>
      <c r="Y96" s="39">
        <v>7</v>
      </c>
      <c r="Z96" s="1" t="s">
        <v>34</v>
      </c>
      <c r="AA96" s="40" t="s">
        <v>118</v>
      </c>
      <c r="AD96" s="39">
        <v>7</v>
      </c>
      <c r="AE96" s="75" t="s">
        <v>34</v>
      </c>
      <c r="AF96" s="39">
        <v>7</v>
      </c>
      <c r="AG96" s="75" t="s">
        <v>34</v>
      </c>
      <c r="AH96" s="39">
        <v>7</v>
      </c>
      <c r="AI96" s="77">
        <v>2000</v>
      </c>
      <c r="AJ96" s="39">
        <v>7</v>
      </c>
      <c r="AK96" s="77" t="s">
        <v>34</v>
      </c>
      <c r="AL96" s="39">
        <v>7</v>
      </c>
      <c r="AM96" s="77" t="s">
        <v>34</v>
      </c>
      <c r="AN96" s="39">
        <v>7</v>
      </c>
      <c r="AO96" s="75" t="s">
        <v>34</v>
      </c>
      <c r="AP96" s="39">
        <v>7</v>
      </c>
      <c r="AQ96" s="77">
        <v>2500</v>
      </c>
    </row>
    <row r="97" spans="1:43" x14ac:dyDescent="0.15">
      <c r="A97" s="39">
        <v>6</v>
      </c>
      <c r="B97" s="1" t="s">
        <v>34</v>
      </c>
      <c r="C97" s="40" t="s">
        <v>131</v>
      </c>
      <c r="D97" s="39">
        <v>6</v>
      </c>
      <c r="E97" s="1" t="s">
        <v>34</v>
      </c>
      <c r="F97" s="40" t="s">
        <v>131</v>
      </c>
      <c r="G97" s="39">
        <v>6</v>
      </c>
      <c r="H97" s="1" t="s">
        <v>34</v>
      </c>
      <c r="I97" s="40" t="s">
        <v>130</v>
      </c>
      <c r="J97" s="39">
        <v>6</v>
      </c>
      <c r="K97" s="1" t="s">
        <v>34</v>
      </c>
      <c r="L97" s="40" t="s">
        <v>130</v>
      </c>
      <c r="M97" s="39">
        <v>6</v>
      </c>
      <c r="N97" s="1" t="s">
        <v>118</v>
      </c>
      <c r="O97" s="40" t="s">
        <v>118</v>
      </c>
      <c r="P97" s="39">
        <v>6</v>
      </c>
      <c r="Q97" s="1" t="s">
        <v>118</v>
      </c>
      <c r="R97" s="40" t="s">
        <v>118</v>
      </c>
      <c r="S97" s="39">
        <v>6</v>
      </c>
      <c r="T97" s="1" t="s">
        <v>121</v>
      </c>
      <c r="U97" s="40">
        <v>1</v>
      </c>
      <c r="V97" s="39">
        <v>6</v>
      </c>
      <c r="W97" s="1" t="s">
        <v>34</v>
      </c>
      <c r="X97" s="40" t="s">
        <v>118</v>
      </c>
      <c r="Y97" s="39">
        <v>6</v>
      </c>
      <c r="Z97" s="1" t="s">
        <v>34</v>
      </c>
      <c r="AA97" s="40" t="s">
        <v>118</v>
      </c>
      <c r="AD97" s="39">
        <v>6</v>
      </c>
      <c r="AE97" s="75" t="s">
        <v>34</v>
      </c>
      <c r="AF97" s="39">
        <v>6</v>
      </c>
      <c r="AG97" s="75" t="s">
        <v>34</v>
      </c>
      <c r="AH97" s="39">
        <v>6</v>
      </c>
      <c r="AI97" s="77">
        <v>2000</v>
      </c>
      <c r="AJ97" s="39">
        <v>6</v>
      </c>
      <c r="AK97" s="77" t="s">
        <v>34</v>
      </c>
      <c r="AL97" s="39">
        <v>6</v>
      </c>
      <c r="AM97" s="77" t="s">
        <v>34</v>
      </c>
      <c r="AN97" s="39">
        <v>6</v>
      </c>
      <c r="AO97" s="75" t="s">
        <v>34</v>
      </c>
      <c r="AP97" s="39">
        <v>6</v>
      </c>
      <c r="AQ97" s="77">
        <v>2500</v>
      </c>
    </row>
    <row r="98" spans="1:43" x14ac:dyDescent="0.15">
      <c r="A98" s="39">
        <v>5</v>
      </c>
      <c r="B98" s="1" t="s">
        <v>34</v>
      </c>
      <c r="C98" s="40" t="s">
        <v>118</v>
      </c>
      <c r="D98" s="39">
        <v>5</v>
      </c>
      <c r="E98" s="1" t="s">
        <v>34</v>
      </c>
      <c r="F98" s="40" t="s">
        <v>130</v>
      </c>
      <c r="G98" s="39">
        <v>5</v>
      </c>
      <c r="H98" s="1" t="s">
        <v>34</v>
      </c>
      <c r="I98" s="40" t="s">
        <v>130</v>
      </c>
      <c r="J98" s="39">
        <v>5</v>
      </c>
      <c r="K98" s="1" t="s">
        <v>34</v>
      </c>
      <c r="L98" s="40" t="s">
        <v>130</v>
      </c>
      <c r="M98" s="39">
        <v>5</v>
      </c>
      <c r="N98" s="1" t="s">
        <v>118</v>
      </c>
      <c r="O98" s="40" t="s">
        <v>118</v>
      </c>
      <c r="P98" s="39">
        <v>5</v>
      </c>
      <c r="Q98" s="1" t="s">
        <v>118</v>
      </c>
      <c r="R98" s="40" t="s">
        <v>118</v>
      </c>
      <c r="S98" s="39">
        <v>5</v>
      </c>
      <c r="T98" s="1" t="s">
        <v>9</v>
      </c>
      <c r="U98" s="40" t="s">
        <v>118</v>
      </c>
      <c r="V98" s="39">
        <v>5</v>
      </c>
      <c r="W98" s="1" t="s">
        <v>34</v>
      </c>
      <c r="X98" s="40" t="s">
        <v>118</v>
      </c>
      <c r="Y98" s="39">
        <v>5</v>
      </c>
      <c r="Z98" s="1" t="s">
        <v>34</v>
      </c>
      <c r="AA98" s="40" t="s">
        <v>118</v>
      </c>
      <c r="AD98" s="39">
        <v>5</v>
      </c>
      <c r="AE98" s="75" t="s">
        <v>34</v>
      </c>
      <c r="AF98" s="39">
        <v>5</v>
      </c>
      <c r="AG98" s="75" t="s">
        <v>34</v>
      </c>
      <c r="AH98" s="39">
        <v>5</v>
      </c>
      <c r="AI98" s="77">
        <v>2000</v>
      </c>
      <c r="AJ98" s="39">
        <v>5</v>
      </c>
      <c r="AK98" s="77" t="s">
        <v>34</v>
      </c>
      <c r="AL98" s="39">
        <v>5</v>
      </c>
      <c r="AM98" s="77" t="s">
        <v>34</v>
      </c>
      <c r="AN98" s="39">
        <v>5</v>
      </c>
      <c r="AO98" s="75" t="s">
        <v>34</v>
      </c>
      <c r="AP98" s="39">
        <v>5</v>
      </c>
      <c r="AQ98" s="77">
        <v>2500</v>
      </c>
    </row>
    <row r="99" spans="1:43" x14ac:dyDescent="0.15">
      <c r="A99" s="39">
        <v>4</v>
      </c>
      <c r="B99" s="1" t="s">
        <v>34</v>
      </c>
      <c r="C99" s="40" t="s">
        <v>130</v>
      </c>
      <c r="D99" s="39">
        <v>4</v>
      </c>
      <c r="E99" s="1" t="s">
        <v>34</v>
      </c>
      <c r="F99" s="40" t="s">
        <v>131</v>
      </c>
      <c r="G99" s="39">
        <v>4</v>
      </c>
      <c r="H99" s="1" t="s">
        <v>34</v>
      </c>
      <c r="I99" s="40" t="s">
        <v>130</v>
      </c>
      <c r="J99" s="39">
        <v>4</v>
      </c>
      <c r="K99" s="1" t="s">
        <v>34</v>
      </c>
      <c r="L99" s="40" t="s">
        <v>130</v>
      </c>
      <c r="M99" s="39">
        <v>4</v>
      </c>
      <c r="N99" s="1" t="s">
        <v>118</v>
      </c>
      <c r="O99" s="40" t="s">
        <v>118</v>
      </c>
      <c r="P99" s="39">
        <v>4</v>
      </c>
      <c r="Q99" s="1" t="s">
        <v>118</v>
      </c>
      <c r="R99" s="40" t="s">
        <v>118</v>
      </c>
      <c r="S99" s="39">
        <v>4</v>
      </c>
      <c r="T99" s="1" t="s">
        <v>9</v>
      </c>
      <c r="U99" s="40" t="s">
        <v>118</v>
      </c>
      <c r="V99" s="39">
        <v>4</v>
      </c>
      <c r="W99" s="1" t="s">
        <v>34</v>
      </c>
      <c r="X99" s="40" t="s">
        <v>118</v>
      </c>
      <c r="Y99" s="39">
        <v>4</v>
      </c>
      <c r="Z99" s="1" t="s">
        <v>34</v>
      </c>
      <c r="AA99" s="40" t="s">
        <v>118</v>
      </c>
      <c r="AD99" s="39">
        <v>4</v>
      </c>
      <c r="AE99" s="75" t="s">
        <v>34</v>
      </c>
      <c r="AF99" s="39">
        <v>4</v>
      </c>
      <c r="AG99" s="75" t="s">
        <v>34</v>
      </c>
      <c r="AH99" s="39">
        <v>4</v>
      </c>
      <c r="AI99" s="77">
        <v>2000</v>
      </c>
      <c r="AJ99" s="39">
        <v>4</v>
      </c>
      <c r="AK99" s="77" t="s">
        <v>34</v>
      </c>
      <c r="AL99" s="39">
        <v>4</v>
      </c>
      <c r="AM99" s="77" t="s">
        <v>34</v>
      </c>
      <c r="AN99" s="39">
        <v>4</v>
      </c>
      <c r="AO99" s="75" t="s">
        <v>34</v>
      </c>
      <c r="AP99" s="39">
        <v>4</v>
      </c>
      <c r="AQ99" s="77">
        <v>2500</v>
      </c>
    </row>
    <row r="100" spans="1:43" ht="15" thickBot="1" x14ac:dyDescent="0.2">
      <c r="A100" s="44">
        <v>3</v>
      </c>
      <c r="B100" s="45" t="s">
        <v>34</v>
      </c>
      <c r="C100" s="46" t="s">
        <v>131</v>
      </c>
      <c r="D100" s="41">
        <v>3</v>
      </c>
      <c r="E100" s="42" t="s">
        <v>34</v>
      </c>
      <c r="F100" s="43" t="s">
        <v>130</v>
      </c>
      <c r="G100" s="41">
        <v>3</v>
      </c>
      <c r="H100" s="42" t="s">
        <v>34</v>
      </c>
      <c r="I100" s="43" t="s">
        <v>118</v>
      </c>
      <c r="J100" s="41">
        <v>3</v>
      </c>
      <c r="K100" s="42" t="s">
        <v>34</v>
      </c>
      <c r="L100" s="43" t="s">
        <v>118</v>
      </c>
      <c r="M100" s="41">
        <v>3</v>
      </c>
      <c r="N100" s="42" t="s">
        <v>118</v>
      </c>
      <c r="O100" s="43" t="s">
        <v>118</v>
      </c>
      <c r="P100" s="41">
        <v>3</v>
      </c>
      <c r="Q100" s="42" t="s">
        <v>118</v>
      </c>
      <c r="R100" s="43" t="s">
        <v>118</v>
      </c>
      <c r="S100" s="41">
        <v>3</v>
      </c>
      <c r="T100" s="42" t="s">
        <v>9</v>
      </c>
      <c r="U100" s="43" t="s">
        <v>118</v>
      </c>
      <c r="V100" s="41">
        <v>3</v>
      </c>
      <c r="W100" s="42" t="s">
        <v>34</v>
      </c>
      <c r="X100" s="43" t="s">
        <v>118</v>
      </c>
      <c r="Y100" s="41">
        <v>3</v>
      </c>
      <c r="Z100" s="42" t="s">
        <v>34</v>
      </c>
      <c r="AA100" s="43" t="s">
        <v>118</v>
      </c>
      <c r="AD100" s="41">
        <v>3</v>
      </c>
      <c r="AE100" s="76" t="s">
        <v>34</v>
      </c>
      <c r="AF100" s="41">
        <v>3</v>
      </c>
      <c r="AG100" s="76" t="s">
        <v>34</v>
      </c>
      <c r="AH100" s="41">
        <v>3</v>
      </c>
      <c r="AI100" s="78">
        <v>2000</v>
      </c>
      <c r="AJ100" s="41">
        <v>3</v>
      </c>
      <c r="AK100" s="78" t="s">
        <v>34</v>
      </c>
      <c r="AL100" s="41">
        <v>3</v>
      </c>
      <c r="AM100" s="78" t="s">
        <v>34</v>
      </c>
      <c r="AN100" s="41">
        <v>3</v>
      </c>
      <c r="AO100" s="76" t="s">
        <v>34</v>
      </c>
      <c r="AP100" s="41">
        <v>3</v>
      </c>
      <c r="AQ100" s="78">
        <v>2500</v>
      </c>
    </row>
    <row r="101" spans="1:43" x14ac:dyDescent="0.15">
      <c r="A101" s="47"/>
      <c r="B101" s="47"/>
      <c r="C101" s="47"/>
    </row>
  </sheetData>
  <mergeCells count="21">
    <mergeCell ref="AH1:AI2"/>
    <mergeCell ref="AJ1:AK2"/>
    <mergeCell ref="AR1:AR2"/>
    <mergeCell ref="AS1:AS2"/>
    <mergeCell ref="AT1:AT2"/>
    <mergeCell ref="AL1:AM2"/>
    <mergeCell ref="AN1:AO2"/>
    <mergeCell ref="AP1:AQ2"/>
    <mergeCell ref="AF1:AG2"/>
    <mergeCell ref="A1:C1"/>
    <mergeCell ref="D1:F1"/>
    <mergeCell ref="AB25:AC25"/>
    <mergeCell ref="AB1:AC2"/>
    <mergeCell ref="AD1:AE2"/>
    <mergeCell ref="G1:I1"/>
    <mergeCell ref="J1:L1"/>
    <mergeCell ref="M1:O1"/>
    <mergeCell ref="P1:R1"/>
    <mergeCell ref="S1:U1"/>
    <mergeCell ref="V1:X1"/>
    <mergeCell ref="Y1:AA1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K611"/>
  <sheetViews>
    <sheetView topLeftCell="M1" workbookViewId="0">
      <selection activeCell="S28" sqref="S28"/>
    </sheetView>
  </sheetViews>
  <sheetFormatPr defaultRowHeight="14.25" x14ac:dyDescent="0.15"/>
  <cols>
    <col min="1" max="1" width="9" style="68"/>
    <col min="4" max="4" width="9" style="69"/>
    <col min="12" max="14" width="9" style="71"/>
    <col min="15" max="15" width="9" style="5"/>
    <col min="16" max="16" width="9.5" style="8" bestFit="1" customWidth="1"/>
    <col min="18" max="18" width="9" style="70"/>
    <col min="34" max="34" width="9" style="72"/>
  </cols>
  <sheetData>
    <row r="1" spans="1:37" x14ac:dyDescent="0.15">
      <c r="A1" s="68" t="str">
        <f>IF(AND(OR(エントリー!$AT6="○",エントリー!$AT6="△"),エントリー!B6=""),"",IF(OR(エントリー!$AT6="○",エントリー!$AT6="△"),エントリー!B6,""))</f>
        <v/>
      </c>
      <c r="B1" t="str">
        <f>IF(AND(OR(エントリー!$AT6="○",エントリー!$AT6="△"),エントリー!C6=""),"",IF(OR(エントリー!$AT6="○",エントリー!$AT6="△"),エントリー!C6,""))</f>
        <v/>
      </c>
      <c r="C1" t="str">
        <f>IF(AND(OR(エントリー!$AT6="○",エントリー!$AT6="△"),エントリー!D6=""),"",IF(OR(エントリー!$AT6="○",エントリー!$AT6="△"),エントリー!D6,""))</f>
        <v/>
      </c>
      <c r="D1" s="69" t="str">
        <f>IF(AND(OR(エントリー!$AT6="○",エントリー!$AT6="△"),エントリー!E6=""),"",IF(OR(エントリー!$AT6="○",エントリー!$AT6="△"),エントリー!E6,""))</f>
        <v/>
      </c>
      <c r="E1" t="str">
        <f>IF(AND(OR(エントリー!$AT6="○",エントリー!$AT6="△"),エントリー!F6=""),"",IF(OR(エントリー!$AT6="○",エントリー!$AT6="△"),エントリー!F6,""))</f>
        <v/>
      </c>
      <c r="F1" t="str">
        <f>IF(AND(OR(エントリー!$AT6="○",エントリー!$AT6="△"),エントリー!G6=""),"",IF(OR(エントリー!$AT6="○",エントリー!$AT6="△"),エントリー!G6,""))</f>
        <v/>
      </c>
      <c r="G1" t="str">
        <f>IF(AND(OR(エントリー!$AT6="○",エントリー!$AT6="△"),エントリー!H6=""),"",IF(OR(エントリー!$AT6="○",エントリー!$AT6="△"),エントリー!H6,""))</f>
        <v/>
      </c>
      <c r="H1" t="str">
        <f>IF(AND(OR(エントリー!$AT6="○",エントリー!$AT6="△"),エントリー!I6=""),"",IF(OR(エントリー!$AT6="○",エントリー!$AT6="△"),エントリー!I6,""))</f>
        <v/>
      </c>
      <c r="I1" t="str">
        <f>IF(AND(OR(エントリー!$AT6="○",エントリー!$AT6="△"),エントリー!J6=""),"",IF(OR(エントリー!$AT6="○",エントリー!$AT6="△"),エントリー!J6,""))</f>
        <v/>
      </c>
      <c r="J1" t="str">
        <f>IF(AND(OR(エントリー!$AT6="○",エントリー!$AT6="△"),エントリー!K6=""),"",IF(OR(エントリー!$AT6="○",エントリー!$AT6="△"),エントリー!K6,""))</f>
        <v/>
      </c>
      <c r="K1" t="str">
        <f>IF(AND(OR(エントリー!$AT6="○",エントリー!$AT6="△"),エントリー!L6=""),"",IF(OR(エントリー!$AT6="○",エントリー!$AT6="△"),エントリー!L6,""))</f>
        <v/>
      </c>
      <c r="L1" s="71" t="str">
        <f>IF(AND(OR(エントリー!$AT6="○",エントリー!$AT6="△"),エントリー!M6=""),"",IF(OR(エントリー!$AT6="○",エントリー!$AT6="△"),エントリー!M6,""))</f>
        <v/>
      </c>
      <c r="M1" s="71" t="str">
        <f>IF(AND(OR(エントリー!$AT6="○",エントリー!$AT6="△"),エントリー!N6=""),"",IF(OR(エントリー!$AT6="○",エントリー!$AT6="△"),エントリー!N6,""))</f>
        <v/>
      </c>
      <c r="N1" s="71" t="str">
        <f>IF(AND(OR(エントリー!$AT6="○",エントリー!$AT6="△"),エントリー!O6=""),"",IF(OR(エントリー!$AT6="○",エントリー!$AT6="△"),エントリー!O6,""))</f>
        <v/>
      </c>
      <c r="O1" s="5" t="str">
        <f>IF(エントリー!P6="","",IF(エントリー!$AT6="","",IF(AND(OR(エントリー!$AT6="○",エントリー!$AT6="△"),エントリー!AL6=""),エントリー!P6,エントリー!AL6)))</f>
        <v/>
      </c>
      <c r="P1" s="8" t="str">
        <f>IF(AND(OR(エントリー!$AT6="○",エントリー!$AT6="△"),エントリー!Q6=""),"",IF(OR(エントリー!$AT6="○",エントリー!$AT6="△"),エントリー!Q6,""))</f>
        <v/>
      </c>
      <c r="Q1" t="str">
        <f>IF(AND(OR(エントリー!$AT6="○",エントリー!$AT6="△"),エントリー!R6=""),"",IF(OR(エントリー!$AT6="○",エントリー!$AT6="△"),エントリー!R6,""))</f>
        <v/>
      </c>
      <c r="R1" s="70" t="str">
        <f>IF(AND(OR(エントリー!$AT6="○",エントリー!$AT6="△"),エントリー!S6=""),"",IF(OR(エントリー!$AT6="○",エントリー!$AT6="△"),エントリー!S6,""))</f>
        <v/>
      </c>
      <c r="S1" t="str">
        <f>IF(AND(OR(エントリー!$AT6="○",エントリー!$AT6="△"),エントリー!T6=""),"",IF(OR(エントリー!$AT6="○",エントリー!$AT6="△"),エントリー!T6,""))</f>
        <v/>
      </c>
      <c r="T1" t="str">
        <f>IF(AND(OR(エントリー!$AT6="○",エントリー!$AT6="△"),エントリー!U6=""),"",IF(OR(エントリー!$AT6="○",エントリー!$AT6="△"),エントリー!U6,""))</f>
        <v/>
      </c>
      <c r="U1" t="str">
        <f>IF(AND(OR(エントリー!$AT6="○",エントリー!$AT6="△"),エントリー!V6=""),"",IF(OR(エントリー!$AT6="○",エントリー!$AT6="△"),エントリー!V6,""))</f>
        <v/>
      </c>
      <c r="V1" t="str">
        <f>IF(AND(OR(エントリー!$AT6="○",エントリー!$AT6="△"),エントリー!W6=""),"",IF(OR(エントリー!$AT6="○",エントリー!$AT6="△"),エントリー!W6,""))</f>
        <v/>
      </c>
      <c r="W1" t="str">
        <f>IF(AND(OR(エントリー!$AT6="○",エントリー!$AT6="△"),エントリー!X6=""),"",IF(OR(エントリー!$AT6="○",エントリー!$AT6="△"),エントリー!X6,""))</f>
        <v/>
      </c>
      <c r="X1" t="str">
        <f>IF(AND(OR(エントリー!$AT6="○",エントリー!$AT6="△"),エントリー!Y6=""),"",IF(OR(エントリー!$AT6="○",エントリー!$AT6="△"),エントリー!Y6,""))</f>
        <v/>
      </c>
      <c r="Y1" t="str">
        <f>IF(AND(OR(エントリー!$AT6="○",エントリー!$AT6="△"),エントリー!Z6=""),"",IF(OR(エントリー!$AT6="○",エントリー!$AT6="△"),エントリー!Z6,""))</f>
        <v/>
      </c>
      <c r="Z1" t="str">
        <f>IF(AND(OR(エントリー!$AT6="○",エントリー!$AT6="△"),エントリー!AA6=""),"",IF(OR(エントリー!$AT6="○",エントリー!$AT6="△"),エントリー!AA6,""))</f>
        <v/>
      </c>
      <c r="AA1" t="str">
        <f>IF(AND(OR(エントリー!$AT6="○",エントリー!$AT6="△"),エントリー!AB6=""),"",IF(OR(エントリー!$AT6="○",エントリー!$AT6="△"),エントリー!AB6,""))</f>
        <v/>
      </c>
      <c r="AB1" t="str">
        <f>IF(AND(OR(エントリー!$AT6="○",エントリー!$AT6="△"),エントリー!AC6=""),"",IF(OR(エントリー!$AT6="○",エントリー!$AT6="△"),エントリー!AC6,""))</f>
        <v/>
      </c>
      <c r="AC1" t="str">
        <f>IF(AND(OR(エントリー!$AT6="○",エントリー!$AT6="△"),エントリー!$AU$3="通常"),エントリー!AP6,IF(AND(OR(エントリー!$AT6="○",エントリー!$AT6="△"),エントリー!$AU$3="国体"),エントリー!AO6,IF(AND(OR(エントリー!$AT6="○",エントリー!$AT6="△"),エントリー!$AU$3="OPEN"),エントリー!AQ6,IF(AND(OR(エントリー!$AT6="○",エントリー!$AT6="△"),エントリー!$AU$3="Jr"),エントリー!AR6,IF(AND(OR(エントリー!$AT6="○",エントリー!$AT6="△"),エントリー!$AU$3="MS"),エントリー!AS6,"")))))</f>
        <v/>
      </c>
      <c r="AD1" t="str">
        <f>IF(AND(OR(エントリー!$AT6="○",エントリー!$AT6="△"),エントリー!AE6=""),"",IF(OR(エントリー!$AT6="○",エントリー!$AT6="△"),エントリー!AE6,""))</f>
        <v/>
      </c>
      <c r="AE1" t="str">
        <f>IF(エントリー!AM6="","",IF(エントリー!$AT6="","",IF(AND(OR(エントリー!$AT6="○",エントリー!$AT6="△"),エントリー!$AU$3="MS"),エントリー!AN6,エントリー!AM6)))</f>
        <v/>
      </c>
      <c r="AF1" t="str">
        <f t="shared" ref="AF1" si="0">AC1</f>
        <v/>
      </c>
      <c r="AG1" t="str">
        <f>IF(AND(OR(エントリー!$AT6="○",エントリー!$AT6="△"),エントリー!AH6=""),"",IF(OR(エントリー!$AT6="○",エントリー!$AT6="△"),エントリー!AH6,""))</f>
        <v/>
      </c>
      <c r="AH1" s="72" t="str">
        <f>IF(AND(OR(エントリー!$AT6="○",エントリー!$AT6="△"),エントリー!AI6=""),"",IF(OR(エントリー!$AT6="○",エントリー!$AT6="△"),エントリー!AI6,""))</f>
        <v/>
      </c>
      <c r="AI1" t="str">
        <f>IF(AND(OR(エントリー!$AT6="○",エントリー!$AT6="△"),エントリー!AJ6=""),"",IF(OR(エントリー!$AT6="○",エントリー!$AT6="△"),エントリー!AJ6,""))</f>
        <v/>
      </c>
      <c r="AJ1" t="str">
        <f>IF(AND(OR(エントリー!$AT6="○",エントリー!$AT6="△"),エントリー!AK6=""),"",IF(OR(エントリー!$AT6="○",エントリー!$AT6="△"),エントリー!AK6,""))</f>
        <v/>
      </c>
      <c r="AK1" t="str">
        <f>IF(エントリー!AT6="△","オープン参加","")</f>
        <v/>
      </c>
    </row>
    <row r="2" spans="1:37" x14ac:dyDescent="0.15">
      <c r="A2" s="68" t="str">
        <f>IF(AND(OR(エントリー!$AT7="○",エントリー!$AT7="△"),エントリー!B7=""),"",IF(OR(エントリー!$AT7="○",エントリー!$AT7="△"),エントリー!B7,""))</f>
        <v/>
      </c>
      <c r="B2" t="str">
        <f>IF(AND(OR(エントリー!$AT7="○",エントリー!$AT7="△"),エントリー!C7=""),"",IF(OR(エントリー!$AT7="○",エントリー!$AT7="△"),エントリー!C7,""))</f>
        <v/>
      </c>
      <c r="C2" t="str">
        <f>IF(AND(OR(エントリー!$AT7="○",エントリー!$AT7="△"),エントリー!D7=""),"",IF(OR(エントリー!$AT7="○",エントリー!$AT7="△"),エントリー!D7,""))</f>
        <v/>
      </c>
      <c r="D2" s="69" t="str">
        <f>IF(AND(OR(エントリー!$AT7="○",エントリー!$AT7="△"),エントリー!E7=""),"",IF(OR(エントリー!$AT7="○",エントリー!$AT7="△"),エントリー!E7,""))</f>
        <v/>
      </c>
      <c r="E2" t="str">
        <f>IF(AND(OR(エントリー!$AT7="○",エントリー!$AT7="△"),エントリー!F7=""),"",IF(OR(エントリー!$AT7="○",エントリー!$AT7="△"),エントリー!F7,""))</f>
        <v/>
      </c>
      <c r="F2" t="str">
        <f>IF(AND(OR(エントリー!$AT7="○",エントリー!$AT7="△"),エントリー!G7=""),"",IF(OR(エントリー!$AT7="○",エントリー!$AT7="△"),エントリー!G7,""))</f>
        <v/>
      </c>
      <c r="G2" t="str">
        <f>IF(AND(OR(エントリー!$AT7="○",エントリー!$AT7="△"),エントリー!H7=""),"",IF(OR(エントリー!$AT7="○",エントリー!$AT7="△"),エントリー!H7,""))</f>
        <v/>
      </c>
      <c r="H2" t="str">
        <f>IF(AND(OR(エントリー!$AT7="○",エントリー!$AT7="△"),エントリー!I7=""),"",IF(OR(エントリー!$AT7="○",エントリー!$AT7="△"),エントリー!I7,""))</f>
        <v/>
      </c>
      <c r="I2" t="str">
        <f>IF(AND(OR(エントリー!$AT7="○",エントリー!$AT7="△"),エントリー!J7=""),"",IF(OR(エントリー!$AT7="○",エントリー!$AT7="△"),エントリー!J7,""))</f>
        <v/>
      </c>
      <c r="J2" t="str">
        <f>IF(AND(OR(エントリー!$AT7="○",エントリー!$AT7="△"),エントリー!K7=""),"",IF(OR(エントリー!$AT7="○",エントリー!$AT7="△"),エントリー!K7,""))</f>
        <v/>
      </c>
      <c r="K2" t="str">
        <f>IF(AND(OR(エントリー!$AT7="○",エントリー!$AT7="△"),エントリー!L7=""),"",IF(OR(エントリー!$AT7="○",エントリー!$AT7="△"),エントリー!L7,""))</f>
        <v/>
      </c>
      <c r="L2" s="71" t="str">
        <f>IF(AND(OR(エントリー!$AT7="○",エントリー!$AT7="△"),エントリー!M7=""),"",IF(OR(エントリー!$AT7="○",エントリー!$AT7="△"),エントリー!M7,""))</f>
        <v/>
      </c>
      <c r="M2" s="71" t="str">
        <f>IF(AND(OR(エントリー!$AT7="○",エントリー!$AT7="△"),エントリー!N7=""),"",IF(OR(エントリー!$AT7="○",エントリー!$AT7="△"),エントリー!N7,""))</f>
        <v/>
      </c>
      <c r="N2" s="71" t="str">
        <f>IF(AND(OR(エントリー!$AT7="○",エントリー!$AT7="△"),エントリー!O7=""),"",IF(OR(エントリー!$AT7="○",エントリー!$AT7="△"),エントリー!O7,""))</f>
        <v/>
      </c>
      <c r="O2" s="5" t="str">
        <f>IF(エントリー!P7="","",IF(エントリー!$AT7="","",IF(AND(OR(エントリー!$AT7="○",エントリー!$AT7="△"),エントリー!AL7=""),エントリー!P7,エントリー!AL7)))</f>
        <v/>
      </c>
      <c r="P2" s="8" t="str">
        <f>IF(AND(OR(エントリー!$AT7="○",エントリー!$AT7="△"),エントリー!Q7=""),"",IF(OR(エントリー!$AT7="○",エントリー!$AT7="△"),エントリー!Q7,""))</f>
        <v/>
      </c>
      <c r="Q2" t="str">
        <f>IF(AND(OR(エントリー!$AT7="○",エントリー!$AT7="△"),エントリー!R7=""),"",IF(OR(エントリー!$AT7="○",エントリー!$AT7="△"),エントリー!R7,""))</f>
        <v/>
      </c>
      <c r="R2" s="70" t="str">
        <f>IF(AND(OR(エントリー!$AT7="○",エントリー!$AT7="△"),エントリー!S7=""),"",IF(OR(エントリー!$AT7="○",エントリー!$AT7="△"),エントリー!S7,""))</f>
        <v/>
      </c>
      <c r="S2" t="str">
        <f>IF(AND(OR(エントリー!$AT7="○",エントリー!$AT7="△"),エントリー!T7=""),"",IF(OR(エントリー!$AT7="○",エントリー!$AT7="△"),エントリー!T7,""))</f>
        <v/>
      </c>
      <c r="T2" t="str">
        <f>IF(AND(OR(エントリー!$AT7="○",エントリー!$AT7="△"),エントリー!U7=""),"",IF(OR(エントリー!$AT7="○",エントリー!$AT7="△"),エントリー!U7,""))</f>
        <v/>
      </c>
      <c r="U2" t="str">
        <f>IF(AND(OR(エントリー!$AT7="○",エントリー!$AT7="△"),エントリー!V7=""),"",IF(OR(エントリー!$AT7="○",エントリー!$AT7="△"),エントリー!V7,""))</f>
        <v/>
      </c>
      <c r="V2" t="str">
        <f>IF(AND(OR(エントリー!$AT7="○",エントリー!$AT7="△"),エントリー!W7=""),"",IF(OR(エントリー!$AT7="○",エントリー!$AT7="△"),エントリー!W7,""))</f>
        <v/>
      </c>
      <c r="W2" t="str">
        <f>IF(AND(OR(エントリー!$AT7="○",エントリー!$AT7="△"),エントリー!X7=""),"",IF(OR(エントリー!$AT7="○",エントリー!$AT7="△"),エントリー!X7,""))</f>
        <v/>
      </c>
      <c r="X2" t="str">
        <f>IF(AND(OR(エントリー!$AT7="○",エントリー!$AT7="△"),エントリー!Y7=""),"",IF(OR(エントリー!$AT7="○",エントリー!$AT7="△"),エントリー!Y7,""))</f>
        <v/>
      </c>
      <c r="Y2" t="str">
        <f>IF(AND(OR(エントリー!$AT7="○",エントリー!$AT7="△"),エントリー!Z7=""),"",IF(OR(エントリー!$AT7="○",エントリー!$AT7="△"),エントリー!Z7,""))</f>
        <v/>
      </c>
      <c r="Z2" t="str">
        <f>IF(AND(OR(エントリー!$AT7="○",エントリー!$AT7="△"),エントリー!AA7=""),"",IF(OR(エントリー!$AT7="○",エントリー!$AT7="△"),エントリー!AA7,""))</f>
        <v/>
      </c>
      <c r="AA2" t="str">
        <f>IF(AND(OR(エントリー!$AT7="○",エントリー!$AT7="△"),エントリー!AB7=""),"",IF(OR(エントリー!$AT7="○",エントリー!$AT7="△"),エントリー!AB7,""))</f>
        <v/>
      </c>
      <c r="AB2" t="str">
        <f>IF(AND(OR(エントリー!$AT7="○",エントリー!$AT7="△"),エントリー!AC7=""),"",IF(OR(エントリー!$AT7="○",エントリー!$AT7="△"),エントリー!AC7,""))</f>
        <v/>
      </c>
      <c r="AC2" t="str">
        <f>IF(AND(OR(エントリー!$AT7="○",エントリー!$AT7="△"),エントリー!$AU$3="通常"),エントリー!AP7,IF(AND(OR(エントリー!$AT7="○",エントリー!$AT7="△"),エントリー!$AU$3="国体"),エントリー!AO7,IF(AND(OR(エントリー!$AT7="○",エントリー!$AT7="△"),エントリー!$AU$3="OPEN"),エントリー!AQ7,IF(AND(OR(エントリー!$AT7="○",エントリー!$AT7="△"),エントリー!$AU$3="Jr"),エントリー!AR7,IF(AND(OR(エントリー!$AT7="○",エントリー!$AT7="△"),エントリー!$AU$3="MS"),エントリー!AS7,"")))))</f>
        <v/>
      </c>
      <c r="AD2" t="str">
        <f>IF(AND(OR(エントリー!$AT7="○",エントリー!$AT7="△"),エントリー!AE7=""),"",IF(OR(エントリー!$AT7="○",エントリー!$AT7="△"),エントリー!AE7,""))</f>
        <v/>
      </c>
      <c r="AE2" t="str">
        <f>IF(エントリー!AM7="","",IF(エントリー!$AT7="","",IF(AND(OR(エントリー!$AT7="○",エントリー!$AT7="△"),エントリー!$AU$3="MS"),エントリー!AN7,エントリー!AM7)))</f>
        <v/>
      </c>
      <c r="AF2" t="str">
        <f t="shared" ref="AF2:AF65" si="1">AC2</f>
        <v/>
      </c>
      <c r="AG2" t="str">
        <f>IF(AND(OR(エントリー!$AT7="○",エントリー!$AT7="△"),エントリー!AH7=""),"",IF(OR(エントリー!$AT7="○",エントリー!$AT7="△"),エントリー!AH7,""))</f>
        <v/>
      </c>
      <c r="AH2" s="72" t="str">
        <f>IF(AND(OR(エントリー!$AT7="○",エントリー!$AT7="△"),エントリー!AI7=""),"",IF(OR(エントリー!$AT7="○",エントリー!$AT7="△"),エントリー!AI7,""))</f>
        <v/>
      </c>
      <c r="AI2" t="str">
        <f>IF(AND(OR(エントリー!$AT7="○",エントリー!$AT7="△"),エントリー!AJ7=""),"",IF(OR(エントリー!$AT7="○",エントリー!$AT7="△"),エントリー!AJ7,""))</f>
        <v/>
      </c>
      <c r="AJ2" t="str">
        <f>IF(AND(OR(エントリー!$AT7="○",エントリー!$AT7="△"),エントリー!AK7=""),"",IF(OR(エントリー!$AT7="○",エントリー!$AT7="△"),エントリー!AK7,""))</f>
        <v/>
      </c>
      <c r="AK2" t="str">
        <f>IF(エントリー!AT7="△","オープン参加","")</f>
        <v/>
      </c>
    </row>
    <row r="3" spans="1:37" x14ac:dyDescent="0.15">
      <c r="A3" s="68" t="str">
        <f>IF(AND(OR(エントリー!$AT8="○",エントリー!$AT8="△"),エントリー!B8=""),"",IF(OR(エントリー!$AT8="○",エントリー!$AT8="△"),エントリー!B8,""))</f>
        <v/>
      </c>
      <c r="B3" t="str">
        <f>IF(AND(OR(エントリー!$AT8="○",エントリー!$AT8="△"),エントリー!C8=""),"",IF(OR(エントリー!$AT8="○",エントリー!$AT8="△"),エントリー!C8,""))</f>
        <v/>
      </c>
      <c r="C3" t="str">
        <f>IF(AND(OR(エントリー!$AT8="○",エントリー!$AT8="△"),エントリー!D8=""),"",IF(OR(エントリー!$AT8="○",エントリー!$AT8="△"),エントリー!D8,""))</f>
        <v/>
      </c>
      <c r="D3" s="69" t="str">
        <f>IF(AND(OR(エントリー!$AT8="○",エントリー!$AT8="△"),エントリー!E8=""),"",IF(OR(エントリー!$AT8="○",エントリー!$AT8="△"),エントリー!E8,""))</f>
        <v/>
      </c>
      <c r="E3" t="str">
        <f>IF(AND(OR(エントリー!$AT8="○",エントリー!$AT8="△"),エントリー!F8=""),"",IF(OR(エントリー!$AT8="○",エントリー!$AT8="△"),エントリー!F8,""))</f>
        <v/>
      </c>
      <c r="F3" t="str">
        <f>IF(AND(OR(エントリー!$AT8="○",エントリー!$AT8="△"),エントリー!G8=""),"",IF(OR(エントリー!$AT8="○",エントリー!$AT8="△"),エントリー!G8,""))</f>
        <v/>
      </c>
      <c r="G3" t="str">
        <f>IF(AND(OR(エントリー!$AT8="○",エントリー!$AT8="△"),エントリー!H8=""),"",IF(OR(エントリー!$AT8="○",エントリー!$AT8="△"),エントリー!H8,""))</f>
        <v/>
      </c>
      <c r="H3" t="str">
        <f>IF(AND(OR(エントリー!$AT8="○",エントリー!$AT8="△"),エントリー!I8=""),"",IF(OR(エントリー!$AT8="○",エントリー!$AT8="△"),エントリー!I8,""))</f>
        <v/>
      </c>
      <c r="I3" t="str">
        <f>IF(AND(OR(エントリー!$AT8="○",エントリー!$AT8="△"),エントリー!J8=""),"",IF(OR(エントリー!$AT8="○",エントリー!$AT8="△"),エントリー!J8,""))</f>
        <v/>
      </c>
      <c r="J3" t="str">
        <f>IF(AND(OR(エントリー!$AT8="○",エントリー!$AT8="△"),エントリー!K8=""),"",IF(OR(エントリー!$AT8="○",エントリー!$AT8="△"),エントリー!K8,""))</f>
        <v/>
      </c>
      <c r="K3" t="str">
        <f>IF(AND(OR(エントリー!$AT8="○",エントリー!$AT8="△"),エントリー!L8=""),"",IF(OR(エントリー!$AT8="○",エントリー!$AT8="△"),エントリー!L8,""))</f>
        <v/>
      </c>
      <c r="L3" s="71" t="str">
        <f>IF(AND(OR(エントリー!$AT8="○",エントリー!$AT8="△"),エントリー!M8=""),"",IF(OR(エントリー!$AT8="○",エントリー!$AT8="△"),エントリー!M8,""))</f>
        <v/>
      </c>
      <c r="M3" s="71" t="str">
        <f>IF(AND(OR(エントリー!$AT8="○",エントリー!$AT8="△"),エントリー!N8=""),"",IF(OR(エントリー!$AT8="○",エントリー!$AT8="△"),エントリー!N8,""))</f>
        <v/>
      </c>
      <c r="N3" s="71" t="str">
        <f>IF(AND(OR(エントリー!$AT8="○",エントリー!$AT8="△"),エントリー!O8=""),"",IF(OR(エントリー!$AT8="○",エントリー!$AT8="△"),エントリー!O8,""))</f>
        <v/>
      </c>
      <c r="O3" s="5" t="str">
        <f>IF(エントリー!P8="","",IF(エントリー!$AT8="","",IF(AND(OR(エントリー!$AT8="○",エントリー!$AT8="△"),エントリー!AL8=""),エントリー!P8,エントリー!AL8)))</f>
        <v/>
      </c>
      <c r="P3" s="8" t="str">
        <f>IF(AND(OR(エントリー!$AT8="○",エントリー!$AT8="△"),エントリー!Q8=""),"",IF(OR(エントリー!$AT8="○",エントリー!$AT8="△"),エントリー!Q8,""))</f>
        <v/>
      </c>
      <c r="Q3" t="str">
        <f>IF(AND(OR(エントリー!$AT8="○",エントリー!$AT8="△"),エントリー!R8=""),"",IF(OR(エントリー!$AT8="○",エントリー!$AT8="△"),エントリー!R8,""))</f>
        <v/>
      </c>
      <c r="R3" s="70" t="str">
        <f>IF(AND(OR(エントリー!$AT8="○",エントリー!$AT8="△"),エントリー!S8=""),"",IF(OR(エントリー!$AT8="○",エントリー!$AT8="△"),エントリー!S8,""))</f>
        <v/>
      </c>
      <c r="S3" t="str">
        <f>IF(AND(OR(エントリー!$AT8="○",エントリー!$AT8="△"),エントリー!T8=""),"",IF(OR(エントリー!$AT8="○",エントリー!$AT8="△"),エントリー!T8,""))</f>
        <v/>
      </c>
      <c r="T3" t="str">
        <f>IF(AND(OR(エントリー!$AT8="○",エントリー!$AT8="△"),エントリー!U8=""),"",IF(OR(エントリー!$AT8="○",エントリー!$AT8="△"),エントリー!U8,""))</f>
        <v/>
      </c>
      <c r="U3" t="str">
        <f>IF(AND(OR(エントリー!$AT8="○",エントリー!$AT8="△"),エントリー!V8=""),"",IF(OR(エントリー!$AT8="○",エントリー!$AT8="△"),エントリー!V8,""))</f>
        <v/>
      </c>
      <c r="V3" t="str">
        <f>IF(AND(OR(エントリー!$AT8="○",エントリー!$AT8="△"),エントリー!W8=""),"",IF(OR(エントリー!$AT8="○",エントリー!$AT8="△"),エントリー!W8,""))</f>
        <v/>
      </c>
      <c r="W3" t="str">
        <f>IF(AND(OR(エントリー!$AT8="○",エントリー!$AT8="△"),エントリー!X8=""),"",IF(OR(エントリー!$AT8="○",エントリー!$AT8="△"),エントリー!X8,""))</f>
        <v/>
      </c>
      <c r="X3" t="str">
        <f>IF(AND(OR(エントリー!$AT8="○",エントリー!$AT8="△"),エントリー!Y8=""),"",IF(OR(エントリー!$AT8="○",エントリー!$AT8="△"),エントリー!Y8,""))</f>
        <v/>
      </c>
      <c r="Y3" t="str">
        <f>IF(AND(OR(エントリー!$AT8="○",エントリー!$AT8="△"),エントリー!Z8=""),"",IF(OR(エントリー!$AT8="○",エントリー!$AT8="△"),エントリー!Z8,""))</f>
        <v/>
      </c>
      <c r="Z3" t="str">
        <f>IF(AND(OR(エントリー!$AT8="○",エントリー!$AT8="△"),エントリー!AA8=""),"",IF(OR(エントリー!$AT8="○",エントリー!$AT8="△"),エントリー!AA8,""))</f>
        <v/>
      </c>
      <c r="AA3" t="str">
        <f>IF(AND(OR(エントリー!$AT8="○",エントリー!$AT8="△"),エントリー!AB8=""),"",IF(OR(エントリー!$AT8="○",エントリー!$AT8="△"),エントリー!AB8,""))</f>
        <v/>
      </c>
      <c r="AB3" t="str">
        <f>IF(AND(OR(エントリー!$AT8="○",エントリー!$AT8="△"),エントリー!AC8=""),"",IF(OR(エントリー!$AT8="○",エントリー!$AT8="△"),エントリー!AC8,""))</f>
        <v/>
      </c>
      <c r="AC3" t="str">
        <f>IF(AND(OR(エントリー!$AT8="○",エントリー!$AT8="△"),エントリー!$AU$3="通常"),エントリー!AP8,IF(AND(OR(エントリー!$AT8="○",エントリー!$AT8="△"),エントリー!$AU$3="国体"),エントリー!AO8,IF(AND(OR(エントリー!$AT8="○",エントリー!$AT8="△"),エントリー!$AU$3="OPEN"),エントリー!AQ8,IF(AND(OR(エントリー!$AT8="○",エントリー!$AT8="△"),エントリー!$AU$3="Jr"),エントリー!AR8,IF(AND(OR(エントリー!$AT8="○",エントリー!$AT8="△"),エントリー!$AU$3="MS"),エントリー!AS8,"")))))</f>
        <v/>
      </c>
      <c r="AD3" t="str">
        <f>IF(AND(OR(エントリー!$AT8="○",エントリー!$AT8="△"),エントリー!AE8=""),"",IF(OR(エントリー!$AT8="○",エントリー!$AT8="△"),エントリー!AE8,""))</f>
        <v/>
      </c>
      <c r="AE3" t="str">
        <f>IF(エントリー!AM8="","",IF(エントリー!$AT8="","",IF(AND(OR(エントリー!$AT8="○",エントリー!$AT8="△"),エントリー!$AU$3="MS"),エントリー!AN8,エントリー!AM8)))</f>
        <v/>
      </c>
      <c r="AF3" t="str">
        <f t="shared" si="1"/>
        <v/>
      </c>
      <c r="AG3" t="str">
        <f>IF(AND(OR(エントリー!$AT8="○",エントリー!$AT8="△"),エントリー!AH8=""),"",IF(OR(エントリー!$AT8="○",エントリー!$AT8="△"),エントリー!AH8,""))</f>
        <v/>
      </c>
      <c r="AH3" s="72" t="str">
        <f>IF(AND(OR(エントリー!$AT8="○",エントリー!$AT8="△"),エントリー!AI8=""),"",IF(OR(エントリー!$AT8="○",エントリー!$AT8="△"),エントリー!AI8,""))</f>
        <v/>
      </c>
      <c r="AI3" t="str">
        <f>IF(AND(OR(エントリー!$AT8="○",エントリー!$AT8="△"),エントリー!AJ8=""),"",IF(OR(エントリー!$AT8="○",エントリー!$AT8="△"),エントリー!AJ8,""))</f>
        <v/>
      </c>
      <c r="AJ3" t="str">
        <f>IF(AND(OR(エントリー!$AT8="○",エントリー!$AT8="△"),エントリー!AK8=""),"",IF(OR(エントリー!$AT8="○",エントリー!$AT8="△"),エントリー!AK8,""))</f>
        <v/>
      </c>
      <c r="AK3" t="str">
        <f>IF(エントリー!AT8="△","オープン参加","")</f>
        <v/>
      </c>
    </row>
    <row r="4" spans="1:37" x14ac:dyDescent="0.15">
      <c r="A4" s="68" t="str">
        <f>IF(AND(OR(エントリー!$AT9="○",エントリー!$AT9="△"),エントリー!B9=""),"",IF(OR(エントリー!$AT9="○",エントリー!$AT9="△"),エントリー!B9,""))</f>
        <v/>
      </c>
      <c r="B4" t="str">
        <f>IF(AND(OR(エントリー!$AT9="○",エントリー!$AT9="△"),エントリー!C9=""),"",IF(OR(エントリー!$AT9="○",エントリー!$AT9="△"),エントリー!C9,""))</f>
        <v/>
      </c>
      <c r="C4" t="str">
        <f>IF(AND(OR(エントリー!$AT9="○",エントリー!$AT9="△"),エントリー!D9=""),"",IF(OR(エントリー!$AT9="○",エントリー!$AT9="△"),エントリー!D9,""))</f>
        <v/>
      </c>
      <c r="D4" s="69" t="str">
        <f>IF(AND(OR(エントリー!$AT9="○",エントリー!$AT9="△"),エントリー!E9=""),"",IF(OR(エントリー!$AT9="○",エントリー!$AT9="△"),エントリー!E9,""))</f>
        <v/>
      </c>
      <c r="E4" t="str">
        <f>IF(AND(OR(エントリー!$AT9="○",エントリー!$AT9="△"),エントリー!F9=""),"",IF(OR(エントリー!$AT9="○",エントリー!$AT9="△"),エントリー!F9,""))</f>
        <v/>
      </c>
      <c r="F4" t="str">
        <f>IF(AND(OR(エントリー!$AT9="○",エントリー!$AT9="△"),エントリー!G9=""),"",IF(OR(エントリー!$AT9="○",エントリー!$AT9="△"),エントリー!G9,""))</f>
        <v/>
      </c>
      <c r="G4" t="str">
        <f>IF(AND(OR(エントリー!$AT9="○",エントリー!$AT9="△"),エントリー!H9=""),"",IF(OR(エントリー!$AT9="○",エントリー!$AT9="△"),エントリー!H9,""))</f>
        <v/>
      </c>
      <c r="H4" t="str">
        <f>IF(AND(OR(エントリー!$AT9="○",エントリー!$AT9="△"),エントリー!I9=""),"",IF(OR(エントリー!$AT9="○",エントリー!$AT9="△"),エントリー!I9,""))</f>
        <v/>
      </c>
      <c r="I4" t="str">
        <f>IF(AND(OR(エントリー!$AT9="○",エントリー!$AT9="△"),エントリー!J9=""),"",IF(OR(エントリー!$AT9="○",エントリー!$AT9="△"),エントリー!J9,""))</f>
        <v/>
      </c>
      <c r="J4" t="str">
        <f>IF(AND(OR(エントリー!$AT9="○",エントリー!$AT9="△"),エントリー!K9=""),"",IF(OR(エントリー!$AT9="○",エントリー!$AT9="△"),エントリー!K9,""))</f>
        <v/>
      </c>
      <c r="K4" t="str">
        <f>IF(AND(OR(エントリー!$AT9="○",エントリー!$AT9="△"),エントリー!L9=""),"",IF(OR(エントリー!$AT9="○",エントリー!$AT9="△"),エントリー!L9,""))</f>
        <v/>
      </c>
      <c r="L4" s="71" t="str">
        <f>IF(AND(OR(エントリー!$AT9="○",エントリー!$AT9="△"),エントリー!M9=""),"",IF(OR(エントリー!$AT9="○",エントリー!$AT9="△"),エントリー!M9,""))</f>
        <v/>
      </c>
      <c r="M4" s="71" t="str">
        <f>IF(AND(OR(エントリー!$AT9="○",エントリー!$AT9="△"),エントリー!N9=""),"",IF(OR(エントリー!$AT9="○",エントリー!$AT9="△"),エントリー!N9,""))</f>
        <v/>
      </c>
      <c r="N4" s="71" t="str">
        <f>IF(AND(OR(エントリー!$AT9="○",エントリー!$AT9="△"),エントリー!O9=""),"",IF(OR(エントリー!$AT9="○",エントリー!$AT9="△"),エントリー!O9,""))</f>
        <v/>
      </c>
      <c r="O4" s="5" t="str">
        <f>IF(エントリー!P9="","",IF(エントリー!$AT9="","",IF(AND(OR(エントリー!$AT9="○",エントリー!$AT9="△"),エントリー!AL9=""),エントリー!P9,エントリー!AL9)))</f>
        <v/>
      </c>
      <c r="P4" s="8" t="str">
        <f>IF(AND(OR(エントリー!$AT9="○",エントリー!$AT9="△"),エントリー!Q9=""),"",IF(OR(エントリー!$AT9="○",エントリー!$AT9="△"),エントリー!Q9,""))</f>
        <v/>
      </c>
      <c r="Q4" t="str">
        <f>IF(AND(OR(エントリー!$AT9="○",エントリー!$AT9="△"),エントリー!R9=""),"",IF(OR(エントリー!$AT9="○",エントリー!$AT9="△"),エントリー!R9,""))</f>
        <v/>
      </c>
      <c r="R4" s="70" t="str">
        <f>IF(AND(OR(エントリー!$AT9="○",エントリー!$AT9="△"),エントリー!S9=""),"",IF(OR(エントリー!$AT9="○",エントリー!$AT9="△"),エントリー!S9,""))</f>
        <v/>
      </c>
      <c r="S4" t="str">
        <f>IF(AND(OR(エントリー!$AT9="○",エントリー!$AT9="△"),エントリー!T9=""),"",IF(OR(エントリー!$AT9="○",エントリー!$AT9="△"),エントリー!T9,""))</f>
        <v/>
      </c>
      <c r="T4" t="str">
        <f>IF(AND(OR(エントリー!$AT9="○",エントリー!$AT9="△"),エントリー!U9=""),"",IF(OR(エントリー!$AT9="○",エントリー!$AT9="△"),エントリー!U9,""))</f>
        <v/>
      </c>
      <c r="U4" t="str">
        <f>IF(AND(OR(エントリー!$AT9="○",エントリー!$AT9="△"),エントリー!V9=""),"",IF(OR(エントリー!$AT9="○",エントリー!$AT9="△"),エントリー!V9,""))</f>
        <v/>
      </c>
      <c r="V4" t="str">
        <f>IF(AND(OR(エントリー!$AT9="○",エントリー!$AT9="△"),エントリー!W9=""),"",IF(OR(エントリー!$AT9="○",エントリー!$AT9="△"),エントリー!W9,""))</f>
        <v/>
      </c>
      <c r="W4" t="str">
        <f>IF(AND(OR(エントリー!$AT9="○",エントリー!$AT9="△"),エントリー!X9=""),"",IF(OR(エントリー!$AT9="○",エントリー!$AT9="△"),エントリー!X9,""))</f>
        <v/>
      </c>
      <c r="X4" t="str">
        <f>IF(AND(OR(エントリー!$AT9="○",エントリー!$AT9="△"),エントリー!Y9=""),"",IF(OR(エントリー!$AT9="○",エントリー!$AT9="△"),エントリー!Y9,""))</f>
        <v/>
      </c>
      <c r="Y4" t="str">
        <f>IF(AND(OR(エントリー!$AT9="○",エントリー!$AT9="△"),エントリー!Z9=""),"",IF(OR(エントリー!$AT9="○",エントリー!$AT9="△"),エントリー!Z9,""))</f>
        <v/>
      </c>
      <c r="Z4" t="str">
        <f>IF(AND(OR(エントリー!$AT9="○",エントリー!$AT9="△"),エントリー!AA9=""),"",IF(OR(エントリー!$AT9="○",エントリー!$AT9="△"),エントリー!AA9,""))</f>
        <v/>
      </c>
      <c r="AA4" t="str">
        <f>IF(AND(OR(エントリー!$AT9="○",エントリー!$AT9="△"),エントリー!AB9=""),"",IF(OR(エントリー!$AT9="○",エントリー!$AT9="△"),エントリー!AB9,""))</f>
        <v/>
      </c>
      <c r="AB4" t="str">
        <f>IF(AND(OR(エントリー!$AT9="○",エントリー!$AT9="△"),エントリー!AC9=""),"",IF(OR(エントリー!$AT9="○",エントリー!$AT9="△"),エントリー!AC9,""))</f>
        <v/>
      </c>
      <c r="AC4" t="str">
        <f>IF(AND(OR(エントリー!$AT9="○",エントリー!$AT9="△"),エントリー!$AU$3="通常"),エントリー!AP9,IF(AND(OR(エントリー!$AT9="○",エントリー!$AT9="△"),エントリー!$AU$3="国体"),エントリー!AO9,IF(AND(OR(エントリー!$AT9="○",エントリー!$AT9="△"),エントリー!$AU$3="OPEN"),エントリー!AQ9,IF(AND(OR(エントリー!$AT9="○",エントリー!$AT9="△"),エントリー!$AU$3="Jr"),エントリー!AR9,IF(AND(OR(エントリー!$AT9="○",エントリー!$AT9="△"),エントリー!$AU$3="MS"),エントリー!AS9,"")))))</f>
        <v/>
      </c>
      <c r="AD4" t="str">
        <f>IF(AND(OR(エントリー!$AT9="○",エントリー!$AT9="△"),エントリー!AE9=""),"",IF(OR(エントリー!$AT9="○",エントリー!$AT9="△"),エントリー!AE9,""))</f>
        <v/>
      </c>
      <c r="AE4" t="str">
        <f>IF(エントリー!AM9="","",IF(エントリー!$AT9="","",IF(AND(OR(エントリー!$AT9="○",エントリー!$AT9="△"),エントリー!$AU$3="MS"),エントリー!AN9,エントリー!AM9)))</f>
        <v/>
      </c>
      <c r="AF4" t="str">
        <f t="shared" si="1"/>
        <v/>
      </c>
      <c r="AG4" t="str">
        <f>IF(AND(OR(エントリー!$AT9="○",エントリー!$AT9="△"),エントリー!AH9=""),"",IF(OR(エントリー!$AT9="○",エントリー!$AT9="△"),エントリー!AH9,""))</f>
        <v/>
      </c>
      <c r="AH4" s="72" t="str">
        <f>IF(AND(OR(エントリー!$AT9="○",エントリー!$AT9="△"),エントリー!AI9=""),"",IF(OR(エントリー!$AT9="○",エントリー!$AT9="△"),エントリー!AI9,""))</f>
        <v/>
      </c>
      <c r="AI4" t="str">
        <f>IF(AND(OR(エントリー!$AT9="○",エントリー!$AT9="△"),エントリー!AJ9=""),"",IF(OR(エントリー!$AT9="○",エントリー!$AT9="△"),エントリー!AJ9,""))</f>
        <v/>
      </c>
      <c r="AJ4" t="str">
        <f>IF(AND(OR(エントリー!$AT9="○",エントリー!$AT9="△"),エントリー!AK9=""),"",IF(OR(エントリー!$AT9="○",エントリー!$AT9="△"),エントリー!AK9,""))</f>
        <v/>
      </c>
      <c r="AK4" t="str">
        <f>IF(エントリー!AT9="△","オープン参加","")</f>
        <v/>
      </c>
    </row>
    <row r="5" spans="1:37" x14ac:dyDescent="0.15">
      <c r="A5" s="68" t="str">
        <f>IF(AND(OR(エントリー!$AT10="○",エントリー!$AT10="△"),エントリー!B10=""),"",IF(OR(エントリー!$AT10="○",エントリー!$AT10="△"),エントリー!B10,""))</f>
        <v/>
      </c>
      <c r="B5" t="str">
        <f>IF(AND(OR(エントリー!$AT10="○",エントリー!$AT10="△"),エントリー!C10=""),"",IF(OR(エントリー!$AT10="○",エントリー!$AT10="△"),エントリー!C10,""))</f>
        <v/>
      </c>
      <c r="C5" t="str">
        <f>IF(AND(OR(エントリー!$AT10="○",エントリー!$AT10="△"),エントリー!D10=""),"",IF(OR(エントリー!$AT10="○",エントリー!$AT10="△"),エントリー!D10,""))</f>
        <v/>
      </c>
      <c r="D5" s="69" t="str">
        <f>IF(AND(OR(エントリー!$AT10="○",エントリー!$AT10="△"),エントリー!E10=""),"",IF(OR(エントリー!$AT10="○",エントリー!$AT10="△"),エントリー!E10,""))</f>
        <v/>
      </c>
      <c r="E5" t="str">
        <f>IF(AND(OR(エントリー!$AT10="○",エントリー!$AT10="△"),エントリー!F10=""),"",IF(OR(エントリー!$AT10="○",エントリー!$AT10="△"),エントリー!F10,""))</f>
        <v/>
      </c>
      <c r="F5" t="str">
        <f>IF(AND(OR(エントリー!$AT10="○",エントリー!$AT10="△"),エントリー!G10=""),"",IF(OR(エントリー!$AT10="○",エントリー!$AT10="△"),エントリー!G10,""))</f>
        <v/>
      </c>
      <c r="G5" t="str">
        <f>IF(AND(OR(エントリー!$AT10="○",エントリー!$AT10="△"),エントリー!H10=""),"",IF(OR(エントリー!$AT10="○",エントリー!$AT10="△"),エントリー!H10,""))</f>
        <v/>
      </c>
      <c r="H5" t="str">
        <f>IF(AND(OR(エントリー!$AT10="○",エントリー!$AT10="△"),エントリー!I10=""),"",IF(OR(エントリー!$AT10="○",エントリー!$AT10="△"),エントリー!I10,""))</f>
        <v/>
      </c>
      <c r="I5" t="str">
        <f>IF(AND(OR(エントリー!$AT10="○",エントリー!$AT10="△"),エントリー!J10=""),"",IF(OR(エントリー!$AT10="○",エントリー!$AT10="△"),エントリー!J10,""))</f>
        <v/>
      </c>
      <c r="J5" t="str">
        <f>IF(AND(OR(エントリー!$AT10="○",エントリー!$AT10="△"),エントリー!K10=""),"",IF(OR(エントリー!$AT10="○",エントリー!$AT10="△"),エントリー!K10,""))</f>
        <v/>
      </c>
      <c r="K5" t="str">
        <f>IF(AND(OR(エントリー!$AT10="○",エントリー!$AT10="△"),エントリー!L10=""),"",IF(OR(エントリー!$AT10="○",エントリー!$AT10="△"),エントリー!L10,""))</f>
        <v/>
      </c>
      <c r="L5" s="71" t="str">
        <f>IF(AND(OR(エントリー!$AT10="○",エントリー!$AT10="△"),エントリー!M10=""),"",IF(OR(エントリー!$AT10="○",エントリー!$AT10="△"),エントリー!M10,""))</f>
        <v/>
      </c>
      <c r="M5" s="71" t="str">
        <f>IF(AND(OR(エントリー!$AT10="○",エントリー!$AT10="△"),エントリー!N10=""),"",IF(OR(エントリー!$AT10="○",エントリー!$AT10="△"),エントリー!N10,""))</f>
        <v/>
      </c>
      <c r="N5" s="71" t="str">
        <f>IF(AND(OR(エントリー!$AT10="○",エントリー!$AT10="△"),エントリー!O10=""),"",IF(OR(エントリー!$AT10="○",エントリー!$AT10="△"),エントリー!O10,""))</f>
        <v/>
      </c>
      <c r="O5" s="5" t="str">
        <f>IF(エントリー!P10="","",IF(エントリー!$AT10="","",IF(AND(OR(エントリー!$AT10="○",エントリー!$AT10="△"),エントリー!AL10=""),エントリー!P10,エントリー!AL10)))</f>
        <v/>
      </c>
      <c r="P5" s="8" t="str">
        <f>IF(AND(OR(エントリー!$AT10="○",エントリー!$AT10="△"),エントリー!Q10=""),"",IF(OR(エントリー!$AT10="○",エントリー!$AT10="△"),エントリー!Q10,""))</f>
        <v/>
      </c>
      <c r="Q5" t="str">
        <f>IF(AND(OR(エントリー!$AT10="○",エントリー!$AT10="△"),エントリー!R10=""),"",IF(OR(エントリー!$AT10="○",エントリー!$AT10="△"),エントリー!R10,""))</f>
        <v/>
      </c>
      <c r="R5" s="70" t="str">
        <f>IF(AND(OR(エントリー!$AT10="○",エントリー!$AT10="△"),エントリー!S10=""),"",IF(OR(エントリー!$AT10="○",エントリー!$AT10="△"),エントリー!S10,""))</f>
        <v/>
      </c>
      <c r="S5" t="str">
        <f>IF(AND(OR(エントリー!$AT10="○",エントリー!$AT10="△"),エントリー!T10=""),"",IF(OR(エントリー!$AT10="○",エントリー!$AT10="△"),エントリー!T10,""))</f>
        <v/>
      </c>
      <c r="T5" t="str">
        <f>IF(AND(OR(エントリー!$AT10="○",エントリー!$AT10="△"),エントリー!U10=""),"",IF(OR(エントリー!$AT10="○",エントリー!$AT10="△"),エントリー!U10,""))</f>
        <v/>
      </c>
      <c r="U5" t="str">
        <f>IF(AND(OR(エントリー!$AT10="○",エントリー!$AT10="△"),エントリー!V10=""),"",IF(OR(エントリー!$AT10="○",エントリー!$AT10="△"),エントリー!V10,""))</f>
        <v/>
      </c>
      <c r="V5" t="str">
        <f>IF(AND(OR(エントリー!$AT10="○",エントリー!$AT10="△"),エントリー!W10=""),"",IF(OR(エントリー!$AT10="○",エントリー!$AT10="△"),エントリー!W10,""))</f>
        <v/>
      </c>
      <c r="W5" t="str">
        <f>IF(AND(OR(エントリー!$AT10="○",エントリー!$AT10="△"),エントリー!X10=""),"",IF(OR(エントリー!$AT10="○",エントリー!$AT10="△"),エントリー!X10,""))</f>
        <v/>
      </c>
      <c r="X5" t="str">
        <f>IF(AND(OR(エントリー!$AT10="○",エントリー!$AT10="△"),エントリー!Y10=""),"",IF(OR(エントリー!$AT10="○",エントリー!$AT10="△"),エントリー!Y10,""))</f>
        <v/>
      </c>
      <c r="Y5" t="str">
        <f>IF(AND(OR(エントリー!$AT10="○",エントリー!$AT10="△"),エントリー!Z10=""),"",IF(OR(エントリー!$AT10="○",エントリー!$AT10="△"),エントリー!Z10,""))</f>
        <v/>
      </c>
      <c r="Z5" t="str">
        <f>IF(AND(OR(エントリー!$AT10="○",エントリー!$AT10="△"),エントリー!AA10=""),"",IF(OR(エントリー!$AT10="○",エントリー!$AT10="△"),エントリー!AA10,""))</f>
        <v/>
      </c>
      <c r="AA5" t="str">
        <f>IF(AND(OR(エントリー!$AT10="○",エントリー!$AT10="△"),エントリー!AB10=""),"",IF(OR(エントリー!$AT10="○",エントリー!$AT10="△"),エントリー!AB10,""))</f>
        <v/>
      </c>
      <c r="AB5" t="str">
        <f>IF(AND(OR(エントリー!$AT10="○",エントリー!$AT10="△"),エントリー!AC10=""),"",IF(OR(エントリー!$AT10="○",エントリー!$AT10="△"),エントリー!AC10,""))</f>
        <v/>
      </c>
      <c r="AC5" t="str">
        <f>IF(AND(OR(エントリー!$AT10="○",エントリー!$AT10="△"),エントリー!$AU$3="通常"),エントリー!AP10,IF(AND(OR(エントリー!$AT10="○",エントリー!$AT10="△"),エントリー!$AU$3="国体"),エントリー!AO10,IF(AND(OR(エントリー!$AT10="○",エントリー!$AT10="△"),エントリー!$AU$3="OPEN"),エントリー!AQ10,IF(AND(OR(エントリー!$AT10="○",エントリー!$AT10="△"),エントリー!$AU$3="Jr"),エントリー!AR10,IF(AND(OR(エントリー!$AT10="○",エントリー!$AT10="△"),エントリー!$AU$3="MS"),エントリー!AS10,"")))))</f>
        <v/>
      </c>
      <c r="AD5" t="str">
        <f>IF(AND(OR(エントリー!$AT10="○",エントリー!$AT10="△"),エントリー!AE10=""),"",IF(OR(エントリー!$AT10="○",エントリー!$AT10="△"),エントリー!AE10,""))</f>
        <v/>
      </c>
      <c r="AE5" t="str">
        <f>IF(エントリー!AM10="","",IF(エントリー!$AT10="","",IF(AND(OR(エントリー!$AT10="○",エントリー!$AT10="△"),エントリー!$AU$3="MS"),エントリー!AN10,エントリー!AM10)))</f>
        <v/>
      </c>
      <c r="AF5" t="str">
        <f t="shared" si="1"/>
        <v/>
      </c>
      <c r="AG5" t="str">
        <f>IF(AND(OR(エントリー!$AT10="○",エントリー!$AT10="△"),エントリー!AH10=""),"",IF(OR(エントリー!$AT10="○",エントリー!$AT10="△"),エントリー!AH10,""))</f>
        <v/>
      </c>
      <c r="AH5" s="72" t="str">
        <f>IF(AND(OR(エントリー!$AT10="○",エントリー!$AT10="△"),エントリー!AI10=""),"",IF(OR(エントリー!$AT10="○",エントリー!$AT10="△"),エントリー!AI10,""))</f>
        <v/>
      </c>
      <c r="AI5" t="str">
        <f>IF(AND(OR(エントリー!$AT10="○",エントリー!$AT10="△"),エントリー!AJ10=""),"",IF(OR(エントリー!$AT10="○",エントリー!$AT10="△"),エントリー!AJ10,""))</f>
        <v/>
      </c>
      <c r="AJ5" t="str">
        <f>IF(AND(OR(エントリー!$AT10="○",エントリー!$AT10="△"),エントリー!AK10=""),"",IF(OR(エントリー!$AT10="○",エントリー!$AT10="△"),エントリー!AK10,""))</f>
        <v/>
      </c>
      <c r="AK5" t="str">
        <f>IF(エントリー!AT10="△","オープン参加","")</f>
        <v/>
      </c>
    </row>
    <row r="6" spans="1:37" x14ac:dyDescent="0.15">
      <c r="A6" s="68" t="str">
        <f>IF(AND(OR(エントリー!$AT11="○",エントリー!$AT11="△"),エントリー!B11=""),"",IF(OR(エントリー!$AT11="○",エントリー!$AT11="△"),エントリー!B11,""))</f>
        <v/>
      </c>
      <c r="B6" t="str">
        <f>IF(AND(OR(エントリー!$AT11="○",エントリー!$AT11="△"),エントリー!C11=""),"",IF(OR(エントリー!$AT11="○",エントリー!$AT11="△"),エントリー!C11,""))</f>
        <v/>
      </c>
      <c r="C6" t="str">
        <f>IF(AND(OR(エントリー!$AT11="○",エントリー!$AT11="△"),エントリー!D11=""),"",IF(OR(エントリー!$AT11="○",エントリー!$AT11="△"),エントリー!D11,""))</f>
        <v/>
      </c>
      <c r="D6" s="69" t="str">
        <f>IF(AND(OR(エントリー!$AT11="○",エントリー!$AT11="△"),エントリー!E11=""),"",IF(OR(エントリー!$AT11="○",エントリー!$AT11="△"),エントリー!E11,""))</f>
        <v/>
      </c>
      <c r="E6" t="str">
        <f>IF(AND(OR(エントリー!$AT11="○",エントリー!$AT11="△"),エントリー!F11=""),"",IF(OR(エントリー!$AT11="○",エントリー!$AT11="△"),エントリー!F11,""))</f>
        <v/>
      </c>
      <c r="F6" t="str">
        <f>IF(AND(OR(エントリー!$AT11="○",エントリー!$AT11="△"),エントリー!G11=""),"",IF(OR(エントリー!$AT11="○",エントリー!$AT11="△"),エントリー!G11,""))</f>
        <v/>
      </c>
      <c r="G6" t="str">
        <f>IF(AND(OR(エントリー!$AT11="○",エントリー!$AT11="△"),エントリー!H11=""),"",IF(OR(エントリー!$AT11="○",エントリー!$AT11="△"),エントリー!H11,""))</f>
        <v/>
      </c>
      <c r="H6" t="str">
        <f>IF(AND(OR(エントリー!$AT11="○",エントリー!$AT11="△"),エントリー!I11=""),"",IF(OR(エントリー!$AT11="○",エントリー!$AT11="△"),エントリー!I11,""))</f>
        <v/>
      </c>
      <c r="I6" t="str">
        <f>IF(AND(OR(エントリー!$AT11="○",エントリー!$AT11="△"),エントリー!J11=""),"",IF(OR(エントリー!$AT11="○",エントリー!$AT11="△"),エントリー!J11,""))</f>
        <v/>
      </c>
      <c r="J6" t="str">
        <f>IF(AND(OR(エントリー!$AT11="○",エントリー!$AT11="△"),エントリー!K11=""),"",IF(OR(エントリー!$AT11="○",エントリー!$AT11="△"),エントリー!K11,""))</f>
        <v/>
      </c>
      <c r="K6" t="str">
        <f>IF(AND(OR(エントリー!$AT11="○",エントリー!$AT11="△"),エントリー!L11=""),"",IF(OR(エントリー!$AT11="○",エントリー!$AT11="△"),エントリー!L11,""))</f>
        <v/>
      </c>
      <c r="L6" s="71" t="str">
        <f>IF(AND(OR(エントリー!$AT11="○",エントリー!$AT11="△"),エントリー!M11=""),"",IF(OR(エントリー!$AT11="○",エントリー!$AT11="△"),エントリー!M11,""))</f>
        <v/>
      </c>
      <c r="M6" s="71" t="str">
        <f>IF(AND(OR(エントリー!$AT11="○",エントリー!$AT11="△"),エントリー!N11=""),"",IF(OR(エントリー!$AT11="○",エントリー!$AT11="△"),エントリー!N11,""))</f>
        <v/>
      </c>
      <c r="N6" s="71" t="str">
        <f>IF(AND(OR(エントリー!$AT11="○",エントリー!$AT11="△"),エントリー!O11=""),"",IF(OR(エントリー!$AT11="○",エントリー!$AT11="△"),エントリー!O11,""))</f>
        <v/>
      </c>
      <c r="O6" s="5" t="str">
        <f>IF(エントリー!P11="","",IF(エントリー!$AT11="","",IF(AND(OR(エントリー!$AT11="○",エントリー!$AT11="△"),エントリー!AL11=""),エントリー!P11,エントリー!AL11)))</f>
        <v/>
      </c>
      <c r="P6" s="8" t="str">
        <f>IF(AND(OR(エントリー!$AT11="○",エントリー!$AT11="△"),エントリー!Q11=""),"",IF(OR(エントリー!$AT11="○",エントリー!$AT11="△"),エントリー!Q11,""))</f>
        <v/>
      </c>
      <c r="Q6" t="str">
        <f>IF(AND(OR(エントリー!$AT11="○",エントリー!$AT11="△"),エントリー!R11=""),"",IF(OR(エントリー!$AT11="○",エントリー!$AT11="△"),エントリー!R11,""))</f>
        <v/>
      </c>
      <c r="R6" s="70" t="str">
        <f>IF(AND(OR(エントリー!$AT11="○",エントリー!$AT11="△"),エントリー!S11=""),"",IF(OR(エントリー!$AT11="○",エントリー!$AT11="△"),エントリー!S11,""))</f>
        <v/>
      </c>
      <c r="S6" t="str">
        <f>IF(AND(OR(エントリー!$AT11="○",エントリー!$AT11="△"),エントリー!T11=""),"",IF(OR(エントリー!$AT11="○",エントリー!$AT11="△"),エントリー!T11,""))</f>
        <v/>
      </c>
      <c r="T6" t="str">
        <f>IF(AND(OR(エントリー!$AT11="○",エントリー!$AT11="△"),エントリー!U11=""),"",IF(OR(エントリー!$AT11="○",エントリー!$AT11="△"),エントリー!U11,""))</f>
        <v/>
      </c>
      <c r="U6" t="str">
        <f>IF(AND(OR(エントリー!$AT11="○",エントリー!$AT11="△"),エントリー!V11=""),"",IF(OR(エントリー!$AT11="○",エントリー!$AT11="△"),エントリー!V11,""))</f>
        <v/>
      </c>
      <c r="V6" t="str">
        <f>IF(AND(OR(エントリー!$AT11="○",エントリー!$AT11="△"),エントリー!W11=""),"",IF(OR(エントリー!$AT11="○",エントリー!$AT11="△"),エントリー!W11,""))</f>
        <v/>
      </c>
      <c r="W6" t="str">
        <f>IF(AND(OR(エントリー!$AT11="○",エントリー!$AT11="△"),エントリー!X11=""),"",IF(OR(エントリー!$AT11="○",エントリー!$AT11="△"),エントリー!X11,""))</f>
        <v/>
      </c>
      <c r="X6" t="str">
        <f>IF(AND(OR(エントリー!$AT11="○",エントリー!$AT11="△"),エントリー!Y11=""),"",IF(OR(エントリー!$AT11="○",エントリー!$AT11="△"),エントリー!Y11,""))</f>
        <v/>
      </c>
      <c r="Y6" t="str">
        <f>IF(AND(OR(エントリー!$AT11="○",エントリー!$AT11="△"),エントリー!Z11=""),"",IF(OR(エントリー!$AT11="○",エントリー!$AT11="△"),エントリー!Z11,""))</f>
        <v/>
      </c>
      <c r="Z6" t="str">
        <f>IF(AND(OR(エントリー!$AT11="○",エントリー!$AT11="△"),エントリー!AA11=""),"",IF(OR(エントリー!$AT11="○",エントリー!$AT11="△"),エントリー!AA11,""))</f>
        <v/>
      </c>
      <c r="AA6" t="str">
        <f>IF(AND(OR(エントリー!$AT11="○",エントリー!$AT11="△"),エントリー!AB11=""),"",IF(OR(エントリー!$AT11="○",エントリー!$AT11="△"),エントリー!AB11,""))</f>
        <v/>
      </c>
      <c r="AB6" t="str">
        <f>IF(AND(OR(エントリー!$AT11="○",エントリー!$AT11="△"),エントリー!AC11=""),"",IF(OR(エントリー!$AT11="○",エントリー!$AT11="△"),エントリー!AC11,""))</f>
        <v/>
      </c>
      <c r="AC6" t="str">
        <f>IF(AND(OR(エントリー!$AT11="○",エントリー!$AT11="△"),エントリー!$AU$3="通常"),エントリー!AP11,IF(AND(OR(エントリー!$AT11="○",エントリー!$AT11="△"),エントリー!$AU$3="国体"),エントリー!AO11,IF(AND(OR(エントリー!$AT11="○",エントリー!$AT11="△"),エントリー!$AU$3="OPEN"),エントリー!AQ11,IF(AND(OR(エントリー!$AT11="○",エントリー!$AT11="△"),エントリー!$AU$3="Jr"),エントリー!AR11,IF(AND(OR(エントリー!$AT11="○",エントリー!$AT11="△"),エントリー!$AU$3="MS"),エントリー!AS11,"")))))</f>
        <v/>
      </c>
      <c r="AD6" t="str">
        <f>IF(AND(OR(エントリー!$AT11="○",エントリー!$AT11="△"),エントリー!AE11=""),"",IF(OR(エントリー!$AT11="○",エントリー!$AT11="△"),エントリー!AE11,""))</f>
        <v/>
      </c>
      <c r="AE6" t="str">
        <f>IF(エントリー!AM11="","",IF(エントリー!$AT11="","",IF(AND(OR(エントリー!$AT11="○",エントリー!$AT11="△"),エントリー!$AU$3="MS"),エントリー!AN11,エントリー!AM11)))</f>
        <v/>
      </c>
      <c r="AF6" t="str">
        <f t="shared" si="1"/>
        <v/>
      </c>
      <c r="AG6" t="str">
        <f>IF(AND(OR(エントリー!$AT11="○",エントリー!$AT11="△"),エントリー!AH11=""),"",IF(OR(エントリー!$AT11="○",エントリー!$AT11="△"),エントリー!AH11,""))</f>
        <v/>
      </c>
      <c r="AH6" s="72" t="str">
        <f>IF(AND(OR(エントリー!$AT11="○",エントリー!$AT11="△"),エントリー!AI11=""),"",IF(OR(エントリー!$AT11="○",エントリー!$AT11="△"),エントリー!AI11,""))</f>
        <v/>
      </c>
      <c r="AI6" t="str">
        <f>IF(AND(OR(エントリー!$AT11="○",エントリー!$AT11="△"),エントリー!AJ11=""),"",IF(OR(エントリー!$AT11="○",エントリー!$AT11="△"),エントリー!AJ11,""))</f>
        <v/>
      </c>
      <c r="AJ6" t="str">
        <f>IF(AND(OR(エントリー!$AT11="○",エントリー!$AT11="△"),エントリー!AK11=""),"",IF(OR(エントリー!$AT11="○",エントリー!$AT11="△"),エントリー!AK11,""))</f>
        <v/>
      </c>
      <c r="AK6" t="str">
        <f>IF(エントリー!AT11="△","オープン参加","")</f>
        <v/>
      </c>
    </row>
    <row r="7" spans="1:37" x14ac:dyDescent="0.15">
      <c r="A7" s="68" t="str">
        <f>IF(AND(OR(エントリー!$AT12="○",エントリー!$AT12="△"),エントリー!B12=""),"",IF(OR(エントリー!$AT12="○",エントリー!$AT12="△"),エントリー!B12,""))</f>
        <v/>
      </c>
      <c r="B7" t="str">
        <f>IF(AND(OR(エントリー!$AT12="○",エントリー!$AT12="△"),エントリー!C12=""),"",IF(OR(エントリー!$AT12="○",エントリー!$AT12="△"),エントリー!C12,""))</f>
        <v/>
      </c>
      <c r="C7" t="str">
        <f>IF(AND(OR(エントリー!$AT12="○",エントリー!$AT12="△"),エントリー!D12=""),"",IF(OR(エントリー!$AT12="○",エントリー!$AT12="△"),エントリー!D12,""))</f>
        <v/>
      </c>
      <c r="D7" s="69" t="str">
        <f>IF(AND(OR(エントリー!$AT12="○",エントリー!$AT12="△"),エントリー!E12=""),"",IF(OR(エントリー!$AT12="○",エントリー!$AT12="△"),エントリー!E12,""))</f>
        <v/>
      </c>
      <c r="E7" t="str">
        <f>IF(AND(OR(エントリー!$AT12="○",エントリー!$AT12="△"),エントリー!F12=""),"",IF(OR(エントリー!$AT12="○",エントリー!$AT12="△"),エントリー!F12,""))</f>
        <v/>
      </c>
      <c r="F7" t="str">
        <f>IF(AND(OR(エントリー!$AT12="○",エントリー!$AT12="△"),エントリー!G12=""),"",IF(OR(エントリー!$AT12="○",エントリー!$AT12="△"),エントリー!G12,""))</f>
        <v/>
      </c>
      <c r="G7" t="str">
        <f>IF(AND(OR(エントリー!$AT12="○",エントリー!$AT12="△"),エントリー!H12=""),"",IF(OR(エントリー!$AT12="○",エントリー!$AT12="△"),エントリー!H12,""))</f>
        <v/>
      </c>
      <c r="H7" t="str">
        <f>IF(AND(OR(エントリー!$AT12="○",エントリー!$AT12="△"),エントリー!I12=""),"",IF(OR(エントリー!$AT12="○",エントリー!$AT12="△"),エントリー!I12,""))</f>
        <v/>
      </c>
      <c r="I7" t="str">
        <f>IF(AND(OR(エントリー!$AT12="○",エントリー!$AT12="△"),エントリー!J12=""),"",IF(OR(エントリー!$AT12="○",エントリー!$AT12="△"),エントリー!J12,""))</f>
        <v/>
      </c>
      <c r="J7" t="str">
        <f>IF(AND(OR(エントリー!$AT12="○",エントリー!$AT12="△"),エントリー!K12=""),"",IF(OR(エントリー!$AT12="○",エントリー!$AT12="△"),エントリー!K12,""))</f>
        <v/>
      </c>
      <c r="K7" t="str">
        <f>IF(AND(OR(エントリー!$AT12="○",エントリー!$AT12="△"),エントリー!L12=""),"",IF(OR(エントリー!$AT12="○",エントリー!$AT12="△"),エントリー!L12,""))</f>
        <v/>
      </c>
      <c r="L7" s="71" t="str">
        <f>IF(AND(OR(エントリー!$AT12="○",エントリー!$AT12="△"),エントリー!M12=""),"",IF(OR(エントリー!$AT12="○",エントリー!$AT12="△"),エントリー!M12,""))</f>
        <v/>
      </c>
      <c r="M7" s="71" t="str">
        <f>IF(AND(OR(エントリー!$AT12="○",エントリー!$AT12="△"),エントリー!N12=""),"",IF(OR(エントリー!$AT12="○",エントリー!$AT12="△"),エントリー!N12,""))</f>
        <v/>
      </c>
      <c r="N7" s="71" t="str">
        <f>IF(AND(OR(エントリー!$AT12="○",エントリー!$AT12="△"),エントリー!O12=""),"",IF(OR(エントリー!$AT12="○",エントリー!$AT12="△"),エントリー!O12,""))</f>
        <v/>
      </c>
      <c r="O7" s="5" t="str">
        <f>IF(エントリー!P12="","",IF(エントリー!$AT12="","",IF(AND(OR(エントリー!$AT12="○",エントリー!$AT12="△"),エントリー!AL12=""),エントリー!P12,エントリー!AL12)))</f>
        <v/>
      </c>
      <c r="P7" s="8" t="str">
        <f>IF(AND(OR(エントリー!$AT12="○",エントリー!$AT12="△"),エントリー!Q12=""),"",IF(OR(エントリー!$AT12="○",エントリー!$AT12="△"),エントリー!Q12,""))</f>
        <v/>
      </c>
      <c r="Q7" t="str">
        <f>IF(AND(OR(エントリー!$AT12="○",エントリー!$AT12="△"),エントリー!R12=""),"",IF(OR(エントリー!$AT12="○",エントリー!$AT12="△"),エントリー!R12,""))</f>
        <v/>
      </c>
      <c r="R7" s="70" t="str">
        <f>IF(AND(OR(エントリー!$AT12="○",エントリー!$AT12="△"),エントリー!S12=""),"",IF(OR(エントリー!$AT12="○",エントリー!$AT12="△"),エントリー!S12,""))</f>
        <v/>
      </c>
      <c r="S7" t="str">
        <f>IF(AND(OR(エントリー!$AT12="○",エントリー!$AT12="△"),エントリー!T12=""),"",IF(OR(エントリー!$AT12="○",エントリー!$AT12="△"),エントリー!T12,""))</f>
        <v/>
      </c>
      <c r="T7" t="str">
        <f>IF(AND(OR(エントリー!$AT12="○",エントリー!$AT12="△"),エントリー!U12=""),"",IF(OR(エントリー!$AT12="○",エントリー!$AT12="△"),エントリー!U12,""))</f>
        <v/>
      </c>
      <c r="U7" t="str">
        <f>IF(AND(OR(エントリー!$AT12="○",エントリー!$AT12="△"),エントリー!V12=""),"",IF(OR(エントリー!$AT12="○",エントリー!$AT12="△"),エントリー!V12,""))</f>
        <v/>
      </c>
      <c r="V7" t="str">
        <f>IF(AND(OR(エントリー!$AT12="○",エントリー!$AT12="△"),エントリー!W12=""),"",IF(OR(エントリー!$AT12="○",エントリー!$AT12="△"),エントリー!W12,""))</f>
        <v/>
      </c>
      <c r="W7" t="str">
        <f>IF(AND(OR(エントリー!$AT12="○",エントリー!$AT12="△"),エントリー!X12=""),"",IF(OR(エントリー!$AT12="○",エントリー!$AT12="△"),エントリー!X12,""))</f>
        <v/>
      </c>
      <c r="X7" t="str">
        <f>IF(AND(OR(エントリー!$AT12="○",エントリー!$AT12="△"),エントリー!Y12=""),"",IF(OR(エントリー!$AT12="○",エントリー!$AT12="△"),エントリー!Y12,""))</f>
        <v/>
      </c>
      <c r="Y7" t="str">
        <f>IF(AND(OR(エントリー!$AT12="○",エントリー!$AT12="△"),エントリー!Z12=""),"",IF(OR(エントリー!$AT12="○",エントリー!$AT12="△"),エントリー!Z12,""))</f>
        <v/>
      </c>
      <c r="Z7" t="str">
        <f>IF(AND(OR(エントリー!$AT12="○",エントリー!$AT12="△"),エントリー!AA12=""),"",IF(OR(エントリー!$AT12="○",エントリー!$AT12="△"),エントリー!AA12,""))</f>
        <v/>
      </c>
      <c r="AA7" t="str">
        <f>IF(AND(OR(エントリー!$AT12="○",エントリー!$AT12="△"),エントリー!AB12=""),"",IF(OR(エントリー!$AT12="○",エントリー!$AT12="△"),エントリー!AB12,""))</f>
        <v/>
      </c>
      <c r="AB7" t="str">
        <f>IF(AND(OR(エントリー!$AT12="○",エントリー!$AT12="△"),エントリー!AC12=""),"",IF(OR(エントリー!$AT12="○",エントリー!$AT12="△"),エントリー!AC12,""))</f>
        <v/>
      </c>
      <c r="AC7" t="str">
        <f>IF(AND(OR(エントリー!$AT12="○",エントリー!$AT12="△"),エントリー!$AU$3="通常"),エントリー!AP12,IF(AND(OR(エントリー!$AT12="○",エントリー!$AT12="△"),エントリー!$AU$3="国体"),エントリー!AO12,IF(AND(OR(エントリー!$AT12="○",エントリー!$AT12="△"),エントリー!$AU$3="OPEN"),エントリー!AQ12,IF(AND(OR(エントリー!$AT12="○",エントリー!$AT12="△"),エントリー!$AU$3="Jr"),エントリー!AR12,IF(AND(OR(エントリー!$AT12="○",エントリー!$AT12="△"),エントリー!$AU$3="MS"),エントリー!AS12,"")))))</f>
        <v/>
      </c>
      <c r="AD7" t="str">
        <f>IF(AND(OR(エントリー!$AT12="○",エントリー!$AT12="△"),エントリー!AE12=""),"",IF(OR(エントリー!$AT12="○",エントリー!$AT12="△"),エントリー!AE12,""))</f>
        <v/>
      </c>
      <c r="AE7" t="str">
        <f>IF(エントリー!AM12="","",IF(エントリー!$AT12="","",IF(AND(OR(エントリー!$AT12="○",エントリー!$AT12="△"),エントリー!$AU$3="MS"),エントリー!AN12,エントリー!AM12)))</f>
        <v/>
      </c>
      <c r="AF7" t="str">
        <f t="shared" si="1"/>
        <v/>
      </c>
      <c r="AG7" t="str">
        <f>IF(AND(OR(エントリー!$AT12="○",エントリー!$AT12="△"),エントリー!AH12=""),"",IF(OR(エントリー!$AT12="○",エントリー!$AT12="△"),エントリー!AH12,""))</f>
        <v/>
      </c>
      <c r="AH7" s="72" t="str">
        <f>IF(AND(OR(エントリー!$AT12="○",エントリー!$AT12="△"),エントリー!AI12=""),"",IF(OR(エントリー!$AT12="○",エントリー!$AT12="△"),エントリー!AI12,""))</f>
        <v/>
      </c>
      <c r="AI7" t="str">
        <f>IF(AND(OR(エントリー!$AT12="○",エントリー!$AT12="△"),エントリー!AJ12=""),"",IF(OR(エントリー!$AT12="○",エントリー!$AT12="△"),エントリー!AJ12,""))</f>
        <v/>
      </c>
      <c r="AJ7" t="str">
        <f>IF(AND(OR(エントリー!$AT12="○",エントリー!$AT12="△"),エントリー!AK12=""),"",IF(OR(エントリー!$AT12="○",エントリー!$AT12="△"),エントリー!AK12,""))</f>
        <v/>
      </c>
      <c r="AK7" t="str">
        <f>IF(エントリー!AT12="△","オープン参加","")</f>
        <v/>
      </c>
    </row>
    <row r="8" spans="1:37" x14ac:dyDescent="0.15">
      <c r="A8" s="68" t="str">
        <f>IF(AND(OR(エントリー!$AT13="○",エントリー!$AT13="△"),エントリー!B13=""),"",IF(OR(エントリー!$AT13="○",エントリー!$AT13="△"),エントリー!B13,""))</f>
        <v/>
      </c>
      <c r="B8" t="str">
        <f>IF(AND(OR(エントリー!$AT13="○",エントリー!$AT13="△"),エントリー!C13=""),"",IF(OR(エントリー!$AT13="○",エントリー!$AT13="△"),エントリー!C13,""))</f>
        <v/>
      </c>
      <c r="C8" t="str">
        <f>IF(AND(OR(エントリー!$AT13="○",エントリー!$AT13="△"),エントリー!D13=""),"",IF(OR(エントリー!$AT13="○",エントリー!$AT13="△"),エントリー!D13,""))</f>
        <v/>
      </c>
      <c r="D8" s="69" t="str">
        <f>IF(AND(OR(エントリー!$AT13="○",エントリー!$AT13="△"),エントリー!E13=""),"",IF(OR(エントリー!$AT13="○",エントリー!$AT13="△"),エントリー!E13,""))</f>
        <v/>
      </c>
      <c r="E8" t="str">
        <f>IF(AND(OR(エントリー!$AT13="○",エントリー!$AT13="△"),エントリー!F13=""),"",IF(OR(エントリー!$AT13="○",エントリー!$AT13="△"),エントリー!F13,""))</f>
        <v/>
      </c>
      <c r="F8" t="str">
        <f>IF(AND(OR(エントリー!$AT13="○",エントリー!$AT13="△"),エントリー!G13=""),"",IF(OR(エントリー!$AT13="○",エントリー!$AT13="△"),エントリー!G13,""))</f>
        <v/>
      </c>
      <c r="G8" t="str">
        <f>IF(AND(OR(エントリー!$AT13="○",エントリー!$AT13="△"),エントリー!H13=""),"",IF(OR(エントリー!$AT13="○",エントリー!$AT13="△"),エントリー!H13,""))</f>
        <v/>
      </c>
      <c r="H8" t="str">
        <f>IF(AND(OR(エントリー!$AT13="○",エントリー!$AT13="△"),エントリー!I13=""),"",IF(OR(エントリー!$AT13="○",エントリー!$AT13="△"),エントリー!I13,""))</f>
        <v/>
      </c>
      <c r="I8" t="str">
        <f>IF(AND(OR(エントリー!$AT13="○",エントリー!$AT13="△"),エントリー!J13=""),"",IF(OR(エントリー!$AT13="○",エントリー!$AT13="△"),エントリー!J13,""))</f>
        <v/>
      </c>
      <c r="J8" t="str">
        <f>IF(AND(OR(エントリー!$AT13="○",エントリー!$AT13="△"),エントリー!K13=""),"",IF(OR(エントリー!$AT13="○",エントリー!$AT13="△"),エントリー!K13,""))</f>
        <v/>
      </c>
      <c r="K8" t="str">
        <f>IF(AND(OR(エントリー!$AT13="○",エントリー!$AT13="△"),エントリー!L13=""),"",IF(OR(エントリー!$AT13="○",エントリー!$AT13="△"),エントリー!L13,""))</f>
        <v/>
      </c>
      <c r="L8" s="71" t="str">
        <f>IF(AND(OR(エントリー!$AT13="○",エントリー!$AT13="△"),エントリー!M13=""),"",IF(OR(エントリー!$AT13="○",エントリー!$AT13="△"),エントリー!M13,""))</f>
        <v/>
      </c>
      <c r="M8" s="71" t="str">
        <f>IF(AND(OR(エントリー!$AT13="○",エントリー!$AT13="△"),エントリー!N13=""),"",IF(OR(エントリー!$AT13="○",エントリー!$AT13="△"),エントリー!N13,""))</f>
        <v/>
      </c>
      <c r="N8" s="71" t="str">
        <f>IF(AND(OR(エントリー!$AT13="○",エントリー!$AT13="△"),エントリー!O13=""),"",IF(OR(エントリー!$AT13="○",エントリー!$AT13="△"),エントリー!O13,""))</f>
        <v/>
      </c>
      <c r="O8" s="5" t="str">
        <f>IF(エントリー!P13="","",IF(エントリー!$AT13="","",IF(AND(OR(エントリー!$AT13="○",エントリー!$AT13="△"),エントリー!AL13=""),エントリー!P13,エントリー!AL13)))</f>
        <v/>
      </c>
      <c r="P8" s="8" t="str">
        <f>IF(AND(OR(エントリー!$AT13="○",エントリー!$AT13="△"),エントリー!Q13=""),"",IF(OR(エントリー!$AT13="○",エントリー!$AT13="△"),エントリー!Q13,""))</f>
        <v/>
      </c>
      <c r="Q8" t="str">
        <f>IF(AND(OR(エントリー!$AT13="○",エントリー!$AT13="△"),エントリー!R13=""),"",IF(OR(エントリー!$AT13="○",エントリー!$AT13="△"),エントリー!R13,""))</f>
        <v/>
      </c>
      <c r="R8" s="70" t="str">
        <f>IF(AND(OR(エントリー!$AT13="○",エントリー!$AT13="△"),エントリー!S13=""),"",IF(OR(エントリー!$AT13="○",エントリー!$AT13="△"),エントリー!S13,""))</f>
        <v/>
      </c>
      <c r="S8" t="str">
        <f>IF(AND(OR(エントリー!$AT13="○",エントリー!$AT13="△"),エントリー!T13=""),"",IF(OR(エントリー!$AT13="○",エントリー!$AT13="△"),エントリー!T13,""))</f>
        <v/>
      </c>
      <c r="T8" t="str">
        <f>IF(AND(OR(エントリー!$AT13="○",エントリー!$AT13="△"),エントリー!U13=""),"",IF(OR(エントリー!$AT13="○",エントリー!$AT13="△"),エントリー!U13,""))</f>
        <v/>
      </c>
      <c r="U8" t="str">
        <f>IF(AND(OR(エントリー!$AT13="○",エントリー!$AT13="△"),エントリー!V13=""),"",IF(OR(エントリー!$AT13="○",エントリー!$AT13="△"),エントリー!V13,""))</f>
        <v/>
      </c>
      <c r="V8" t="str">
        <f>IF(AND(OR(エントリー!$AT13="○",エントリー!$AT13="△"),エントリー!W13=""),"",IF(OR(エントリー!$AT13="○",エントリー!$AT13="△"),エントリー!W13,""))</f>
        <v/>
      </c>
      <c r="W8" t="str">
        <f>IF(AND(OR(エントリー!$AT13="○",エントリー!$AT13="△"),エントリー!X13=""),"",IF(OR(エントリー!$AT13="○",エントリー!$AT13="△"),エントリー!X13,""))</f>
        <v/>
      </c>
      <c r="X8" t="str">
        <f>IF(AND(OR(エントリー!$AT13="○",エントリー!$AT13="△"),エントリー!Y13=""),"",IF(OR(エントリー!$AT13="○",エントリー!$AT13="△"),エントリー!Y13,""))</f>
        <v/>
      </c>
      <c r="Y8" t="str">
        <f>IF(AND(OR(エントリー!$AT13="○",エントリー!$AT13="△"),エントリー!Z13=""),"",IF(OR(エントリー!$AT13="○",エントリー!$AT13="△"),エントリー!Z13,""))</f>
        <v/>
      </c>
      <c r="Z8" t="str">
        <f>IF(AND(OR(エントリー!$AT13="○",エントリー!$AT13="△"),エントリー!AA13=""),"",IF(OR(エントリー!$AT13="○",エントリー!$AT13="△"),エントリー!AA13,""))</f>
        <v/>
      </c>
      <c r="AA8" t="str">
        <f>IF(AND(OR(エントリー!$AT13="○",エントリー!$AT13="△"),エントリー!AB13=""),"",IF(OR(エントリー!$AT13="○",エントリー!$AT13="△"),エントリー!AB13,""))</f>
        <v/>
      </c>
      <c r="AB8" t="str">
        <f>IF(AND(OR(エントリー!$AT13="○",エントリー!$AT13="△"),エントリー!AC13=""),"",IF(OR(エントリー!$AT13="○",エントリー!$AT13="△"),エントリー!AC13,""))</f>
        <v/>
      </c>
      <c r="AC8" t="str">
        <f>IF(AND(OR(エントリー!$AT13="○",エントリー!$AT13="△"),エントリー!$AU$3="通常"),エントリー!AP13,IF(AND(OR(エントリー!$AT13="○",エントリー!$AT13="△"),エントリー!$AU$3="国体"),エントリー!AO13,IF(AND(OR(エントリー!$AT13="○",エントリー!$AT13="△"),エントリー!$AU$3="OPEN"),エントリー!AQ13,IF(AND(OR(エントリー!$AT13="○",エントリー!$AT13="△"),エントリー!$AU$3="Jr"),エントリー!AR13,IF(AND(OR(エントリー!$AT13="○",エントリー!$AT13="△"),エントリー!$AU$3="MS"),エントリー!AS13,"")))))</f>
        <v/>
      </c>
      <c r="AD8" t="str">
        <f>IF(AND(OR(エントリー!$AT13="○",エントリー!$AT13="△"),エントリー!AE13=""),"",IF(OR(エントリー!$AT13="○",エントリー!$AT13="△"),エントリー!AE13,""))</f>
        <v/>
      </c>
      <c r="AE8" t="str">
        <f>IF(エントリー!AM13="","",IF(エントリー!$AT13="","",IF(AND(OR(エントリー!$AT13="○",エントリー!$AT13="△"),エントリー!$AU$3="MS"),エントリー!AN13,エントリー!AM13)))</f>
        <v/>
      </c>
      <c r="AF8" t="str">
        <f t="shared" si="1"/>
        <v/>
      </c>
      <c r="AG8" t="str">
        <f>IF(AND(OR(エントリー!$AT13="○",エントリー!$AT13="△"),エントリー!AH13=""),"",IF(OR(エントリー!$AT13="○",エントリー!$AT13="△"),エントリー!AH13,""))</f>
        <v/>
      </c>
      <c r="AH8" s="72" t="str">
        <f>IF(AND(OR(エントリー!$AT13="○",エントリー!$AT13="△"),エントリー!AI13=""),"",IF(OR(エントリー!$AT13="○",エントリー!$AT13="△"),エントリー!AI13,""))</f>
        <v/>
      </c>
      <c r="AI8" t="str">
        <f>IF(AND(OR(エントリー!$AT13="○",エントリー!$AT13="△"),エントリー!AJ13=""),"",IF(OR(エントリー!$AT13="○",エントリー!$AT13="△"),エントリー!AJ13,""))</f>
        <v/>
      </c>
      <c r="AJ8" t="str">
        <f>IF(AND(OR(エントリー!$AT13="○",エントリー!$AT13="△"),エントリー!AK13=""),"",IF(OR(エントリー!$AT13="○",エントリー!$AT13="△"),エントリー!AK13,""))</f>
        <v/>
      </c>
      <c r="AK8" t="str">
        <f>IF(エントリー!AT13="△","オープン参加","")</f>
        <v/>
      </c>
    </row>
    <row r="9" spans="1:37" x14ac:dyDescent="0.15">
      <c r="A9" s="68" t="str">
        <f>IF(AND(OR(エントリー!$AT14="○",エントリー!$AT14="△"),エントリー!B14=""),"",IF(OR(エントリー!$AT14="○",エントリー!$AT14="△"),エントリー!B14,""))</f>
        <v/>
      </c>
      <c r="B9" t="str">
        <f>IF(AND(OR(エントリー!$AT14="○",エントリー!$AT14="△"),エントリー!C14=""),"",IF(OR(エントリー!$AT14="○",エントリー!$AT14="△"),エントリー!C14,""))</f>
        <v/>
      </c>
      <c r="C9" t="str">
        <f>IF(AND(OR(エントリー!$AT14="○",エントリー!$AT14="△"),エントリー!D14=""),"",IF(OR(エントリー!$AT14="○",エントリー!$AT14="△"),エントリー!D14,""))</f>
        <v/>
      </c>
      <c r="D9" s="69" t="str">
        <f>IF(AND(OR(エントリー!$AT14="○",エントリー!$AT14="△"),エントリー!E14=""),"",IF(OR(エントリー!$AT14="○",エントリー!$AT14="△"),エントリー!E14,""))</f>
        <v/>
      </c>
      <c r="E9" t="str">
        <f>IF(AND(OR(エントリー!$AT14="○",エントリー!$AT14="△"),エントリー!F14=""),"",IF(OR(エントリー!$AT14="○",エントリー!$AT14="△"),エントリー!F14,""))</f>
        <v/>
      </c>
      <c r="F9" t="str">
        <f>IF(AND(OR(エントリー!$AT14="○",エントリー!$AT14="△"),エントリー!G14=""),"",IF(OR(エントリー!$AT14="○",エントリー!$AT14="△"),エントリー!G14,""))</f>
        <v/>
      </c>
      <c r="G9" t="str">
        <f>IF(AND(OR(エントリー!$AT14="○",エントリー!$AT14="△"),エントリー!H14=""),"",IF(OR(エントリー!$AT14="○",エントリー!$AT14="△"),エントリー!H14,""))</f>
        <v/>
      </c>
      <c r="H9" t="str">
        <f>IF(AND(OR(エントリー!$AT14="○",エントリー!$AT14="△"),エントリー!I14=""),"",IF(OR(エントリー!$AT14="○",エントリー!$AT14="△"),エントリー!I14,""))</f>
        <v/>
      </c>
      <c r="I9" t="str">
        <f>IF(AND(OR(エントリー!$AT14="○",エントリー!$AT14="△"),エントリー!J14=""),"",IF(OR(エントリー!$AT14="○",エントリー!$AT14="△"),エントリー!J14,""))</f>
        <v/>
      </c>
      <c r="J9" t="str">
        <f>IF(AND(OR(エントリー!$AT14="○",エントリー!$AT14="△"),エントリー!K14=""),"",IF(OR(エントリー!$AT14="○",エントリー!$AT14="△"),エントリー!K14,""))</f>
        <v/>
      </c>
      <c r="K9" t="str">
        <f>IF(AND(OR(エントリー!$AT14="○",エントリー!$AT14="△"),エントリー!L14=""),"",IF(OR(エントリー!$AT14="○",エントリー!$AT14="△"),エントリー!L14,""))</f>
        <v/>
      </c>
      <c r="L9" s="71" t="str">
        <f>IF(AND(OR(エントリー!$AT14="○",エントリー!$AT14="△"),エントリー!M14=""),"",IF(OR(エントリー!$AT14="○",エントリー!$AT14="△"),エントリー!M14,""))</f>
        <v/>
      </c>
      <c r="M9" s="71" t="str">
        <f>IF(AND(OR(エントリー!$AT14="○",エントリー!$AT14="△"),エントリー!N14=""),"",IF(OR(エントリー!$AT14="○",エントリー!$AT14="△"),エントリー!N14,""))</f>
        <v/>
      </c>
      <c r="N9" s="71" t="str">
        <f>IF(AND(OR(エントリー!$AT14="○",エントリー!$AT14="△"),エントリー!O14=""),"",IF(OR(エントリー!$AT14="○",エントリー!$AT14="△"),エントリー!O14,""))</f>
        <v/>
      </c>
      <c r="O9" s="5" t="str">
        <f>IF(エントリー!P14="","",IF(エントリー!$AT14="","",IF(AND(OR(エントリー!$AT14="○",エントリー!$AT14="△"),エントリー!AL14=""),エントリー!P14,エントリー!AL14)))</f>
        <v/>
      </c>
      <c r="P9" s="8" t="str">
        <f>IF(AND(OR(エントリー!$AT14="○",エントリー!$AT14="△"),エントリー!Q14=""),"",IF(OR(エントリー!$AT14="○",エントリー!$AT14="△"),エントリー!Q14,""))</f>
        <v/>
      </c>
      <c r="Q9" t="str">
        <f>IF(AND(OR(エントリー!$AT14="○",エントリー!$AT14="△"),エントリー!R14=""),"",IF(OR(エントリー!$AT14="○",エントリー!$AT14="△"),エントリー!R14,""))</f>
        <v/>
      </c>
      <c r="R9" s="70" t="str">
        <f>IF(AND(OR(エントリー!$AT14="○",エントリー!$AT14="△"),エントリー!S14=""),"",IF(OR(エントリー!$AT14="○",エントリー!$AT14="△"),エントリー!S14,""))</f>
        <v/>
      </c>
      <c r="S9" t="str">
        <f>IF(AND(OR(エントリー!$AT14="○",エントリー!$AT14="△"),エントリー!T14=""),"",IF(OR(エントリー!$AT14="○",エントリー!$AT14="△"),エントリー!T14,""))</f>
        <v/>
      </c>
      <c r="T9" t="str">
        <f>IF(AND(OR(エントリー!$AT14="○",エントリー!$AT14="△"),エントリー!U14=""),"",IF(OR(エントリー!$AT14="○",エントリー!$AT14="△"),エントリー!U14,""))</f>
        <v/>
      </c>
      <c r="U9" t="str">
        <f>IF(AND(OR(エントリー!$AT14="○",エントリー!$AT14="△"),エントリー!V14=""),"",IF(OR(エントリー!$AT14="○",エントリー!$AT14="△"),エントリー!V14,""))</f>
        <v/>
      </c>
      <c r="V9" t="str">
        <f>IF(AND(OR(エントリー!$AT14="○",エントリー!$AT14="△"),エントリー!W14=""),"",IF(OR(エントリー!$AT14="○",エントリー!$AT14="△"),エントリー!W14,""))</f>
        <v/>
      </c>
      <c r="W9" t="str">
        <f>IF(AND(OR(エントリー!$AT14="○",エントリー!$AT14="△"),エントリー!X14=""),"",IF(OR(エントリー!$AT14="○",エントリー!$AT14="△"),エントリー!X14,""))</f>
        <v/>
      </c>
      <c r="X9" t="str">
        <f>IF(AND(OR(エントリー!$AT14="○",エントリー!$AT14="△"),エントリー!Y14=""),"",IF(OR(エントリー!$AT14="○",エントリー!$AT14="△"),エントリー!Y14,""))</f>
        <v/>
      </c>
      <c r="Y9" t="str">
        <f>IF(AND(OR(エントリー!$AT14="○",エントリー!$AT14="△"),エントリー!Z14=""),"",IF(OR(エントリー!$AT14="○",エントリー!$AT14="△"),エントリー!Z14,""))</f>
        <v/>
      </c>
      <c r="Z9" t="str">
        <f>IF(AND(OR(エントリー!$AT14="○",エントリー!$AT14="△"),エントリー!AA14=""),"",IF(OR(エントリー!$AT14="○",エントリー!$AT14="△"),エントリー!AA14,""))</f>
        <v/>
      </c>
      <c r="AA9" t="str">
        <f>IF(AND(OR(エントリー!$AT14="○",エントリー!$AT14="△"),エントリー!AB14=""),"",IF(OR(エントリー!$AT14="○",エントリー!$AT14="△"),エントリー!AB14,""))</f>
        <v/>
      </c>
      <c r="AB9" t="str">
        <f>IF(AND(OR(エントリー!$AT14="○",エントリー!$AT14="△"),エントリー!AC14=""),"",IF(OR(エントリー!$AT14="○",エントリー!$AT14="△"),エントリー!AC14,""))</f>
        <v/>
      </c>
      <c r="AC9" t="str">
        <f>IF(AND(OR(エントリー!$AT14="○",エントリー!$AT14="△"),エントリー!$AU$3="通常"),エントリー!AP14,IF(AND(OR(エントリー!$AT14="○",エントリー!$AT14="△"),エントリー!$AU$3="国体"),エントリー!AO14,IF(AND(OR(エントリー!$AT14="○",エントリー!$AT14="△"),エントリー!$AU$3="OPEN"),エントリー!AQ14,IF(AND(OR(エントリー!$AT14="○",エントリー!$AT14="△"),エントリー!$AU$3="Jr"),エントリー!AR14,IF(AND(OR(エントリー!$AT14="○",エントリー!$AT14="△"),エントリー!$AU$3="MS"),エントリー!AS14,"")))))</f>
        <v/>
      </c>
      <c r="AD9" t="str">
        <f>IF(AND(OR(エントリー!$AT14="○",エントリー!$AT14="△"),エントリー!AE14=""),"",IF(OR(エントリー!$AT14="○",エントリー!$AT14="△"),エントリー!AE14,""))</f>
        <v/>
      </c>
      <c r="AE9" t="str">
        <f>IF(エントリー!AM14="","",IF(エントリー!$AT14="","",IF(AND(OR(エントリー!$AT14="○",エントリー!$AT14="△"),エントリー!$AU$3="MS"),エントリー!AN14,エントリー!AM14)))</f>
        <v/>
      </c>
      <c r="AF9" t="str">
        <f t="shared" si="1"/>
        <v/>
      </c>
      <c r="AG9" t="str">
        <f>IF(AND(OR(エントリー!$AT14="○",エントリー!$AT14="△"),エントリー!AH14=""),"",IF(OR(エントリー!$AT14="○",エントリー!$AT14="△"),エントリー!AH14,""))</f>
        <v/>
      </c>
      <c r="AH9" s="72" t="str">
        <f>IF(AND(OR(エントリー!$AT14="○",エントリー!$AT14="△"),エントリー!AI14=""),"",IF(OR(エントリー!$AT14="○",エントリー!$AT14="△"),エントリー!AI14,""))</f>
        <v/>
      </c>
      <c r="AI9" t="str">
        <f>IF(AND(OR(エントリー!$AT14="○",エントリー!$AT14="△"),エントリー!AJ14=""),"",IF(OR(エントリー!$AT14="○",エントリー!$AT14="△"),エントリー!AJ14,""))</f>
        <v/>
      </c>
      <c r="AJ9" t="str">
        <f>IF(AND(OR(エントリー!$AT14="○",エントリー!$AT14="△"),エントリー!AK14=""),"",IF(OR(エントリー!$AT14="○",エントリー!$AT14="△"),エントリー!AK14,""))</f>
        <v/>
      </c>
      <c r="AK9" t="str">
        <f>IF(エントリー!AT14="△","オープン参加","")</f>
        <v/>
      </c>
    </row>
    <row r="10" spans="1:37" x14ac:dyDescent="0.15">
      <c r="A10" s="68" t="str">
        <f>IF(AND(OR(エントリー!$AT15="○",エントリー!$AT15="△"),エントリー!B15=""),"",IF(OR(エントリー!$AT15="○",エントリー!$AT15="△"),エントリー!B15,""))</f>
        <v/>
      </c>
      <c r="B10" t="str">
        <f>IF(AND(OR(エントリー!$AT15="○",エントリー!$AT15="△"),エントリー!C15=""),"",IF(OR(エントリー!$AT15="○",エントリー!$AT15="△"),エントリー!C15,""))</f>
        <v/>
      </c>
      <c r="C10" t="str">
        <f>IF(AND(OR(エントリー!$AT15="○",エントリー!$AT15="△"),エントリー!D15=""),"",IF(OR(エントリー!$AT15="○",エントリー!$AT15="△"),エントリー!D15,""))</f>
        <v/>
      </c>
      <c r="D10" s="69" t="str">
        <f>IF(AND(OR(エントリー!$AT15="○",エントリー!$AT15="△"),エントリー!E15=""),"",IF(OR(エントリー!$AT15="○",エントリー!$AT15="△"),エントリー!E15,""))</f>
        <v/>
      </c>
      <c r="E10" t="str">
        <f>IF(AND(OR(エントリー!$AT15="○",エントリー!$AT15="△"),エントリー!F15=""),"",IF(OR(エントリー!$AT15="○",エントリー!$AT15="△"),エントリー!F15,""))</f>
        <v/>
      </c>
      <c r="F10" t="str">
        <f>IF(AND(OR(エントリー!$AT15="○",エントリー!$AT15="△"),エントリー!G15=""),"",IF(OR(エントリー!$AT15="○",エントリー!$AT15="△"),エントリー!G15,""))</f>
        <v/>
      </c>
      <c r="G10" t="str">
        <f>IF(AND(OR(エントリー!$AT15="○",エントリー!$AT15="△"),エントリー!H15=""),"",IF(OR(エントリー!$AT15="○",エントリー!$AT15="△"),エントリー!H15,""))</f>
        <v/>
      </c>
      <c r="H10" t="str">
        <f>IF(AND(OR(エントリー!$AT15="○",エントリー!$AT15="△"),エントリー!I15=""),"",IF(OR(エントリー!$AT15="○",エントリー!$AT15="△"),エントリー!I15,""))</f>
        <v/>
      </c>
      <c r="I10" t="str">
        <f>IF(AND(OR(エントリー!$AT15="○",エントリー!$AT15="△"),エントリー!J15=""),"",IF(OR(エントリー!$AT15="○",エントリー!$AT15="△"),エントリー!J15,""))</f>
        <v/>
      </c>
      <c r="J10" t="str">
        <f>IF(AND(OR(エントリー!$AT15="○",エントリー!$AT15="△"),エントリー!K15=""),"",IF(OR(エントリー!$AT15="○",エントリー!$AT15="△"),エントリー!K15,""))</f>
        <v/>
      </c>
      <c r="K10" t="str">
        <f>IF(AND(OR(エントリー!$AT15="○",エントリー!$AT15="△"),エントリー!L15=""),"",IF(OR(エントリー!$AT15="○",エントリー!$AT15="△"),エントリー!L15,""))</f>
        <v/>
      </c>
      <c r="L10" s="71" t="str">
        <f>IF(AND(OR(エントリー!$AT15="○",エントリー!$AT15="△"),エントリー!M15=""),"",IF(OR(エントリー!$AT15="○",エントリー!$AT15="△"),エントリー!M15,""))</f>
        <v/>
      </c>
      <c r="M10" s="71" t="str">
        <f>IF(AND(OR(エントリー!$AT15="○",エントリー!$AT15="△"),エントリー!N15=""),"",IF(OR(エントリー!$AT15="○",エントリー!$AT15="△"),エントリー!N15,""))</f>
        <v/>
      </c>
      <c r="N10" s="71" t="str">
        <f>IF(AND(OR(エントリー!$AT15="○",エントリー!$AT15="△"),エントリー!O15=""),"",IF(OR(エントリー!$AT15="○",エントリー!$AT15="△"),エントリー!O15,""))</f>
        <v/>
      </c>
      <c r="O10" s="5" t="str">
        <f>IF(エントリー!P15="","",IF(エントリー!$AT15="","",IF(AND(OR(エントリー!$AT15="○",エントリー!$AT15="△"),エントリー!AL15=""),エントリー!P15,エントリー!AL15)))</f>
        <v/>
      </c>
      <c r="P10" s="8" t="str">
        <f>IF(AND(OR(エントリー!$AT15="○",エントリー!$AT15="△"),エントリー!Q15=""),"",IF(OR(エントリー!$AT15="○",エントリー!$AT15="△"),エントリー!Q15,""))</f>
        <v/>
      </c>
      <c r="Q10" t="str">
        <f>IF(AND(OR(エントリー!$AT15="○",エントリー!$AT15="△"),エントリー!R15=""),"",IF(OR(エントリー!$AT15="○",エントリー!$AT15="△"),エントリー!R15,""))</f>
        <v/>
      </c>
      <c r="R10" s="70" t="str">
        <f>IF(AND(OR(エントリー!$AT15="○",エントリー!$AT15="△"),エントリー!S15=""),"",IF(OR(エントリー!$AT15="○",エントリー!$AT15="△"),エントリー!S15,""))</f>
        <v/>
      </c>
      <c r="S10" t="str">
        <f>IF(AND(OR(エントリー!$AT15="○",エントリー!$AT15="△"),エントリー!T15=""),"",IF(OR(エントリー!$AT15="○",エントリー!$AT15="△"),エントリー!T15,""))</f>
        <v/>
      </c>
      <c r="T10" t="str">
        <f>IF(AND(OR(エントリー!$AT15="○",エントリー!$AT15="△"),エントリー!U15=""),"",IF(OR(エントリー!$AT15="○",エントリー!$AT15="△"),エントリー!U15,""))</f>
        <v/>
      </c>
      <c r="U10" t="str">
        <f>IF(AND(OR(エントリー!$AT15="○",エントリー!$AT15="△"),エントリー!V15=""),"",IF(OR(エントリー!$AT15="○",エントリー!$AT15="△"),エントリー!V15,""))</f>
        <v/>
      </c>
      <c r="V10" t="str">
        <f>IF(AND(OR(エントリー!$AT15="○",エントリー!$AT15="△"),エントリー!W15=""),"",IF(OR(エントリー!$AT15="○",エントリー!$AT15="△"),エントリー!W15,""))</f>
        <v/>
      </c>
      <c r="W10" t="str">
        <f>IF(AND(OR(エントリー!$AT15="○",エントリー!$AT15="△"),エントリー!X15=""),"",IF(OR(エントリー!$AT15="○",エントリー!$AT15="△"),エントリー!X15,""))</f>
        <v/>
      </c>
      <c r="X10" t="str">
        <f>IF(AND(OR(エントリー!$AT15="○",エントリー!$AT15="△"),エントリー!Y15=""),"",IF(OR(エントリー!$AT15="○",エントリー!$AT15="△"),エントリー!Y15,""))</f>
        <v/>
      </c>
      <c r="Y10" t="str">
        <f>IF(AND(OR(エントリー!$AT15="○",エントリー!$AT15="△"),エントリー!Z15=""),"",IF(OR(エントリー!$AT15="○",エントリー!$AT15="△"),エントリー!Z15,""))</f>
        <v/>
      </c>
      <c r="Z10" t="str">
        <f>IF(AND(OR(エントリー!$AT15="○",エントリー!$AT15="△"),エントリー!AA15=""),"",IF(OR(エントリー!$AT15="○",エントリー!$AT15="△"),エントリー!AA15,""))</f>
        <v/>
      </c>
      <c r="AA10" t="str">
        <f>IF(AND(OR(エントリー!$AT15="○",エントリー!$AT15="△"),エントリー!AB15=""),"",IF(OR(エントリー!$AT15="○",エントリー!$AT15="△"),エントリー!AB15,""))</f>
        <v/>
      </c>
      <c r="AB10" t="str">
        <f>IF(AND(OR(エントリー!$AT15="○",エントリー!$AT15="△"),エントリー!AC15=""),"",IF(OR(エントリー!$AT15="○",エントリー!$AT15="△"),エントリー!AC15,""))</f>
        <v/>
      </c>
      <c r="AC10" t="str">
        <f>IF(AND(OR(エントリー!$AT15="○",エントリー!$AT15="△"),エントリー!$AU$3="通常"),エントリー!AP15,IF(AND(OR(エントリー!$AT15="○",エントリー!$AT15="△"),エントリー!$AU$3="国体"),エントリー!AO15,IF(AND(OR(エントリー!$AT15="○",エントリー!$AT15="△"),エントリー!$AU$3="OPEN"),エントリー!AQ15,IF(AND(OR(エントリー!$AT15="○",エントリー!$AT15="△"),エントリー!$AU$3="Jr"),エントリー!AR15,IF(AND(OR(エントリー!$AT15="○",エントリー!$AT15="△"),エントリー!$AU$3="MS"),エントリー!AS15,"")))))</f>
        <v/>
      </c>
      <c r="AD10" t="str">
        <f>IF(AND(OR(エントリー!$AT15="○",エントリー!$AT15="△"),エントリー!AE15=""),"",IF(OR(エントリー!$AT15="○",エントリー!$AT15="△"),エントリー!AE15,""))</f>
        <v/>
      </c>
      <c r="AE10" t="str">
        <f>IF(エントリー!AM15="","",IF(エントリー!$AT15="","",IF(AND(OR(エントリー!$AT15="○",エントリー!$AT15="△"),エントリー!$AU$3="MS"),エントリー!AN15,エントリー!AM15)))</f>
        <v/>
      </c>
      <c r="AF10" t="str">
        <f t="shared" si="1"/>
        <v/>
      </c>
      <c r="AG10" t="str">
        <f>IF(AND(OR(エントリー!$AT15="○",エントリー!$AT15="△"),エントリー!AH15=""),"",IF(OR(エントリー!$AT15="○",エントリー!$AT15="△"),エントリー!AH15,""))</f>
        <v/>
      </c>
      <c r="AH10" s="72" t="str">
        <f>IF(AND(OR(エントリー!$AT15="○",エントリー!$AT15="△"),エントリー!AI15=""),"",IF(OR(エントリー!$AT15="○",エントリー!$AT15="△"),エントリー!AI15,""))</f>
        <v/>
      </c>
      <c r="AI10" t="str">
        <f>IF(AND(OR(エントリー!$AT15="○",エントリー!$AT15="△"),エントリー!AJ15=""),"",IF(OR(エントリー!$AT15="○",エントリー!$AT15="△"),エントリー!AJ15,""))</f>
        <v/>
      </c>
      <c r="AJ10" t="str">
        <f>IF(AND(OR(エントリー!$AT15="○",エントリー!$AT15="△"),エントリー!AK15=""),"",IF(OR(エントリー!$AT15="○",エントリー!$AT15="△"),エントリー!AK15,""))</f>
        <v/>
      </c>
      <c r="AK10" t="str">
        <f>IF(エントリー!AT15="△","オープン参加","")</f>
        <v/>
      </c>
    </row>
    <row r="11" spans="1:37" x14ac:dyDescent="0.15">
      <c r="A11" s="68" t="str">
        <f>IF(AND(OR(エントリー!$AT16="○",エントリー!$AT16="△"),エントリー!B16=""),"",IF(OR(エントリー!$AT16="○",エントリー!$AT16="△"),エントリー!B16,""))</f>
        <v/>
      </c>
      <c r="B11" t="str">
        <f>IF(AND(OR(エントリー!$AT16="○",エントリー!$AT16="△"),エントリー!C16=""),"",IF(OR(エントリー!$AT16="○",エントリー!$AT16="△"),エントリー!C16,""))</f>
        <v/>
      </c>
      <c r="C11" t="str">
        <f>IF(AND(OR(エントリー!$AT16="○",エントリー!$AT16="△"),エントリー!D16=""),"",IF(OR(エントリー!$AT16="○",エントリー!$AT16="△"),エントリー!D16,""))</f>
        <v/>
      </c>
      <c r="D11" s="69" t="str">
        <f>IF(AND(OR(エントリー!$AT16="○",エントリー!$AT16="△"),エントリー!E16=""),"",IF(OR(エントリー!$AT16="○",エントリー!$AT16="△"),エントリー!E16,""))</f>
        <v/>
      </c>
      <c r="E11" t="str">
        <f>IF(AND(OR(エントリー!$AT16="○",エントリー!$AT16="△"),エントリー!F16=""),"",IF(OR(エントリー!$AT16="○",エントリー!$AT16="△"),エントリー!F16,""))</f>
        <v/>
      </c>
      <c r="F11" t="str">
        <f>IF(AND(OR(エントリー!$AT16="○",エントリー!$AT16="△"),エントリー!G16=""),"",IF(OR(エントリー!$AT16="○",エントリー!$AT16="△"),エントリー!G16,""))</f>
        <v/>
      </c>
      <c r="G11" t="str">
        <f>IF(AND(OR(エントリー!$AT16="○",エントリー!$AT16="△"),エントリー!H16=""),"",IF(OR(エントリー!$AT16="○",エントリー!$AT16="△"),エントリー!H16,""))</f>
        <v/>
      </c>
      <c r="H11" t="str">
        <f>IF(AND(OR(エントリー!$AT16="○",エントリー!$AT16="△"),エントリー!I16=""),"",IF(OR(エントリー!$AT16="○",エントリー!$AT16="△"),エントリー!I16,""))</f>
        <v/>
      </c>
      <c r="I11" t="str">
        <f>IF(AND(OR(エントリー!$AT16="○",エントリー!$AT16="△"),エントリー!J16=""),"",IF(OR(エントリー!$AT16="○",エントリー!$AT16="△"),エントリー!J16,""))</f>
        <v/>
      </c>
      <c r="J11" t="str">
        <f>IF(AND(OR(エントリー!$AT16="○",エントリー!$AT16="△"),エントリー!K16=""),"",IF(OR(エントリー!$AT16="○",エントリー!$AT16="△"),エントリー!K16,""))</f>
        <v/>
      </c>
      <c r="K11" t="str">
        <f>IF(AND(OR(エントリー!$AT16="○",エントリー!$AT16="△"),エントリー!L16=""),"",IF(OR(エントリー!$AT16="○",エントリー!$AT16="△"),エントリー!L16,""))</f>
        <v/>
      </c>
      <c r="L11" s="71" t="str">
        <f>IF(AND(OR(エントリー!$AT16="○",エントリー!$AT16="△"),エントリー!M16=""),"",IF(OR(エントリー!$AT16="○",エントリー!$AT16="△"),エントリー!M16,""))</f>
        <v/>
      </c>
      <c r="M11" s="71" t="str">
        <f>IF(AND(OR(エントリー!$AT16="○",エントリー!$AT16="△"),エントリー!N16=""),"",IF(OR(エントリー!$AT16="○",エントリー!$AT16="△"),エントリー!N16,""))</f>
        <v/>
      </c>
      <c r="N11" s="71" t="str">
        <f>IF(AND(OR(エントリー!$AT16="○",エントリー!$AT16="△"),エントリー!O16=""),"",IF(OR(エントリー!$AT16="○",エントリー!$AT16="△"),エントリー!O16,""))</f>
        <v/>
      </c>
      <c r="O11" s="5" t="str">
        <f>IF(エントリー!P16="","",IF(エントリー!$AT16="","",IF(AND(OR(エントリー!$AT16="○",エントリー!$AT16="△"),エントリー!AL16=""),エントリー!P16,エントリー!AL16)))</f>
        <v/>
      </c>
      <c r="P11" s="8" t="str">
        <f>IF(AND(OR(エントリー!$AT16="○",エントリー!$AT16="△"),エントリー!Q16=""),"",IF(OR(エントリー!$AT16="○",エントリー!$AT16="△"),エントリー!Q16,""))</f>
        <v/>
      </c>
      <c r="Q11" t="str">
        <f>IF(AND(OR(エントリー!$AT16="○",エントリー!$AT16="△"),エントリー!R16=""),"",IF(OR(エントリー!$AT16="○",エントリー!$AT16="△"),エントリー!R16,""))</f>
        <v/>
      </c>
      <c r="R11" s="70" t="str">
        <f>IF(AND(OR(エントリー!$AT16="○",エントリー!$AT16="△"),エントリー!S16=""),"",IF(OR(エントリー!$AT16="○",エントリー!$AT16="△"),エントリー!S16,""))</f>
        <v/>
      </c>
      <c r="S11" t="str">
        <f>IF(AND(OR(エントリー!$AT16="○",エントリー!$AT16="△"),エントリー!T16=""),"",IF(OR(エントリー!$AT16="○",エントリー!$AT16="△"),エントリー!T16,""))</f>
        <v/>
      </c>
      <c r="T11" t="str">
        <f>IF(AND(OR(エントリー!$AT16="○",エントリー!$AT16="△"),エントリー!U16=""),"",IF(OR(エントリー!$AT16="○",エントリー!$AT16="△"),エントリー!U16,""))</f>
        <v/>
      </c>
      <c r="U11" t="str">
        <f>IF(AND(OR(エントリー!$AT16="○",エントリー!$AT16="△"),エントリー!V16=""),"",IF(OR(エントリー!$AT16="○",エントリー!$AT16="△"),エントリー!V16,""))</f>
        <v/>
      </c>
      <c r="V11" t="str">
        <f>IF(AND(OR(エントリー!$AT16="○",エントリー!$AT16="△"),エントリー!W16=""),"",IF(OR(エントリー!$AT16="○",エントリー!$AT16="△"),エントリー!W16,""))</f>
        <v/>
      </c>
      <c r="W11" t="str">
        <f>IF(AND(OR(エントリー!$AT16="○",エントリー!$AT16="△"),エントリー!X16=""),"",IF(OR(エントリー!$AT16="○",エントリー!$AT16="△"),エントリー!X16,""))</f>
        <v/>
      </c>
      <c r="X11" t="str">
        <f>IF(AND(OR(エントリー!$AT16="○",エントリー!$AT16="△"),エントリー!Y16=""),"",IF(OR(エントリー!$AT16="○",エントリー!$AT16="△"),エントリー!Y16,""))</f>
        <v/>
      </c>
      <c r="Y11" t="str">
        <f>IF(AND(OR(エントリー!$AT16="○",エントリー!$AT16="△"),エントリー!Z16=""),"",IF(OR(エントリー!$AT16="○",エントリー!$AT16="△"),エントリー!Z16,""))</f>
        <v/>
      </c>
      <c r="Z11" t="str">
        <f>IF(AND(OR(エントリー!$AT16="○",エントリー!$AT16="△"),エントリー!AA16=""),"",IF(OR(エントリー!$AT16="○",エントリー!$AT16="△"),エントリー!AA16,""))</f>
        <v/>
      </c>
      <c r="AA11" t="str">
        <f>IF(AND(OR(エントリー!$AT16="○",エントリー!$AT16="△"),エントリー!AB16=""),"",IF(OR(エントリー!$AT16="○",エントリー!$AT16="△"),エントリー!AB16,""))</f>
        <v/>
      </c>
      <c r="AB11" t="str">
        <f>IF(AND(OR(エントリー!$AT16="○",エントリー!$AT16="△"),エントリー!AC16=""),"",IF(OR(エントリー!$AT16="○",エントリー!$AT16="△"),エントリー!AC16,""))</f>
        <v/>
      </c>
      <c r="AC11" t="str">
        <f>IF(AND(OR(エントリー!$AT16="○",エントリー!$AT16="△"),エントリー!$AU$3="通常"),エントリー!AP16,IF(AND(OR(エントリー!$AT16="○",エントリー!$AT16="△"),エントリー!$AU$3="国体"),エントリー!AO16,IF(AND(OR(エントリー!$AT16="○",エントリー!$AT16="△"),エントリー!$AU$3="OPEN"),エントリー!AQ16,IF(AND(OR(エントリー!$AT16="○",エントリー!$AT16="△"),エントリー!$AU$3="Jr"),エントリー!AR16,IF(AND(OR(エントリー!$AT16="○",エントリー!$AT16="△"),エントリー!$AU$3="MS"),エントリー!AS16,"")))))</f>
        <v/>
      </c>
      <c r="AD11" t="str">
        <f>IF(AND(OR(エントリー!$AT16="○",エントリー!$AT16="△"),エントリー!AE16=""),"",IF(OR(エントリー!$AT16="○",エントリー!$AT16="△"),エントリー!AE16,""))</f>
        <v/>
      </c>
      <c r="AE11" t="str">
        <f>IF(エントリー!AM16="","",IF(エントリー!$AT16="","",IF(AND(OR(エントリー!$AT16="○",エントリー!$AT16="△"),エントリー!$AU$3="MS"),エントリー!AN16,エントリー!AM16)))</f>
        <v/>
      </c>
      <c r="AF11" t="str">
        <f t="shared" si="1"/>
        <v/>
      </c>
      <c r="AG11" t="str">
        <f>IF(AND(OR(エントリー!$AT16="○",エントリー!$AT16="△"),エントリー!AH16=""),"",IF(OR(エントリー!$AT16="○",エントリー!$AT16="△"),エントリー!AH16,""))</f>
        <v/>
      </c>
      <c r="AH11" s="72" t="str">
        <f>IF(AND(OR(エントリー!$AT16="○",エントリー!$AT16="△"),エントリー!AI16=""),"",IF(OR(エントリー!$AT16="○",エントリー!$AT16="△"),エントリー!AI16,""))</f>
        <v/>
      </c>
      <c r="AI11" t="str">
        <f>IF(AND(OR(エントリー!$AT16="○",エントリー!$AT16="△"),エントリー!AJ16=""),"",IF(OR(エントリー!$AT16="○",エントリー!$AT16="△"),エントリー!AJ16,""))</f>
        <v/>
      </c>
      <c r="AJ11" t="str">
        <f>IF(AND(OR(エントリー!$AT16="○",エントリー!$AT16="△"),エントリー!AK16=""),"",IF(OR(エントリー!$AT16="○",エントリー!$AT16="△"),エントリー!AK16,""))</f>
        <v/>
      </c>
      <c r="AK11" t="str">
        <f>IF(エントリー!AT16="△","オープン参加","")</f>
        <v/>
      </c>
    </row>
    <row r="12" spans="1:37" x14ac:dyDescent="0.15">
      <c r="A12" s="68" t="str">
        <f>IF(AND(OR(エントリー!$AT17="○",エントリー!$AT17="△"),エントリー!B17=""),"",IF(OR(エントリー!$AT17="○",エントリー!$AT17="△"),エントリー!B17,""))</f>
        <v/>
      </c>
      <c r="B12" t="str">
        <f>IF(AND(OR(エントリー!$AT17="○",エントリー!$AT17="△"),エントリー!C17=""),"",IF(OR(エントリー!$AT17="○",エントリー!$AT17="△"),エントリー!C17,""))</f>
        <v/>
      </c>
      <c r="C12" t="str">
        <f>IF(AND(OR(エントリー!$AT17="○",エントリー!$AT17="△"),エントリー!D17=""),"",IF(OR(エントリー!$AT17="○",エントリー!$AT17="△"),エントリー!D17,""))</f>
        <v/>
      </c>
      <c r="D12" s="69" t="str">
        <f>IF(AND(OR(エントリー!$AT17="○",エントリー!$AT17="△"),エントリー!E17=""),"",IF(OR(エントリー!$AT17="○",エントリー!$AT17="△"),エントリー!E17,""))</f>
        <v/>
      </c>
      <c r="E12" t="str">
        <f>IF(AND(OR(エントリー!$AT17="○",エントリー!$AT17="△"),エントリー!F17=""),"",IF(OR(エントリー!$AT17="○",エントリー!$AT17="△"),エントリー!F17,""))</f>
        <v/>
      </c>
      <c r="F12" t="str">
        <f>IF(AND(OR(エントリー!$AT17="○",エントリー!$AT17="△"),エントリー!G17=""),"",IF(OR(エントリー!$AT17="○",エントリー!$AT17="△"),エントリー!G17,""))</f>
        <v/>
      </c>
      <c r="G12" t="str">
        <f>IF(AND(OR(エントリー!$AT17="○",エントリー!$AT17="△"),エントリー!H17=""),"",IF(OR(エントリー!$AT17="○",エントリー!$AT17="△"),エントリー!H17,""))</f>
        <v/>
      </c>
      <c r="H12" t="str">
        <f>IF(AND(OR(エントリー!$AT17="○",エントリー!$AT17="△"),エントリー!I17=""),"",IF(OR(エントリー!$AT17="○",エントリー!$AT17="△"),エントリー!I17,""))</f>
        <v/>
      </c>
      <c r="I12" t="str">
        <f>IF(AND(OR(エントリー!$AT17="○",エントリー!$AT17="△"),エントリー!J17=""),"",IF(OR(エントリー!$AT17="○",エントリー!$AT17="△"),エントリー!J17,""))</f>
        <v/>
      </c>
      <c r="J12" t="str">
        <f>IF(AND(OR(エントリー!$AT17="○",エントリー!$AT17="△"),エントリー!K17=""),"",IF(OR(エントリー!$AT17="○",エントリー!$AT17="△"),エントリー!K17,""))</f>
        <v/>
      </c>
      <c r="K12" t="str">
        <f>IF(AND(OR(エントリー!$AT17="○",エントリー!$AT17="△"),エントリー!L17=""),"",IF(OR(エントリー!$AT17="○",エントリー!$AT17="△"),エントリー!L17,""))</f>
        <v/>
      </c>
      <c r="L12" s="71" t="str">
        <f>IF(AND(OR(エントリー!$AT17="○",エントリー!$AT17="△"),エントリー!M17=""),"",IF(OR(エントリー!$AT17="○",エントリー!$AT17="△"),エントリー!M17,""))</f>
        <v/>
      </c>
      <c r="M12" s="71" t="str">
        <f>IF(AND(OR(エントリー!$AT17="○",エントリー!$AT17="△"),エントリー!N17=""),"",IF(OR(エントリー!$AT17="○",エントリー!$AT17="△"),エントリー!N17,""))</f>
        <v/>
      </c>
      <c r="N12" s="71" t="str">
        <f>IF(AND(OR(エントリー!$AT17="○",エントリー!$AT17="△"),エントリー!O17=""),"",IF(OR(エントリー!$AT17="○",エントリー!$AT17="△"),エントリー!O17,""))</f>
        <v/>
      </c>
      <c r="O12" s="5" t="str">
        <f>IF(エントリー!P17="","",IF(エントリー!$AT17="","",IF(AND(OR(エントリー!$AT17="○",エントリー!$AT17="△"),エントリー!AL17=""),エントリー!P17,エントリー!AL17)))</f>
        <v/>
      </c>
      <c r="P12" s="8" t="str">
        <f>IF(AND(OR(エントリー!$AT17="○",エントリー!$AT17="△"),エントリー!Q17=""),"",IF(OR(エントリー!$AT17="○",エントリー!$AT17="△"),エントリー!Q17,""))</f>
        <v/>
      </c>
      <c r="Q12" t="str">
        <f>IF(AND(OR(エントリー!$AT17="○",エントリー!$AT17="△"),エントリー!R17=""),"",IF(OR(エントリー!$AT17="○",エントリー!$AT17="△"),エントリー!R17,""))</f>
        <v/>
      </c>
      <c r="R12" s="70" t="str">
        <f>IF(AND(OR(エントリー!$AT17="○",エントリー!$AT17="△"),エントリー!S17=""),"",IF(OR(エントリー!$AT17="○",エントリー!$AT17="△"),エントリー!S17,""))</f>
        <v/>
      </c>
      <c r="S12" t="str">
        <f>IF(AND(OR(エントリー!$AT17="○",エントリー!$AT17="△"),エントリー!T17=""),"",IF(OR(エントリー!$AT17="○",エントリー!$AT17="△"),エントリー!T17,""))</f>
        <v/>
      </c>
      <c r="T12" t="str">
        <f>IF(AND(OR(エントリー!$AT17="○",エントリー!$AT17="△"),エントリー!U17=""),"",IF(OR(エントリー!$AT17="○",エントリー!$AT17="△"),エントリー!U17,""))</f>
        <v/>
      </c>
      <c r="U12" t="str">
        <f>IF(AND(OR(エントリー!$AT17="○",エントリー!$AT17="△"),エントリー!V17=""),"",IF(OR(エントリー!$AT17="○",エントリー!$AT17="△"),エントリー!V17,""))</f>
        <v/>
      </c>
      <c r="V12" t="str">
        <f>IF(AND(OR(エントリー!$AT17="○",エントリー!$AT17="△"),エントリー!W17=""),"",IF(OR(エントリー!$AT17="○",エントリー!$AT17="△"),エントリー!W17,""))</f>
        <v/>
      </c>
      <c r="W12" t="str">
        <f>IF(AND(OR(エントリー!$AT17="○",エントリー!$AT17="△"),エントリー!X17=""),"",IF(OR(エントリー!$AT17="○",エントリー!$AT17="△"),エントリー!X17,""))</f>
        <v/>
      </c>
      <c r="X12" t="str">
        <f>IF(AND(OR(エントリー!$AT17="○",エントリー!$AT17="△"),エントリー!Y17=""),"",IF(OR(エントリー!$AT17="○",エントリー!$AT17="△"),エントリー!Y17,""))</f>
        <v/>
      </c>
      <c r="Y12" t="str">
        <f>IF(AND(OR(エントリー!$AT17="○",エントリー!$AT17="△"),エントリー!Z17=""),"",IF(OR(エントリー!$AT17="○",エントリー!$AT17="△"),エントリー!Z17,""))</f>
        <v/>
      </c>
      <c r="Z12" t="str">
        <f>IF(AND(OR(エントリー!$AT17="○",エントリー!$AT17="△"),エントリー!AA17=""),"",IF(OR(エントリー!$AT17="○",エントリー!$AT17="△"),エントリー!AA17,""))</f>
        <v/>
      </c>
      <c r="AA12" t="str">
        <f>IF(AND(OR(エントリー!$AT17="○",エントリー!$AT17="△"),エントリー!AB17=""),"",IF(OR(エントリー!$AT17="○",エントリー!$AT17="△"),エントリー!AB17,""))</f>
        <v/>
      </c>
      <c r="AB12" t="str">
        <f>IF(AND(OR(エントリー!$AT17="○",エントリー!$AT17="△"),エントリー!AC17=""),"",IF(OR(エントリー!$AT17="○",エントリー!$AT17="△"),エントリー!AC17,""))</f>
        <v/>
      </c>
      <c r="AC12" t="str">
        <f>IF(AND(OR(エントリー!$AT17="○",エントリー!$AT17="△"),エントリー!$AU$3="通常"),エントリー!AP17,IF(AND(OR(エントリー!$AT17="○",エントリー!$AT17="△"),エントリー!$AU$3="国体"),エントリー!AO17,IF(AND(OR(エントリー!$AT17="○",エントリー!$AT17="△"),エントリー!$AU$3="OPEN"),エントリー!AQ17,IF(AND(OR(エントリー!$AT17="○",エントリー!$AT17="△"),エントリー!$AU$3="Jr"),エントリー!AR17,IF(AND(OR(エントリー!$AT17="○",エントリー!$AT17="△"),エントリー!$AU$3="MS"),エントリー!AS17,"")))))</f>
        <v/>
      </c>
      <c r="AD12" t="str">
        <f>IF(AND(OR(エントリー!$AT17="○",エントリー!$AT17="△"),エントリー!AE17=""),"",IF(OR(エントリー!$AT17="○",エントリー!$AT17="△"),エントリー!AE17,""))</f>
        <v/>
      </c>
      <c r="AE12" t="str">
        <f>IF(エントリー!AM17="","",IF(エントリー!$AT17="","",IF(AND(OR(エントリー!$AT17="○",エントリー!$AT17="△"),エントリー!$AU$3="MS"),エントリー!AN17,エントリー!AM17)))</f>
        <v/>
      </c>
      <c r="AF12" t="str">
        <f t="shared" si="1"/>
        <v/>
      </c>
      <c r="AG12" t="str">
        <f>IF(AND(OR(エントリー!$AT17="○",エントリー!$AT17="△"),エントリー!AH17=""),"",IF(OR(エントリー!$AT17="○",エントリー!$AT17="△"),エントリー!AH17,""))</f>
        <v/>
      </c>
      <c r="AH12" s="72" t="str">
        <f>IF(AND(OR(エントリー!$AT17="○",エントリー!$AT17="△"),エントリー!AI17=""),"",IF(OR(エントリー!$AT17="○",エントリー!$AT17="△"),エントリー!AI17,""))</f>
        <v/>
      </c>
      <c r="AI12" t="str">
        <f>IF(AND(OR(エントリー!$AT17="○",エントリー!$AT17="△"),エントリー!AJ17=""),"",IF(OR(エントリー!$AT17="○",エントリー!$AT17="△"),エントリー!AJ17,""))</f>
        <v/>
      </c>
      <c r="AJ12" t="str">
        <f>IF(AND(OR(エントリー!$AT17="○",エントリー!$AT17="△"),エントリー!AK17=""),"",IF(OR(エントリー!$AT17="○",エントリー!$AT17="△"),エントリー!AK17,""))</f>
        <v/>
      </c>
      <c r="AK12" t="str">
        <f>IF(エントリー!AT17="△","オープン参加","")</f>
        <v/>
      </c>
    </row>
    <row r="13" spans="1:37" x14ac:dyDescent="0.15">
      <c r="A13" s="68" t="str">
        <f>IF(AND(OR(エントリー!$AT18="○",エントリー!$AT18="△"),エントリー!B18=""),"",IF(OR(エントリー!$AT18="○",エントリー!$AT18="△"),エントリー!B18,""))</f>
        <v/>
      </c>
      <c r="B13" t="str">
        <f>IF(AND(OR(エントリー!$AT18="○",エントリー!$AT18="△"),エントリー!C18=""),"",IF(OR(エントリー!$AT18="○",エントリー!$AT18="△"),エントリー!C18,""))</f>
        <v/>
      </c>
      <c r="C13" t="str">
        <f>IF(AND(OR(エントリー!$AT18="○",エントリー!$AT18="△"),エントリー!D18=""),"",IF(OR(エントリー!$AT18="○",エントリー!$AT18="△"),エントリー!D18,""))</f>
        <v/>
      </c>
      <c r="D13" s="69" t="str">
        <f>IF(AND(OR(エントリー!$AT18="○",エントリー!$AT18="△"),エントリー!E18=""),"",IF(OR(エントリー!$AT18="○",エントリー!$AT18="△"),エントリー!E18,""))</f>
        <v/>
      </c>
      <c r="E13" t="str">
        <f>IF(AND(OR(エントリー!$AT18="○",エントリー!$AT18="△"),エントリー!F18=""),"",IF(OR(エントリー!$AT18="○",エントリー!$AT18="△"),エントリー!F18,""))</f>
        <v/>
      </c>
      <c r="F13" t="str">
        <f>IF(AND(OR(エントリー!$AT18="○",エントリー!$AT18="△"),エントリー!G18=""),"",IF(OR(エントリー!$AT18="○",エントリー!$AT18="△"),エントリー!G18,""))</f>
        <v/>
      </c>
      <c r="G13" t="str">
        <f>IF(AND(OR(エントリー!$AT18="○",エントリー!$AT18="△"),エントリー!H18=""),"",IF(OR(エントリー!$AT18="○",エントリー!$AT18="△"),エントリー!H18,""))</f>
        <v/>
      </c>
      <c r="H13" t="str">
        <f>IF(AND(OR(エントリー!$AT18="○",エントリー!$AT18="△"),エントリー!I18=""),"",IF(OR(エントリー!$AT18="○",エントリー!$AT18="△"),エントリー!I18,""))</f>
        <v/>
      </c>
      <c r="I13" t="str">
        <f>IF(AND(OR(エントリー!$AT18="○",エントリー!$AT18="△"),エントリー!J18=""),"",IF(OR(エントリー!$AT18="○",エントリー!$AT18="△"),エントリー!J18,""))</f>
        <v/>
      </c>
      <c r="J13" t="str">
        <f>IF(AND(OR(エントリー!$AT18="○",エントリー!$AT18="△"),エントリー!K18=""),"",IF(OR(エントリー!$AT18="○",エントリー!$AT18="△"),エントリー!K18,""))</f>
        <v/>
      </c>
      <c r="K13" t="str">
        <f>IF(AND(OR(エントリー!$AT18="○",エントリー!$AT18="△"),エントリー!L18=""),"",IF(OR(エントリー!$AT18="○",エントリー!$AT18="△"),エントリー!L18,""))</f>
        <v/>
      </c>
      <c r="L13" s="71" t="str">
        <f>IF(AND(OR(エントリー!$AT18="○",エントリー!$AT18="△"),エントリー!M18=""),"",IF(OR(エントリー!$AT18="○",エントリー!$AT18="△"),エントリー!M18,""))</f>
        <v/>
      </c>
      <c r="M13" s="71" t="str">
        <f>IF(AND(OR(エントリー!$AT18="○",エントリー!$AT18="△"),エントリー!N18=""),"",IF(OR(エントリー!$AT18="○",エントリー!$AT18="△"),エントリー!N18,""))</f>
        <v/>
      </c>
      <c r="N13" s="71" t="str">
        <f>IF(AND(OR(エントリー!$AT18="○",エントリー!$AT18="△"),エントリー!O18=""),"",IF(OR(エントリー!$AT18="○",エントリー!$AT18="△"),エントリー!O18,""))</f>
        <v/>
      </c>
      <c r="O13" s="5" t="str">
        <f>IF(エントリー!P18="","",IF(エントリー!$AT18="","",IF(AND(OR(エントリー!$AT18="○",エントリー!$AT18="△"),エントリー!AL18=""),エントリー!P18,エントリー!AL18)))</f>
        <v/>
      </c>
      <c r="P13" s="8" t="str">
        <f>IF(AND(OR(エントリー!$AT18="○",エントリー!$AT18="△"),エントリー!Q18=""),"",IF(OR(エントリー!$AT18="○",エントリー!$AT18="△"),エントリー!Q18,""))</f>
        <v/>
      </c>
      <c r="Q13" t="str">
        <f>IF(AND(OR(エントリー!$AT18="○",エントリー!$AT18="△"),エントリー!R18=""),"",IF(OR(エントリー!$AT18="○",エントリー!$AT18="△"),エントリー!R18,""))</f>
        <v/>
      </c>
      <c r="R13" s="70" t="str">
        <f>IF(AND(OR(エントリー!$AT18="○",エントリー!$AT18="△"),エントリー!S18=""),"",IF(OR(エントリー!$AT18="○",エントリー!$AT18="△"),エントリー!S18,""))</f>
        <v/>
      </c>
      <c r="S13" t="str">
        <f>IF(AND(OR(エントリー!$AT18="○",エントリー!$AT18="△"),エントリー!T18=""),"",IF(OR(エントリー!$AT18="○",エントリー!$AT18="△"),エントリー!T18,""))</f>
        <v/>
      </c>
      <c r="T13" t="str">
        <f>IF(AND(OR(エントリー!$AT18="○",エントリー!$AT18="△"),エントリー!U18=""),"",IF(OR(エントリー!$AT18="○",エントリー!$AT18="△"),エントリー!U18,""))</f>
        <v/>
      </c>
      <c r="U13" t="str">
        <f>IF(AND(OR(エントリー!$AT18="○",エントリー!$AT18="△"),エントリー!V18=""),"",IF(OR(エントリー!$AT18="○",エントリー!$AT18="△"),エントリー!V18,""))</f>
        <v/>
      </c>
      <c r="V13" t="str">
        <f>IF(AND(OR(エントリー!$AT18="○",エントリー!$AT18="△"),エントリー!W18=""),"",IF(OR(エントリー!$AT18="○",エントリー!$AT18="△"),エントリー!W18,""))</f>
        <v/>
      </c>
      <c r="W13" t="str">
        <f>IF(AND(OR(エントリー!$AT18="○",エントリー!$AT18="△"),エントリー!X18=""),"",IF(OR(エントリー!$AT18="○",エントリー!$AT18="△"),エントリー!X18,""))</f>
        <v/>
      </c>
      <c r="X13" t="str">
        <f>IF(AND(OR(エントリー!$AT18="○",エントリー!$AT18="△"),エントリー!Y18=""),"",IF(OR(エントリー!$AT18="○",エントリー!$AT18="△"),エントリー!Y18,""))</f>
        <v/>
      </c>
      <c r="Y13" t="str">
        <f>IF(AND(OR(エントリー!$AT18="○",エントリー!$AT18="△"),エントリー!Z18=""),"",IF(OR(エントリー!$AT18="○",エントリー!$AT18="△"),エントリー!Z18,""))</f>
        <v/>
      </c>
      <c r="Z13" t="str">
        <f>IF(AND(OR(エントリー!$AT18="○",エントリー!$AT18="△"),エントリー!AA18=""),"",IF(OR(エントリー!$AT18="○",エントリー!$AT18="△"),エントリー!AA18,""))</f>
        <v/>
      </c>
      <c r="AA13" t="str">
        <f>IF(AND(OR(エントリー!$AT18="○",エントリー!$AT18="△"),エントリー!AB18=""),"",IF(OR(エントリー!$AT18="○",エントリー!$AT18="△"),エントリー!AB18,""))</f>
        <v/>
      </c>
      <c r="AB13" t="str">
        <f>IF(AND(OR(エントリー!$AT18="○",エントリー!$AT18="△"),エントリー!AC18=""),"",IF(OR(エントリー!$AT18="○",エントリー!$AT18="△"),エントリー!AC18,""))</f>
        <v/>
      </c>
      <c r="AC13" t="str">
        <f>IF(AND(OR(エントリー!$AT18="○",エントリー!$AT18="△"),エントリー!$AU$3="通常"),エントリー!AP18,IF(AND(OR(エントリー!$AT18="○",エントリー!$AT18="△"),エントリー!$AU$3="国体"),エントリー!AO18,IF(AND(OR(エントリー!$AT18="○",エントリー!$AT18="△"),エントリー!$AU$3="OPEN"),エントリー!AQ18,IF(AND(OR(エントリー!$AT18="○",エントリー!$AT18="△"),エントリー!$AU$3="Jr"),エントリー!AR18,IF(AND(OR(エントリー!$AT18="○",エントリー!$AT18="△"),エントリー!$AU$3="MS"),エントリー!AS18,"")))))</f>
        <v/>
      </c>
      <c r="AD13" t="str">
        <f>IF(AND(OR(エントリー!$AT18="○",エントリー!$AT18="△"),エントリー!AE18=""),"",IF(OR(エントリー!$AT18="○",エントリー!$AT18="△"),エントリー!AE18,""))</f>
        <v/>
      </c>
      <c r="AE13" t="str">
        <f>IF(エントリー!AM18="","",IF(エントリー!$AT18="","",IF(AND(OR(エントリー!$AT18="○",エントリー!$AT18="△"),エントリー!$AU$3="MS"),エントリー!AN18,エントリー!AM18)))</f>
        <v/>
      </c>
      <c r="AF13" t="str">
        <f t="shared" si="1"/>
        <v/>
      </c>
      <c r="AG13" t="str">
        <f>IF(AND(OR(エントリー!$AT18="○",エントリー!$AT18="△"),エントリー!AH18=""),"",IF(OR(エントリー!$AT18="○",エントリー!$AT18="△"),エントリー!AH18,""))</f>
        <v/>
      </c>
      <c r="AH13" s="72" t="str">
        <f>IF(AND(OR(エントリー!$AT18="○",エントリー!$AT18="△"),エントリー!AI18=""),"",IF(OR(エントリー!$AT18="○",エントリー!$AT18="△"),エントリー!AI18,""))</f>
        <v/>
      </c>
      <c r="AI13" t="str">
        <f>IF(AND(OR(エントリー!$AT18="○",エントリー!$AT18="△"),エントリー!AJ18=""),"",IF(OR(エントリー!$AT18="○",エントリー!$AT18="△"),エントリー!AJ18,""))</f>
        <v/>
      </c>
      <c r="AJ13" t="str">
        <f>IF(AND(OR(エントリー!$AT18="○",エントリー!$AT18="△"),エントリー!AK18=""),"",IF(OR(エントリー!$AT18="○",エントリー!$AT18="△"),エントリー!AK18,""))</f>
        <v/>
      </c>
      <c r="AK13" t="str">
        <f>IF(エントリー!AT18="△","オープン参加","")</f>
        <v/>
      </c>
    </row>
    <row r="14" spans="1:37" x14ac:dyDescent="0.15">
      <c r="A14" s="68" t="str">
        <f>IF(AND(OR(エントリー!$AT19="○",エントリー!$AT19="△"),エントリー!B19=""),"",IF(OR(エントリー!$AT19="○",エントリー!$AT19="△"),エントリー!B19,""))</f>
        <v/>
      </c>
      <c r="B14" t="str">
        <f>IF(AND(OR(エントリー!$AT19="○",エントリー!$AT19="△"),エントリー!C19=""),"",IF(OR(エントリー!$AT19="○",エントリー!$AT19="△"),エントリー!C19,""))</f>
        <v/>
      </c>
      <c r="C14" t="str">
        <f>IF(AND(OR(エントリー!$AT19="○",エントリー!$AT19="△"),エントリー!D19=""),"",IF(OR(エントリー!$AT19="○",エントリー!$AT19="△"),エントリー!D19,""))</f>
        <v/>
      </c>
      <c r="D14" s="69" t="str">
        <f>IF(AND(OR(エントリー!$AT19="○",エントリー!$AT19="△"),エントリー!E19=""),"",IF(OR(エントリー!$AT19="○",エントリー!$AT19="△"),エントリー!E19,""))</f>
        <v/>
      </c>
      <c r="E14" t="str">
        <f>IF(AND(OR(エントリー!$AT19="○",エントリー!$AT19="△"),エントリー!F19=""),"",IF(OR(エントリー!$AT19="○",エントリー!$AT19="△"),エントリー!F19,""))</f>
        <v/>
      </c>
      <c r="F14" t="str">
        <f>IF(AND(OR(エントリー!$AT19="○",エントリー!$AT19="△"),エントリー!G19=""),"",IF(OR(エントリー!$AT19="○",エントリー!$AT19="△"),エントリー!G19,""))</f>
        <v/>
      </c>
      <c r="G14" t="str">
        <f>IF(AND(OR(エントリー!$AT19="○",エントリー!$AT19="△"),エントリー!H19=""),"",IF(OR(エントリー!$AT19="○",エントリー!$AT19="△"),エントリー!H19,""))</f>
        <v/>
      </c>
      <c r="H14" t="str">
        <f>IF(AND(OR(エントリー!$AT19="○",エントリー!$AT19="△"),エントリー!I19=""),"",IF(OR(エントリー!$AT19="○",エントリー!$AT19="△"),エントリー!I19,""))</f>
        <v/>
      </c>
      <c r="I14" t="str">
        <f>IF(AND(OR(エントリー!$AT19="○",エントリー!$AT19="△"),エントリー!J19=""),"",IF(OR(エントリー!$AT19="○",エントリー!$AT19="△"),エントリー!J19,""))</f>
        <v/>
      </c>
      <c r="J14" t="str">
        <f>IF(AND(OR(エントリー!$AT19="○",エントリー!$AT19="△"),エントリー!K19=""),"",IF(OR(エントリー!$AT19="○",エントリー!$AT19="△"),エントリー!K19,""))</f>
        <v/>
      </c>
      <c r="K14" t="str">
        <f>IF(AND(OR(エントリー!$AT19="○",エントリー!$AT19="△"),エントリー!L19=""),"",IF(OR(エントリー!$AT19="○",エントリー!$AT19="△"),エントリー!L19,""))</f>
        <v/>
      </c>
      <c r="L14" s="71" t="str">
        <f>IF(AND(OR(エントリー!$AT19="○",エントリー!$AT19="△"),エントリー!M19=""),"",IF(OR(エントリー!$AT19="○",エントリー!$AT19="△"),エントリー!M19,""))</f>
        <v/>
      </c>
      <c r="M14" s="71" t="str">
        <f>IF(AND(OR(エントリー!$AT19="○",エントリー!$AT19="△"),エントリー!N19=""),"",IF(OR(エントリー!$AT19="○",エントリー!$AT19="△"),エントリー!N19,""))</f>
        <v/>
      </c>
      <c r="N14" s="71" t="str">
        <f>IF(AND(OR(エントリー!$AT19="○",エントリー!$AT19="△"),エントリー!O19=""),"",IF(OR(エントリー!$AT19="○",エントリー!$AT19="△"),エントリー!O19,""))</f>
        <v/>
      </c>
      <c r="O14" s="5" t="str">
        <f>IF(エントリー!P19="","",IF(エントリー!$AT19="","",IF(AND(OR(エントリー!$AT19="○",エントリー!$AT19="△"),エントリー!AL19=""),エントリー!P19,エントリー!AL19)))</f>
        <v/>
      </c>
      <c r="P14" s="8" t="str">
        <f>IF(AND(OR(エントリー!$AT19="○",エントリー!$AT19="△"),エントリー!Q19=""),"",IF(OR(エントリー!$AT19="○",エントリー!$AT19="△"),エントリー!Q19,""))</f>
        <v/>
      </c>
      <c r="Q14" t="str">
        <f>IF(AND(OR(エントリー!$AT19="○",エントリー!$AT19="△"),エントリー!R19=""),"",IF(OR(エントリー!$AT19="○",エントリー!$AT19="△"),エントリー!R19,""))</f>
        <v/>
      </c>
      <c r="R14" s="70" t="str">
        <f>IF(AND(OR(エントリー!$AT19="○",エントリー!$AT19="△"),エントリー!S19=""),"",IF(OR(エントリー!$AT19="○",エントリー!$AT19="△"),エントリー!S19,""))</f>
        <v/>
      </c>
      <c r="S14" t="str">
        <f>IF(AND(OR(エントリー!$AT19="○",エントリー!$AT19="△"),エントリー!T19=""),"",IF(OR(エントリー!$AT19="○",エントリー!$AT19="△"),エントリー!T19,""))</f>
        <v/>
      </c>
      <c r="T14" t="str">
        <f>IF(AND(OR(エントリー!$AT19="○",エントリー!$AT19="△"),エントリー!U19=""),"",IF(OR(エントリー!$AT19="○",エントリー!$AT19="△"),エントリー!U19,""))</f>
        <v/>
      </c>
      <c r="U14" t="str">
        <f>IF(AND(OR(エントリー!$AT19="○",エントリー!$AT19="△"),エントリー!V19=""),"",IF(OR(エントリー!$AT19="○",エントリー!$AT19="△"),エントリー!V19,""))</f>
        <v/>
      </c>
      <c r="V14" t="str">
        <f>IF(AND(OR(エントリー!$AT19="○",エントリー!$AT19="△"),エントリー!W19=""),"",IF(OR(エントリー!$AT19="○",エントリー!$AT19="△"),エントリー!W19,""))</f>
        <v/>
      </c>
      <c r="W14" t="str">
        <f>IF(AND(OR(エントリー!$AT19="○",エントリー!$AT19="△"),エントリー!X19=""),"",IF(OR(エントリー!$AT19="○",エントリー!$AT19="△"),エントリー!X19,""))</f>
        <v/>
      </c>
      <c r="X14" t="str">
        <f>IF(AND(OR(エントリー!$AT19="○",エントリー!$AT19="△"),エントリー!Y19=""),"",IF(OR(エントリー!$AT19="○",エントリー!$AT19="△"),エントリー!Y19,""))</f>
        <v/>
      </c>
      <c r="Y14" t="str">
        <f>IF(AND(OR(エントリー!$AT19="○",エントリー!$AT19="△"),エントリー!Z19=""),"",IF(OR(エントリー!$AT19="○",エントリー!$AT19="△"),エントリー!Z19,""))</f>
        <v/>
      </c>
      <c r="Z14" t="str">
        <f>IF(AND(OR(エントリー!$AT19="○",エントリー!$AT19="△"),エントリー!AA19=""),"",IF(OR(エントリー!$AT19="○",エントリー!$AT19="△"),エントリー!AA19,""))</f>
        <v/>
      </c>
      <c r="AA14" t="str">
        <f>IF(AND(OR(エントリー!$AT19="○",エントリー!$AT19="△"),エントリー!AB19=""),"",IF(OR(エントリー!$AT19="○",エントリー!$AT19="△"),エントリー!AB19,""))</f>
        <v/>
      </c>
      <c r="AB14" t="str">
        <f>IF(AND(OR(エントリー!$AT19="○",エントリー!$AT19="△"),エントリー!AC19=""),"",IF(OR(エントリー!$AT19="○",エントリー!$AT19="△"),エントリー!AC19,""))</f>
        <v/>
      </c>
      <c r="AC14" t="str">
        <f>IF(AND(OR(エントリー!$AT19="○",エントリー!$AT19="△"),エントリー!$AU$3="通常"),エントリー!AP19,IF(AND(OR(エントリー!$AT19="○",エントリー!$AT19="△"),エントリー!$AU$3="国体"),エントリー!AO19,IF(AND(OR(エントリー!$AT19="○",エントリー!$AT19="△"),エントリー!$AU$3="OPEN"),エントリー!AQ19,IF(AND(OR(エントリー!$AT19="○",エントリー!$AT19="△"),エントリー!$AU$3="Jr"),エントリー!AR19,IF(AND(OR(エントリー!$AT19="○",エントリー!$AT19="△"),エントリー!$AU$3="MS"),エントリー!AS19,"")))))</f>
        <v/>
      </c>
      <c r="AD14" t="str">
        <f>IF(AND(OR(エントリー!$AT19="○",エントリー!$AT19="△"),エントリー!AE19=""),"",IF(OR(エントリー!$AT19="○",エントリー!$AT19="△"),エントリー!AE19,""))</f>
        <v/>
      </c>
      <c r="AE14" t="str">
        <f>IF(エントリー!AM19="","",IF(エントリー!$AT19="","",IF(AND(OR(エントリー!$AT19="○",エントリー!$AT19="△"),エントリー!$AU$3="MS"),エントリー!AN19,エントリー!AM19)))</f>
        <v/>
      </c>
      <c r="AF14" t="str">
        <f t="shared" si="1"/>
        <v/>
      </c>
      <c r="AG14" t="str">
        <f>IF(AND(OR(エントリー!$AT19="○",エントリー!$AT19="△"),エントリー!AH19=""),"",IF(OR(エントリー!$AT19="○",エントリー!$AT19="△"),エントリー!AH19,""))</f>
        <v/>
      </c>
      <c r="AH14" s="72" t="str">
        <f>IF(AND(OR(エントリー!$AT19="○",エントリー!$AT19="△"),エントリー!AI19=""),"",IF(OR(エントリー!$AT19="○",エントリー!$AT19="△"),エントリー!AI19,""))</f>
        <v/>
      </c>
      <c r="AI14" t="str">
        <f>IF(AND(OR(エントリー!$AT19="○",エントリー!$AT19="△"),エントリー!AJ19=""),"",IF(OR(エントリー!$AT19="○",エントリー!$AT19="△"),エントリー!AJ19,""))</f>
        <v/>
      </c>
      <c r="AJ14" t="str">
        <f>IF(AND(OR(エントリー!$AT19="○",エントリー!$AT19="△"),エントリー!AK19=""),"",IF(OR(エントリー!$AT19="○",エントリー!$AT19="△"),エントリー!AK19,""))</f>
        <v/>
      </c>
      <c r="AK14" t="str">
        <f>IF(エントリー!AT19="△","オープン参加","")</f>
        <v/>
      </c>
    </row>
    <row r="15" spans="1:37" x14ac:dyDescent="0.15">
      <c r="A15" s="68" t="str">
        <f>IF(AND(OR(エントリー!$AT20="○",エントリー!$AT20="△"),エントリー!B20=""),"",IF(OR(エントリー!$AT20="○",エントリー!$AT20="△"),エントリー!B20,""))</f>
        <v/>
      </c>
      <c r="B15" t="str">
        <f>IF(AND(OR(エントリー!$AT20="○",エントリー!$AT20="△"),エントリー!C20=""),"",IF(OR(エントリー!$AT20="○",エントリー!$AT20="△"),エントリー!C20,""))</f>
        <v/>
      </c>
      <c r="C15" t="str">
        <f>IF(AND(OR(エントリー!$AT20="○",エントリー!$AT20="△"),エントリー!D20=""),"",IF(OR(エントリー!$AT20="○",エントリー!$AT20="△"),エントリー!D20,""))</f>
        <v/>
      </c>
      <c r="D15" s="69" t="str">
        <f>IF(AND(OR(エントリー!$AT20="○",エントリー!$AT20="△"),エントリー!E20=""),"",IF(OR(エントリー!$AT20="○",エントリー!$AT20="△"),エントリー!E20,""))</f>
        <v/>
      </c>
      <c r="E15" t="str">
        <f>IF(AND(OR(エントリー!$AT20="○",エントリー!$AT20="△"),エントリー!F20=""),"",IF(OR(エントリー!$AT20="○",エントリー!$AT20="△"),エントリー!F20,""))</f>
        <v/>
      </c>
      <c r="F15" t="str">
        <f>IF(AND(OR(エントリー!$AT20="○",エントリー!$AT20="△"),エントリー!G20=""),"",IF(OR(エントリー!$AT20="○",エントリー!$AT20="△"),エントリー!G20,""))</f>
        <v/>
      </c>
      <c r="G15" t="str">
        <f>IF(AND(OR(エントリー!$AT20="○",エントリー!$AT20="△"),エントリー!H20=""),"",IF(OR(エントリー!$AT20="○",エントリー!$AT20="△"),エントリー!H20,""))</f>
        <v/>
      </c>
      <c r="H15" t="str">
        <f>IF(AND(OR(エントリー!$AT20="○",エントリー!$AT20="△"),エントリー!I20=""),"",IF(OR(エントリー!$AT20="○",エントリー!$AT20="△"),エントリー!I20,""))</f>
        <v/>
      </c>
      <c r="I15" t="str">
        <f>IF(AND(OR(エントリー!$AT20="○",エントリー!$AT20="△"),エントリー!J20=""),"",IF(OR(エントリー!$AT20="○",エントリー!$AT20="△"),エントリー!J20,""))</f>
        <v/>
      </c>
      <c r="J15" t="str">
        <f>IF(AND(OR(エントリー!$AT20="○",エントリー!$AT20="△"),エントリー!K20=""),"",IF(OR(エントリー!$AT20="○",エントリー!$AT20="△"),エントリー!K20,""))</f>
        <v/>
      </c>
      <c r="K15" t="str">
        <f>IF(AND(OR(エントリー!$AT20="○",エントリー!$AT20="△"),エントリー!L20=""),"",IF(OR(エントリー!$AT20="○",エントリー!$AT20="△"),エントリー!L20,""))</f>
        <v/>
      </c>
      <c r="L15" s="71" t="str">
        <f>IF(AND(OR(エントリー!$AT20="○",エントリー!$AT20="△"),エントリー!M20=""),"",IF(OR(エントリー!$AT20="○",エントリー!$AT20="△"),エントリー!M20,""))</f>
        <v/>
      </c>
      <c r="M15" s="71" t="str">
        <f>IF(AND(OR(エントリー!$AT20="○",エントリー!$AT20="△"),エントリー!N20=""),"",IF(OR(エントリー!$AT20="○",エントリー!$AT20="△"),エントリー!N20,""))</f>
        <v/>
      </c>
      <c r="N15" s="71" t="str">
        <f>IF(AND(OR(エントリー!$AT20="○",エントリー!$AT20="△"),エントリー!O20=""),"",IF(OR(エントリー!$AT20="○",エントリー!$AT20="△"),エントリー!O20,""))</f>
        <v/>
      </c>
      <c r="O15" s="5" t="str">
        <f>IF(エントリー!P20="","",IF(エントリー!$AT20="","",IF(AND(OR(エントリー!$AT20="○",エントリー!$AT20="△"),エントリー!AL20=""),エントリー!P20,エントリー!AL20)))</f>
        <v/>
      </c>
      <c r="P15" s="8" t="str">
        <f>IF(AND(OR(エントリー!$AT20="○",エントリー!$AT20="△"),エントリー!Q20=""),"",IF(OR(エントリー!$AT20="○",エントリー!$AT20="△"),エントリー!Q20,""))</f>
        <v/>
      </c>
      <c r="Q15" t="str">
        <f>IF(AND(OR(エントリー!$AT20="○",エントリー!$AT20="△"),エントリー!R20=""),"",IF(OR(エントリー!$AT20="○",エントリー!$AT20="△"),エントリー!R20,""))</f>
        <v/>
      </c>
      <c r="R15" s="70" t="str">
        <f>IF(AND(OR(エントリー!$AT20="○",エントリー!$AT20="△"),エントリー!S20=""),"",IF(OR(エントリー!$AT20="○",エントリー!$AT20="△"),エントリー!S20,""))</f>
        <v/>
      </c>
      <c r="S15" t="str">
        <f>IF(AND(OR(エントリー!$AT20="○",エントリー!$AT20="△"),エントリー!T20=""),"",IF(OR(エントリー!$AT20="○",エントリー!$AT20="△"),エントリー!T20,""))</f>
        <v/>
      </c>
      <c r="T15" t="str">
        <f>IF(AND(OR(エントリー!$AT20="○",エントリー!$AT20="△"),エントリー!U20=""),"",IF(OR(エントリー!$AT20="○",エントリー!$AT20="△"),エントリー!U20,""))</f>
        <v/>
      </c>
      <c r="U15" t="str">
        <f>IF(AND(OR(エントリー!$AT20="○",エントリー!$AT20="△"),エントリー!V20=""),"",IF(OR(エントリー!$AT20="○",エントリー!$AT20="△"),エントリー!V20,""))</f>
        <v/>
      </c>
      <c r="V15" t="str">
        <f>IF(AND(OR(エントリー!$AT20="○",エントリー!$AT20="△"),エントリー!W20=""),"",IF(OR(エントリー!$AT20="○",エントリー!$AT20="△"),エントリー!W20,""))</f>
        <v/>
      </c>
      <c r="W15" t="str">
        <f>IF(AND(OR(エントリー!$AT20="○",エントリー!$AT20="△"),エントリー!X20=""),"",IF(OR(エントリー!$AT20="○",エントリー!$AT20="△"),エントリー!X20,""))</f>
        <v/>
      </c>
      <c r="X15" t="str">
        <f>IF(AND(OR(エントリー!$AT20="○",エントリー!$AT20="△"),エントリー!Y20=""),"",IF(OR(エントリー!$AT20="○",エントリー!$AT20="△"),エントリー!Y20,""))</f>
        <v/>
      </c>
      <c r="Y15" t="str">
        <f>IF(AND(OR(エントリー!$AT20="○",エントリー!$AT20="△"),エントリー!Z20=""),"",IF(OR(エントリー!$AT20="○",エントリー!$AT20="△"),エントリー!Z20,""))</f>
        <v/>
      </c>
      <c r="Z15" t="str">
        <f>IF(AND(OR(エントリー!$AT20="○",エントリー!$AT20="△"),エントリー!AA20=""),"",IF(OR(エントリー!$AT20="○",エントリー!$AT20="△"),エントリー!AA20,""))</f>
        <v/>
      </c>
      <c r="AA15" t="str">
        <f>IF(AND(OR(エントリー!$AT20="○",エントリー!$AT20="△"),エントリー!AB20=""),"",IF(OR(エントリー!$AT20="○",エントリー!$AT20="△"),エントリー!AB20,""))</f>
        <v/>
      </c>
      <c r="AB15" t="str">
        <f>IF(AND(OR(エントリー!$AT20="○",エントリー!$AT20="△"),エントリー!AC20=""),"",IF(OR(エントリー!$AT20="○",エントリー!$AT20="△"),エントリー!AC20,""))</f>
        <v/>
      </c>
      <c r="AC15" t="str">
        <f>IF(AND(OR(エントリー!$AT20="○",エントリー!$AT20="△"),エントリー!$AU$3="通常"),エントリー!AP20,IF(AND(OR(エントリー!$AT20="○",エントリー!$AT20="△"),エントリー!$AU$3="国体"),エントリー!AO20,IF(AND(OR(エントリー!$AT20="○",エントリー!$AT20="△"),エントリー!$AU$3="OPEN"),エントリー!AQ20,IF(AND(OR(エントリー!$AT20="○",エントリー!$AT20="△"),エントリー!$AU$3="Jr"),エントリー!AR20,IF(AND(OR(エントリー!$AT20="○",エントリー!$AT20="△"),エントリー!$AU$3="MS"),エントリー!AS20,"")))))</f>
        <v/>
      </c>
      <c r="AD15" t="str">
        <f>IF(AND(OR(エントリー!$AT20="○",エントリー!$AT20="△"),エントリー!AE20=""),"",IF(OR(エントリー!$AT20="○",エントリー!$AT20="△"),エントリー!AE20,""))</f>
        <v/>
      </c>
      <c r="AE15" t="str">
        <f>IF(エントリー!AM20="","",IF(エントリー!$AT20="","",IF(AND(OR(エントリー!$AT20="○",エントリー!$AT20="△"),エントリー!$AU$3="MS"),エントリー!AN20,エントリー!AM20)))</f>
        <v/>
      </c>
      <c r="AF15" t="str">
        <f t="shared" si="1"/>
        <v/>
      </c>
      <c r="AG15" t="str">
        <f>IF(AND(OR(エントリー!$AT20="○",エントリー!$AT20="△"),エントリー!AH20=""),"",IF(OR(エントリー!$AT20="○",エントリー!$AT20="△"),エントリー!AH20,""))</f>
        <v/>
      </c>
      <c r="AH15" s="72" t="str">
        <f>IF(AND(OR(エントリー!$AT20="○",エントリー!$AT20="△"),エントリー!AI20=""),"",IF(OR(エントリー!$AT20="○",エントリー!$AT20="△"),エントリー!AI20,""))</f>
        <v/>
      </c>
      <c r="AI15" t="str">
        <f>IF(AND(OR(エントリー!$AT20="○",エントリー!$AT20="△"),エントリー!AJ20=""),"",IF(OR(エントリー!$AT20="○",エントリー!$AT20="△"),エントリー!AJ20,""))</f>
        <v/>
      </c>
      <c r="AJ15" t="str">
        <f>IF(AND(OR(エントリー!$AT20="○",エントリー!$AT20="△"),エントリー!AK20=""),"",IF(OR(エントリー!$AT20="○",エントリー!$AT20="△"),エントリー!AK20,""))</f>
        <v/>
      </c>
      <c r="AK15" t="str">
        <f>IF(エントリー!AT20="△","オープン参加","")</f>
        <v/>
      </c>
    </row>
    <row r="16" spans="1:37" x14ac:dyDescent="0.15">
      <c r="A16" s="68" t="str">
        <f>IF(AND(OR(エントリー!$AT21="○",エントリー!$AT21="△"),エントリー!B21=""),"",IF(OR(エントリー!$AT21="○",エントリー!$AT21="△"),エントリー!B21,""))</f>
        <v/>
      </c>
      <c r="B16" t="str">
        <f>IF(AND(OR(エントリー!$AT21="○",エントリー!$AT21="△"),エントリー!C21=""),"",IF(OR(エントリー!$AT21="○",エントリー!$AT21="△"),エントリー!C21,""))</f>
        <v/>
      </c>
      <c r="C16" t="str">
        <f>IF(AND(OR(エントリー!$AT21="○",エントリー!$AT21="△"),エントリー!D21=""),"",IF(OR(エントリー!$AT21="○",エントリー!$AT21="△"),エントリー!D21,""))</f>
        <v/>
      </c>
      <c r="D16" s="69" t="str">
        <f>IF(AND(OR(エントリー!$AT21="○",エントリー!$AT21="△"),エントリー!E21=""),"",IF(OR(エントリー!$AT21="○",エントリー!$AT21="△"),エントリー!E21,""))</f>
        <v/>
      </c>
      <c r="E16" t="str">
        <f>IF(AND(OR(エントリー!$AT21="○",エントリー!$AT21="△"),エントリー!F21=""),"",IF(OR(エントリー!$AT21="○",エントリー!$AT21="△"),エントリー!F21,""))</f>
        <v/>
      </c>
      <c r="F16" t="str">
        <f>IF(AND(OR(エントリー!$AT21="○",エントリー!$AT21="△"),エントリー!G21=""),"",IF(OR(エントリー!$AT21="○",エントリー!$AT21="△"),エントリー!G21,""))</f>
        <v/>
      </c>
      <c r="G16" t="str">
        <f>IF(AND(OR(エントリー!$AT21="○",エントリー!$AT21="△"),エントリー!H21=""),"",IF(OR(エントリー!$AT21="○",エントリー!$AT21="△"),エントリー!H21,""))</f>
        <v/>
      </c>
      <c r="H16" t="str">
        <f>IF(AND(OR(エントリー!$AT21="○",エントリー!$AT21="△"),エントリー!I21=""),"",IF(OR(エントリー!$AT21="○",エントリー!$AT21="△"),エントリー!I21,""))</f>
        <v/>
      </c>
      <c r="I16" t="str">
        <f>IF(AND(OR(エントリー!$AT21="○",エントリー!$AT21="△"),エントリー!J21=""),"",IF(OR(エントリー!$AT21="○",エントリー!$AT21="△"),エントリー!J21,""))</f>
        <v/>
      </c>
      <c r="J16" t="str">
        <f>IF(AND(OR(エントリー!$AT21="○",エントリー!$AT21="△"),エントリー!K21=""),"",IF(OR(エントリー!$AT21="○",エントリー!$AT21="△"),エントリー!K21,""))</f>
        <v/>
      </c>
      <c r="K16" t="str">
        <f>IF(AND(OR(エントリー!$AT21="○",エントリー!$AT21="△"),エントリー!L21=""),"",IF(OR(エントリー!$AT21="○",エントリー!$AT21="△"),エントリー!L21,""))</f>
        <v/>
      </c>
      <c r="L16" s="71" t="str">
        <f>IF(AND(OR(エントリー!$AT21="○",エントリー!$AT21="△"),エントリー!M21=""),"",IF(OR(エントリー!$AT21="○",エントリー!$AT21="△"),エントリー!M21,""))</f>
        <v/>
      </c>
      <c r="M16" s="71" t="str">
        <f>IF(AND(OR(エントリー!$AT21="○",エントリー!$AT21="△"),エントリー!N21=""),"",IF(OR(エントリー!$AT21="○",エントリー!$AT21="△"),エントリー!N21,""))</f>
        <v/>
      </c>
      <c r="N16" s="71" t="str">
        <f>IF(AND(OR(エントリー!$AT21="○",エントリー!$AT21="△"),エントリー!O21=""),"",IF(OR(エントリー!$AT21="○",エントリー!$AT21="△"),エントリー!O21,""))</f>
        <v/>
      </c>
      <c r="O16" s="5" t="str">
        <f>IF(エントリー!P21="","",IF(エントリー!$AT21="","",IF(AND(OR(エントリー!$AT21="○",エントリー!$AT21="△"),エントリー!AL21=""),エントリー!P21,エントリー!AL21)))</f>
        <v/>
      </c>
      <c r="P16" s="8" t="str">
        <f>IF(AND(OR(エントリー!$AT21="○",エントリー!$AT21="△"),エントリー!Q21=""),"",IF(OR(エントリー!$AT21="○",エントリー!$AT21="△"),エントリー!Q21,""))</f>
        <v/>
      </c>
      <c r="Q16" t="str">
        <f>IF(AND(OR(エントリー!$AT21="○",エントリー!$AT21="△"),エントリー!R21=""),"",IF(OR(エントリー!$AT21="○",エントリー!$AT21="△"),エントリー!R21,""))</f>
        <v/>
      </c>
      <c r="R16" s="70" t="str">
        <f>IF(AND(OR(エントリー!$AT21="○",エントリー!$AT21="△"),エントリー!S21=""),"",IF(OR(エントリー!$AT21="○",エントリー!$AT21="△"),エントリー!S21,""))</f>
        <v/>
      </c>
      <c r="S16" t="str">
        <f>IF(AND(OR(エントリー!$AT21="○",エントリー!$AT21="△"),エントリー!T21=""),"",IF(OR(エントリー!$AT21="○",エントリー!$AT21="△"),エントリー!T21,""))</f>
        <v/>
      </c>
      <c r="T16" t="str">
        <f>IF(AND(OR(エントリー!$AT21="○",エントリー!$AT21="△"),エントリー!U21=""),"",IF(OR(エントリー!$AT21="○",エントリー!$AT21="△"),エントリー!U21,""))</f>
        <v/>
      </c>
      <c r="U16" t="str">
        <f>IF(AND(OR(エントリー!$AT21="○",エントリー!$AT21="△"),エントリー!V21=""),"",IF(OR(エントリー!$AT21="○",エントリー!$AT21="△"),エントリー!V21,""))</f>
        <v/>
      </c>
      <c r="V16" t="str">
        <f>IF(AND(OR(エントリー!$AT21="○",エントリー!$AT21="△"),エントリー!W21=""),"",IF(OR(エントリー!$AT21="○",エントリー!$AT21="△"),エントリー!W21,""))</f>
        <v/>
      </c>
      <c r="W16" t="str">
        <f>IF(AND(OR(エントリー!$AT21="○",エントリー!$AT21="△"),エントリー!X21=""),"",IF(OR(エントリー!$AT21="○",エントリー!$AT21="△"),エントリー!X21,""))</f>
        <v/>
      </c>
      <c r="X16" t="str">
        <f>IF(AND(OR(エントリー!$AT21="○",エントリー!$AT21="△"),エントリー!Y21=""),"",IF(OR(エントリー!$AT21="○",エントリー!$AT21="△"),エントリー!Y21,""))</f>
        <v/>
      </c>
      <c r="Y16" t="str">
        <f>IF(AND(OR(エントリー!$AT21="○",エントリー!$AT21="△"),エントリー!Z21=""),"",IF(OR(エントリー!$AT21="○",エントリー!$AT21="△"),エントリー!Z21,""))</f>
        <v/>
      </c>
      <c r="Z16" t="str">
        <f>IF(AND(OR(エントリー!$AT21="○",エントリー!$AT21="△"),エントリー!AA21=""),"",IF(OR(エントリー!$AT21="○",エントリー!$AT21="△"),エントリー!AA21,""))</f>
        <v/>
      </c>
      <c r="AA16" t="str">
        <f>IF(AND(OR(エントリー!$AT21="○",エントリー!$AT21="△"),エントリー!AB21=""),"",IF(OR(エントリー!$AT21="○",エントリー!$AT21="△"),エントリー!AB21,""))</f>
        <v/>
      </c>
      <c r="AB16" t="str">
        <f>IF(AND(OR(エントリー!$AT21="○",エントリー!$AT21="△"),エントリー!AC21=""),"",IF(OR(エントリー!$AT21="○",エントリー!$AT21="△"),エントリー!AC21,""))</f>
        <v/>
      </c>
      <c r="AC16" t="str">
        <f>IF(AND(OR(エントリー!$AT21="○",エントリー!$AT21="△"),エントリー!$AU$3="通常"),エントリー!AP21,IF(AND(OR(エントリー!$AT21="○",エントリー!$AT21="△"),エントリー!$AU$3="国体"),エントリー!AO21,IF(AND(OR(エントリー!$AT21="○",エントリー!$AT21="△"),エントリー!$AU$3="OPEN"),エントリー!AQ21,IF(AND(OR(エントリー!$AT21="○",エントリー!$AT21="△"),エントリー!$AU$3="Jr"),エントリー!AR21,IF(AND(OR(エントリー!$AT21="○",エントリー!$AT21="△"),エントリー!$AU$3="MS"),エントリー!AS21,"")))))</f>
        <v/>
      </c>
      <c r="AD16" t="str">
        <f>IF(AND(OR(エントリー!$AT21="○",エントリー!$AT21="△"),エントリー!AE21=""),"",IF(OR(エントリー!$AT21="○",エントリー!$AT21="△"),エントリー!AE21,""))</f>
        <v/>
      </c>
      <c r="AE16" t="str">
        <f>IF(エントリー!AM21="","",IF(エントリー!$AT21="","",IF(AND(OR(エントリー!$AT21="○",エントリー!$AT21="△"),エントリー!$AU$3="MS"),エントリー!AN21,エントリー!AM21)))</f>
        <v/>
      </c>
      <c r="AF16" t="str">
        <f t="shared" si="1"/>
        <v/>
      </c>
      <c r="AG16" t="str">
        <f>IF(AND(OR(エントリー!$AT21="○",エントリー!$AT21="△"),エントリー!AH21=""),"",IF(OR(エントリー!$AT21="○",エントリー!$AT21="△"),エントリー!AH21,""))</f>
        <v/>
      </c>
      <c r="AH16" s="72" t="str">
        <f>IF(AND(OR(エントリー!$AT21="○",エントリー!$AT21="△"),エントリー!AI21=""),"",IF(OR(エントリー!$AT21="○",エントリー!$AT21="△"),エントリー!AI21,""))</f>
        <v/>
      </c>
      <c r="AI16" t="str">
        <f>IF(AND(OR(エントリー!$AT21="○",エントリー!$AT21="△"),エントリー!AJ21=""),"",IF(OR(エントリー!$AT21="○",エントリー!$AT21="△"),エントリー!AJ21,""))</f>
        <v/>
      </c>
      <c r="AJ16" t="str">
        <f>IF(AND(OR(エントリー!$AT21="○",エントリー!$AT21="△"),エントリー!AK21=""),"",IF(OR(エントリー!$AT21="○",エントリー!$AT21="△"),エントリー!AK21,""))</f>
        <v/>
      </c>
      <c r="AK16" t="str">
        <f>IF(エントリー!AT21="△","オープン参加","")</f>
        <v/>
      </c>
    </row>
    <row r="17" spans="1:37" x14ac:dyDescent="0.15">
      <c r="A17" s="68" t="str">
        <f>IF(AND(OR(エントリー!$AT22="○",エントリー!$AT22="△"),エントリー!B22=""),"",IF(OR(エントリー!$AT22="○",エントリー!$AT22="△"),エントリー!B22,""))</f>
        <v/>
      </c>
      <c r="B17" t="str">
        <f>IF(AND(OR(エントリー!$AT22="○",エントリー!$AT22="△"),エントリー!C22=""),"",IF(OR(エントリー!$AT22="○",エントリー!$AT22="△"),エントリー!C22,""))</f>
        <v/>
      </c>
      <c r="C17" t="str">
        <f>IF(AND(OR(エントリー!$AT22="○",エントリー!$AT22="△"),エントリー!D22=""),"",IF(OR(エントリー!$AT22="○",エントリー!$AT22="△"),エントリー!D22,""))</f>
        <v/>
      </c>
      <c r="D17" s="69" t="str">
        <f>IF(AND(OR(エントリー!$AT22="○",エントリー!$AT22="△"),エントリー!E22=""),"",IF(OR(エントリー!$AT22="○",エントリー!$AT22="△"),エントリー!E22,""))</f>
        <v/>
      </c>
      <c r="E17" t="str">
        <f>IF(AND(OR(エントリー!$AT22="○",エントリー!$AT22="△"),エントリー!F22=""),"",IF(OR(エントリー!$AT22="○",エントリー!$AT22="△"),エントリー!F22,""))</f>
        <v/>
      </c>
      <c r="F17" t="str">
        <f>IF(AND(OR(エントリー!$AT22="○",エントリー!$AT22="△"),エントリー!G22=""),"",IF(OR(エントリー!$AT22="○",エントリー!$AT22="△"),エントリー!G22,""))</f>
        <v/>
      </c>
      <c r="G17" t="str">
        <f>IF(AND(OR(エントリー!$AT22="○",エントリー!$AT22="△"),エントリー!H22=""),"",IF(OR(エントリー!$AT22="○",エントリー!$AT22="△"),エントリー!H22,""))</f>
        <v/>
      </c>
      <c r="H17" t="str">
        <f>IF(AND(OR(エントリー!$AT22="○",エントリー!$AT22="△"),エントリー!I22=""),"",IF(OR(エントリー!$AT22="○",エントリー!$AT22="△"),エントリー!I22,""))</f>
        <v/>
      </c>
      <c r="I17" t="str">
        <f>IF(AND(OR(エントリー!$AT22="○",エントリー!$AT22="△"),エントリー!J22=""),"",IF(OR(エントリー!$AT22="○",エントリー!$AT22="△"),エントリー!J22,""))</f>
        <v/>
      </c>
      <c r="J17" t="str">
        <f>IF(AND(OR(エントリー!$AT22="○",エントリー!$AT22="△"),エントリー!K22=""),"",IF(OR(エントリー!$AT22="○",エントリー!$AT22="△"),エントリー!K22,""))</f>
        <v/>
      </c>
      <c r="K17" t="str">
        <f>IF(AND(OR(エントリー!$AT22="○",エントリー!$AT22="△"),エントリー!L22=""),"",IF(OR(エントリー!$AT22="○",エントリー!$AT22="△"),エントリー!L22,""))</f>
        <v/>
      </c>
      <c r="L17" s="71" t="str">
        <f>IF(AND(OR(エントリー!$AT22="○",エントリー!$AT22="△"),エントリー!M22=""),"",IF(OR(エントリー!$AT22="○",エントリー!$AT22="△"),エントリー!M22,""))</f>
        <v/>
      </c>
      <c r="M17" s="71" t="str">
        <f>IF(AND(OR(エントリー!$AT22="○",エントリー!$AT22="△"),エントリー!N22=""),"",IF(OR(エントリー!$AT22="○",エントリー!$AT22="△"),エントリー!N22,""))</f>
        <v/>
      </c>
      <c r="N17" s="71" t="str">
        <f>IF(AND(OR(エントリー!$AT22="○",エントリー!$AT22="△"),エントリー!O22=""),"",IF(OR(エントリー!$AT22="○",エントリー!$AT22="△"),エントリー!O22,""))</f>
        <v/>
      </c>
      <c r="O17" s="5" t="str">
        <f>IF(エントリー!P22="","",IF(エントリー!$AT22="","",IF(AND(OR(エントリー!$AT22="○",エントリー!$AT22="△"),エントリー!AL22=""),エントリー!P22,エントリー!AL22)))</f>
        <v/>
      </c>
      <c r="P17" s="8" t="str">
        <f>IF(AND(OR(エントリー!$AT22="○",エントリー!$AT22="△"),エントリー!Q22=""),"",IF(OR(エントリー!$AT22="○",エントリー!$AT22="△"),エントリー!Q22,""))</f>
        <v/>
      </c>
      <c r="Q17" t="str">
        <f>IF(AND(OR(エントリー!$AT22="○",エントリー!$AT22="△"),エントリー!R22=""),"",IF(OR(エントリー!$AT22="○",エントリー!$AT22="△"),エントリー!R22,""))</f>
        <v/>
      </c>
      <c r="R17" s="70" t="str">
        <f>IF(AND(OR(エントリー!$AT22="○",エントリー!$AT22="△"),エントリー!S22=""),"",IF(OR(エントリー!$AT22="○",エントリー!$AT22="△"),エントリー!S22,""))</f>
        <v/>
      </c>
      <c r="S17" t="str">
        <f>IF(AND(OR(エントリー!$AT22="○",エントリー!$AT22="△"),エントリー!T22=""),"",IF(OR(エントリー!$AT22="○",エントリー!$AT22="△"),エントリー!T22,""))</f>
        <v/>
      </c>
      <c r="T17" t="str">
        <f>IF(AND(OR(エントリー!$AT22="○",エントリー!$AT22="△"),エントリー!U22=""),"",IF(OR(エントリー!$AT22="○",エントリー!$AT22="△"),エントリー!U22,""))</f>
        <v/>
      </c>
      <c r="U17" t="str">
        <f>IF(AND(OR(エントリー!$AT22="○",エントリー!$AT22="△"),エントリー!V22=""),"",IF(OR(エントリー!$AT22="○",エントリー!$AT22="△"),エントリー!V22,""))</f>
        <v/>
      </c>
      <c r="V17" t="str">
        <f>IF(AND(OR(エントリー!$AT22="○",エントリー!$AT22="△"),エントリー!W22=""),"",IF(OR(エントリー!$AT22="○",エントリー!$AT22="△"),エントリー!W22,""))</f>
        <v/>
      </c>
      <c r="W17" t="str">
        <f>IF(AND(OR(エントリー!$AT22="○",エントリー!$AT22="△"),エントリー!X22=""),"",IF(OR(エントリー!$AT22="○",エントリー!$AT22="△"),エントリー!X22,""))</f>
        <v/>
      </c>
      <c r="X17" t="str">
        <f>IF(AND(OR(エントリー!$AT22="○",エントリー!$AT22="△"),エントリー!Y22=""),"",IF(OR(エントリー!$AT22="○",エントリー!$AT22="△"),エントリー!Y22,""))</f>
        <v/>
      </c>
      <c r="Y17" t="str">
        <f>IF(AND(OR(エントリー!$AT22="○",エントリー!$AT22="△"),エントリー!Z22=""),"",IF(OR(エントリー!$AT22="○",エントリー!$AT22="△"),エントリー!Z22,""))</f>
        <v/>
      </c>
      <c r="Z17" t="str">
        <f>IF(AND(OR(エントリー!$AT22="○",エントリー!$AT22="△"),エントリー!AA22=""),"",IF(OR(エントリー!$AT22="○",エントリー!$AT22="△"),エントリー!AA22,""))</f>
        <v/>
      </c>
      <c r="AA17" t="str">
        <f>IF(AND(OR(エントリー!$AT22="○",エントリー!$AT22="△"),エントリー!AB22=""),"",IF(OR(エントリー!$AT22="○",エントリー!$AT22="△"),エントリー!AB22,""))</f>
        <v/>
      </c>
      <c r="AB17" t="str">
        <f>IF(AND(OR(エントリー!$AT22="○",エントリー!$AT22="△"),エントリー!AC22=""),"",IF(OR(エントリー!$AT22="○",エントリー!$AT22="△"),エントリー!AC22,""))</f>
        <v/>
      </c>
      <c r="AC17" t="str">
        <f>IF(AND(OR(エントリー!$AT22="○",エントリー!$AT22="△"),エントリー!$AU$3="通常"),エントリー!AP22,IF(AND(OR(エントリー!$AT22="○",エントリー!$AT22="△"),エントリー!$AU$3="国体"),エントリー!AO22,IF(AND(OR(エントリー!$AT22="○",エントリー!$AT22="△"),エントリー!$AU$3="OPEN"),エントリー!AQ22,IF(AND(OR(エントリー!$AT22="○",エントリー!$AT22="△"),エントリー!$AU$3="Jr"),エントリー!AR22,IF(AND(OR(エントリー!$AT22="○",エントリー!$AT22="△"),エントリー!$AU$3="MS"),エントリー!AS22,"")))))</f>
        <v/>
      </c>
      <c r="AD17" t="str">
        <f>IF(AND(OR(エントリー!$AT22="○",エントリー!$AT22="△"),エントリー!AE22=""),"",IF(OR(エントリー!$AT22="○",エントリー!$AT22="△"),エントリー!AE22,""))</f>
        <v/>
      </c>
      <c r="AE17" t="str">
        <f>IF(エントリー!AM22="","",IF(エントリー!$AT22="","",IF(AND(OR(エントリー!$AT22="○",エントリー!$AT22="△"),エントリー!$AU$3="MS"),エントリー!AN22,エントリー!AM22)))</f>
        <v/>
      </c>
      <c r="AF17" t="str">
        <f t="shared" si="1"/>
        <v/>
      </c>
      <c r="AG17" t="str">
        <f>IF(AND(OR(エントリー!$AT22="○",エントリー!$AT22="△"),エントリー!AH22=""),"",IF(OR(エントリー!$AT22="○",エントリー!$AT22="△"),エントリー!AH22,""))</f>
        <v/>
      </c>
      <c r="AH17" s="72" t="str">
        <f>IF(AND(OR(エントリー!$AT22="○",エントリー!$AT22="△"),エントリー!AI22=""),"",IF(OR(エントリー!$AT22="○",エントリー!$AT22="△"),エントリー!AI22,""))</f>
        <v/>
      </c>
      <c r="AI17" t="str">
        <f>IF(AND(OR(エントリー!$AT22="○",エントリー!$AT22="△"),エントリー!AJ22=""),"",IF(OR(エントリー!$AT22="○",エントリー!$AT22="△"),エントリー!AJ22,""))</f>
        <v/>
      </c>
      <c r="AJ17" t="str">
        <f>IF(AND(OR(エントリー!$AT22="○",エントリー!$AT22="△"),エントリー!AK22=""),"",IF(OR(エントリー!$AT22="○",エントリー!$AT22="△"),エントリー!AK22,""))</f>
        <v/>
      </c>
      <c r="AK17" t="str">
        <f>IF(エントリー!AT22="△","オープン参加","")</f>
        <v/>
      </c>
    </row>
    <row r="18" spans="1:37" x14ac:dyDescent="0.15">
      <c r="A18" s="68" t="str">
        <f>IF(AND(OR(エントリー!$AT23="○",エントリー!$AT23="△"),エントリー!B23=""),"",IF(OR(エントリー!$AT23="○",エントリー!$AT23="△"),エントリー!B23,""))</f>
        <v/>
      </c>
      <c r="B18" t="str">
        <f>IF(AND(OR(エントリー!$AT23="○",エントリー!$AT23="△"),エントリー!C23=""),"",IF(OR(エントリー!$AT23="○",エントリー!$AT23="△"),エントリー!C23,""))</f>
        <v/>
      </c>
      <c r="C18" t="str">
        <f>IF(AND(OR(エントリー!$AT23="○",エントリー!$AT23="△"),エントリー!D23=""),"",IF(OR(エントリー!$AT23="○",エントリー!$AT23="△"),エントリー!D23,""))</f>
        <v/>
      </c>
      <c r="D18" s="69" t="str">
        <f>IF(AND(OR(エントリー!$AT23="○",エントリー!$AT23="△"),エントリー!E23=""),"",IF(OR(エントリー!$AT23="○",エントリー!$AT23="△"),エントリー!E23,""))</f>
        <v/>
      </c>
      <c r="E18" t="str">
        <f>IF(AND(OR(エントリー!$AT23="○",エントリー!$AT23="△"),エントリー!F23=""),"",IF(OR(エントリー!$AT23="○",エントリー!$AT23="△"),エントリー!F23,""))</f>
        <v/>
      </c>
      <c r="F18" t="str">
        <f>IF(AND(OR(エントリー!$AT23="○",エントリー!$AT23="△"),エントリー!G23=""),"",IF(OR(エントリー!$AT23="○",エントリー!$AT23="△"),エントリー!G23,""))</f>
        <v/>
      </c>
      <c r="G18" t="str">
        <f>IF(AND(OR(エントリー!$AT23="○",エントリー!$AT23="△"),エントリー!H23=""),"",IF(OR(エントリー!$AT23="○",エントリー!$AT23="△"),エントリー!H23,""))</f>
        <v/>
      </c>
      <c r="H18" t="str">
        <f>IF(AND(OR(エントリー!$AT23="○",エントリー!$AT23="△"),エントリー!I23=""),"",IF(OR(エントリー!$AT23="○",エントリー!$AT23="△"),エントリー!I23,""))</f>
        <v/>
      </c>
      <c r="I18" t="str">
        <f>IF(AND(OR(エントリー!$AT23="○",エントリー!$AT23="△"),エントリー!J23=""),"",IF(OR(エントリー!$AT23="○",エントリー!$AT23="△"),エントリー!J23,""))</f>
        <v/>
      </c>
      <c r="J18" t="str">
        <f>IF(AND(OR(エントリー!$AT23="○",エントリー!$AT23="△"),エントリー!K23=""),"",IF(OR(エントリー!$AT23="○",エントリー!$AT23="△"),エントリー!K23,""))</f>
        <v/>
      </c>
      <c r="K18" t="str">
        <f>IF(AND(OR(エントリー!$AT23="○",エントリー!$AT23="△"),エントリー!L23=""),"",IF(OR(エントリー!$AT23="○",エントリー!$AT23="△"),エントリー!L23,""))</f>
        <v/>
      </c>
      <c r="L18" s="71" t="str">
        <f>IF(AND(OR(エントリー!$AT23="○",エントリー!$AT23="△"),エントリー!M23=""),"",IF(OR(エントリー!$AT23="○",エントリー!$AT23="△"),エントリー!M23,""))</f>
        <v/>
      </c>
      <c r="M18" s="71" t="str">
        <f>IF(AND(OR(エントリー!$AT23="○",エントリー!$AT23="△"),エントリー!N23=""),"",IF(OR(エントリー!$AT23="○",エントリー!$AT23="△"),エントリー!N23,""))</f>
        <v/>
      </c>
      <c r="N18" s="71" t="str">
        <f>IF(AND(OR(エントリー!$AT23="○",エントリー!$AT23="△"),エントリー!O23=""),"",IF(OR(エントリー!$AT23="○",エントリー!$AT23="△"),エントリー!O23,""))</f>
        <v/>
      </c>
      <c r="O18" s="5" t="str">
        <f>IF(エントリー!P23="","",IF(エントリー!$AT23="","",IF(AND(OR(エントリー!$AT23="○",エントリー!$AT23="△"),エントリー!AL23=""),エントリー!P23,エントリー!AL23)))</f>
        <v/>
      </c>
      <c r="P18" s="8" t="str">
        <f>IF(AND(OR(エントリー!$AT23="○",エントリー!$AT23="△"),エントリー!Q23=""),"",IF(OR(エントリー!$AT23="○",エントリー!$AT23="△"),エントリー!Q23,""))</f>
        <v/>
      </c>
      <c r="Q18" t="str">
        <f>IF(AND(OR(エントリー!$AT23="○",エントリー!$AT23="△"),エントリー!R23=""),"",IF(OR(エントリー!$AT23="○",エントリー!$AT23="△"),エントリー!R23,""))</f>
        <v/>
      </c>
      <c r="R18" s="70" t="str">
        <f>IF(AND(OR(エントリー!$AT23="○",エントリー!$AT23="△"),エントリー!S23=""),"",IF(OR(エントリー!$AT23="○",エントリー!$AT23="△"),エントリー!S23,""))</f>
        <v/>
      </c>
      <c r="S18" t="str">
        <f>IF(AND(OR(エントリー!$AT23="○",エントリー!$AT23="△"),エントリー!T23=""),"",IF(OR(エントリー!$AT23="○",エントリー!$AT23="△"),エントリー!T23,""))</f>
        <v/>
      </c>
      <c r="T18" t="str">
        <f>IF(AND(OR(エントリー!$AT23="○",エントリー!$AT23="△"),エントリー!U23=""),"",IF(OR(エントリー!$AT23="○",エントリー!$AT23="△"),エントリー!U23,""))</f>
        <v/>
      </c>
      <c r="U18" t="str">
        <f>IF(AND(OR(エントリー!$AT23="○",エントリー!$AT23="△"),エントリー!V23=""),"",IF(OR(エントリー!$AT23="○",エントリー!$AT23="△"),エントリー!V23,""))</f>
        <v/>
      </c>
      <c r="V18" t="str">
        <f>IF(AND(OR(エントリー!$AT23="○",エントリー!$AT23="△"),エントリー!W23=""),"",IF(OR(エントリー!$AT23="○",エントリー!$AT23="△"),エントリー!W23,""))</f>
        <v/>
      </c>
      <c r="W18" t="str">
        <f>IF(AND(OR(エントリー!$AT23="○",エントリー!$AT23="△"),エントリー!X23=""),"",IF(OR(エントリー!$AT23="○",エントリー!$AT23="△"),エントリー!X23,""))</f>
        <v/>
      </c>
      <c r="X18" t="str">
        <f>IF(AND(OR(エントリー!$AT23="○",エントリー!$AT23="△"),エントリー!Y23=""),"",IF(OR(エントリー!$AT23="○",エントリー!$AT23="△"),エントリー!Y23,""))</f>
        <v/>
      </c>
      <c r="Y18" t="str">
        <f>IF(AND(OR(エントリー!$AT23="○",エントリー!$AT23="△"),エントリー!Z23=""),"",IF(OR(エントリー!$AT23="○",エントリー!$AT23="△"),エントリー!Z23,""))</f>
        <v/>
      </c>
      <c r="Z18" t="str">
        <f>IF(AND(OR(エントリー!$AT23="○",エントリー!$AT23="△"),エントリー!AA23=""),"",IF(OR(エントリー!$AT23="○",エントリー!$AT23="△"),エントリー!AA23,""))</f>
        <v/>
      </c>
      <c r="AA18" t="str">
        <f>IF(AND(OR(エントリー!$AT23="○",エントリー!$AT23="△"),エントリー!AB23=""),"",IF(OR(エントリー!$AT23="○",エントリー!$AT23="△"),エントリー!AB23,""))</f>
        <v/>
      </c>
      <c r="AB18" t="str">
        <f>IF(AND(OR(エントリー!$AT23="○",エントリー!$AT23="△"),エントリー!AC23=""),"",IF(OR(エントリー!$AT23="○",エントリー!$AT23="△"),エントリー!AC23,""))</f>
        <v/>
      </c>
      <c r="AC18" t="str">
        <f>IF(AND(OR(エントリー!$AT23="○",エントリー!$AT23="△"),エントリー!$AU$3="通常"),エントリー!AP23,IF(AND(OR(エントリー!$AT23="○",エントリー!$AT23="△"),エントリー!$AU$3="国体"),エントリー!AO23,IF(AND(OR(エントリー!$AT23="○",エントリー!$AT23="△"),エントリー!$AU$3="OPEN"),エントリー!AQ23,IF(AND(OR(エントリー!$AT23="○",エントリー!$AT23="△"),エントリー!$AU$3="Jr"),エントリー!AR23,IF(AND(OR(エントリー!$AT23="○",エントリー!$AT23="△"),エントリー!$AU$3="MS"),エントリー!AS23,"")))))</f>
        <v/>
      </c>
      <c r="AD18" t="str">
        <f>IF(AND(OR(エントリー!$AT23="○",エントリー!$AT23="△"),エントリー!AE23=""),"",IF(OR(エントリー!$AT23="○",エントリー!$AT23="△"),エントリー!AE23,""))</f>
        <v/>
      </c>
      <c r="AE18" t="str">
        <f>IF(エントリー!AM23="","",IF(エントリー!$AT23="","",IF(AND(OR(エントリー!$AT23="○",エントリー!$AT23="△"),エントリー!$AU$3="MS"),エントリー!AN23,エントリー!AM23)))</f>
        <v/>
      </c>
      <c r="AF18" t="str">
        <f t="shared" si="1"/>
        <v/>
      </c>
      <c r="AG18" t="str">
        <f>IF(AND(OR(エントリー!$AT23="○",エントリー!$AT23="△"),エントリー!AH23=""),"",IF(OR(エントリー!$AT23="○",エントリー!$AT23="△"),エントリー!AH23,""))</f>
        <v/>
      </c>
      <c r="AH18" s="72" t="str">
        <f>IF(AND(OR(エントリー!$AT23="○",エントリー!$AT23="△"),エントリー!AI23=""),"",IF(OR(エントリー!$AT23="○",エントリー!$AT23="△"),エントリー!AI23,""))</f>
        <v/>
      </c>
      <c r="AI18" t="str">
        <f>IF(AND(OR(エントリー!$AT23="○",エントリー!$AT23="△"),エントリー!AJ23=""),"",IF(OR(エントリー!$AT23="○",エントリー!$AT23="△"),エントリー!AJ23,""))</f>
        <v/>
      </c>
      <c r="AJ18" t="str">
        <f>IF(AND(OR(エントリー!$AT23="○",エントリー!$AT23="△"),エントリー!AK23=""),"",IF(OR(エントリー!$AT23="○",エントリー!$AT23="△"),エントリー!AK23,""))</f>
        <v/>
      </c>
      <c r="AK18" t="str">
        <f>IF(エントリー!AT23="△","オープン参加","")</f>
        <v/>
      </c>
    </row>
    <row r="19" spans="1:37" x14ac:dyDescent="0.15">
      <c r="A19" s="68" t="str">
        <f>IF(AND(OR(エントリー!$AT24="○",エントリー!$AT24="△"),エントリー!B24=""),"",IF(OR(エントリー!$AT24="○",エントリー!$AT24="△"),エントリー!B24,""))</f>
        <v/>
      </c>
      <c r="B19" t="str">
        <f>IF(AND(OR(エントリー!$AT24="○",エントリー!$AT24="△"),エントリー!C24=""),"",IF(OR(エントリー!$AT24="○",エントリー!$AT24="△"),エントリー!C24,""))</f>
        <v/>
      </c>
      <c r="C19" t="str">
        <f>IF(AND(OR(エントリー!$AT24="○",エントリー!$AT24="△"),エントリー!D24=""),"",IF(OR(エントリー!$AT24="○",エントリー!$AT24="△"),エントリー!D24,""))</f>
        <v/>
      </c>
      <c r="D19" s="69" t="str">
        <f>IF(AND(OR(エントリー!$AT24="○",エントリー!$AT24="△"),エントリー!E24=""),"",IF(OR(エントリー!$AT24="○",エントリー!$AT24="△"),エントリー!E24,""))</f>
        <v/>
      </c>
      <c r="E19" t="str">
        <f>IF(AND(OR(エントリー!$AT24="○",エントリー!$AT24="△"),エントリー!F24=""),"",IF(OR(エントリー!$AT24="○",エントリー!$AT24="△"),エントリー!F24,""))</f>
        <v/>
      </c>
      <c r="F19" t="str">
        <f>IF(AND(OR(エントリー!$AT24="○",エントリー!$AT24="△"),エントリー!G24=""),"",IF(OR(エントリー!$AT24="○",エントリー!$AT24="△"),エントリー!G24,""))</f>
        <v/>
      </c>
      <c r="G19" t="str">
        <f>IF(AND(OR(エントリー!$AT24="○",エントリー!$AT24="△"),エントリー!H24=""),"",IF(OR(エントリー!$AT24="○",エントリー!$AT24="△"),エントリー!H24,""))</f>
        <v/>
      </c>
      <c r="H19" t="str">
        <f>IF(AND(OR(エントリー!$AT24="○",エントリー!$AT24="△"),エントリー!I24=""),"",IF(OR(エントリー!$AT24="○",エントリー!$AT24="△"),エントリー!I24,""))</f>
        <v/>
      </c>
      <c r="I19" t="str">
        <f>IF(AND(OR(エントリー!$AT24="○",エントリー!$AT24="△"),エントリー!J24=""),"",IF(OR(エントリー!$AT24="○",エントリー!$AT24="△"),エントリー!J24,""))</f>
        <v/>
      </c>
      <c r="J19" t="str">
        <f>IF(AND(OR(エントリー!$AT24="○",エントリー!$AT24="△"),エントリー!K24=""),"",IF(OR(エントリー!$AT24="○",エントリー!$AT24="△"),エントリー!K24,""))</f>
        <v/>
      </c>
      <c r="K19" t="str">
        <f>IF(AND(OR(エントリー!$AT24="○",エントリー!$AT24="△"),エントリー!L24=""),"",IF(OR(エントリー!$AT24="○",エントリー!$AT24="△"),エントリー!L24,""))</f>
        <v/>
      </c>
      <c r="L19" s="71" t="str">
        <f>IF(AND(OR(エントリー!$AT24="○",エントリー!$AT24="△"),エントリー!M24=""),"",IF(OR(エントリー!$AT24="○",エントリー!$AT24="△"),エントリー!M24,""))</f>
        <v/>
      </c>
      <c r="M19" s="71" t="str">
        <f>IF(AND(OR(エントリー!$AT24="○",エントリー!$AT24="△"),エントリー!N24=""),"",IF(OR(エントリー!$AT24="○",エントリー!$AT24="△"),エントリー!N24,""))</f>
        <v/>
      </c>
      <c r="N19" s="71" t="str">
        <f>IF(AND(OR(エントリー!$AT24="○",エントリー!$AT24="△"),エントリー!O24=""),"",IF(OR(エントリー!$AT24="○",エントリー!$AT24="△"),エントリー!O24,""))</f>
        <v/>
      </c>
      <c r="O19" s="5" t="str">
        <f>IF(エントリー!P24="","",IF(エントリー!$AT24="","",IF(AND(OR(エントリー!$AT24="○",エントリー!$AT24="△"),エントリー!AL24=""),エントリー!P24,エントリー!AL24)))</f>
        <v/>
      </c>
      <c r="P19" s="8" t="str">
        <f>IF(AND(OR(エントリー!$AT24="○",エントリー!$AT24="△"),エントリー!Q24=""),"",IF(OR(エントリー!$AT24="○",エントリー!$AT24="△"),エントリー!Q24,""))</f>
        <v/>
      </c>
      <c r="Q19" t="str">
        <f>IF(AND(OR(エントリー!$AT24="○",エントリー!$AT24="△"),エントリー!R24=""),"",IF(OR(エントリー!$AT24="○",エントリー!$AT24="△"),エントリー!R24,""))</f>
        <v/>
      </c>
      <c r="R19" s="70" t="str">
        <f>IF(AND(OR(エントリー!$AT24="○",エントリー!$AT24="△"),エントリー!S24=""),"",IF(OR(エントリー!$AT24="○",エントリー!$AT24="△"),エントリー!S24,""))</f>
        <v/>
      </c>
      <c r="S19" t="str">
        <f>IF(AND(OR(エントリー!$AT24="○",エントリー!$AT24="△"),エントリー!T24=""),"",IF(OR(エントリー!$AT24="○",エントリー!$AT24="△"),エントリー!T24,""))</f>
        <v/>
      </c>
      <c r="T19" t="str">
        <f>IF(AND(OR(エントリー!$AT24="○",エントリー!$AT24="△"),エントリー!U24=""),"",IF(OR(エントリー!$AT24="○",エントリー!$AT24="△"),エントリー!U24,""))</f>
        <v/>
      </c>
      <c r="U19" t="str">
        <f>IF(AND(OR(エントリー!$AT24="○",エントリー!$AT24="△"),エントリー!V24=""),"",IF(OR(エントリー!$AT24="○",エントリー!$AT24="△"),エントリー!V24,""))</f>
        <v/>
      </c>
      <c r="V19" t="str">
        <f>IF(AND(OR(エントリー!$AT24="○",エントリー!$AT24="△"),エントリー!W24=""),"",IF(OR(エントリー!$AT24="○",エントリー!$AT24="△"),エントリー!W24,""))</f>
        <v/>
      </c>
      <c r="W19" t="str">
        <f>IF(AND(OR(エントリー!$AT24="○",エントリー!$AT24="△"),エントリー!X24=""),"",IF(OR(エントリー!$AT24="○",エントリー!$AT24="△"),エントリー!X24,""))</f>
        <v/>
      </c>
      <c r="X19" t="str">
        <f>IF(AND(OR(エントリー!$AT24="○",エントリー!$AT24="△"),エントリー!Y24=""),"",IF(OR(エントリー!$AT24="○",エントリー!$AT24="△"),エントリー!Y24,""))</f>
        <v/>
      </c>
      <c r="Y19" t="str">
        <f>IF(AND(OR(エントリー!$AT24="○",エントリー!$AT24="△"),エントリー!Z24=""),"",IF(OR(エントリー!$AT24="○",エントリー!$AT24="△"),エントリー!Z24,""))</f>
        <v/>
      </c>
      <c r="Z19" t="str">
        <f>IF(AND(OR(エントリー!$AT24="○",エントリー!$AT24="△"),エントリー!AA24=""),"",IF(OR(エントリー!$AT24="○",エントリー!$AT24="△"),エントリー!AA24,""))</f>
        <v/>
      </c>
      <c r="AA19" t="str">
        <f>IF(AND(OR(エントリー!$AT24="○",エントリー!$AT24="△"),エントリー!AB24=""),"",IF(OR(エントリー!$AT24="○",エントリー!$AT24="△"),エントリー!AB24,""))</f>
        <v/>
      </c>
      <c r="AB19" t="str">
        <f>IF(AND(OR(エントリー!$AT24="○",エントリー!$AT24="△"),エントリー!AC24=""),"",IF(OR(エントリー!$AT24="○",エントリー!$AT24="△"),エントリー!AC24,""))</f>
        <v/>
      </c>
      <c r="AC19" t="str">
        <f>IF(AND(OR(エントリー!$AT24="○",エントリー!$AT24="△"),エントリー!$AU$3="通常"),エントリー!AP24,IF(AND(OR(エントリー!$AT24="○",エントリー!$AT24="△"),エントリー!$AU$3="国体"),エントリー!AO24,IF(AND(OR(エントリー!$AT24="○",エントリー!$AT24="△"),エントリー!$AU$3="OPEN"),エントリー!AQ24,IF(AND(OR(エントリー!$AT24="○",エントリー!$AT24="△"),エントリー!$AU$3="Jr"),エントリー!AR24,IF(AND(OR(エントリー!$AT24="○",エントリー!$AT24="△"),エントリー!$AU$3="MS"),エントリー!AS24,"")))))</f>
        <v/>
      </c>
      <c r="AD19" t="str">
        <f>IF(AND(OR(エントリー!$AT24="○",エントリー!$AT24="△"),エントリー!AE24=""),"",IF(OR(エントリー!$AT24="○",エントリー!$AT24="△"),エントリー!AE24,""))</f>
        <v/>
      </c>
      <c r="AE19" t="str">
        <f>IF(エントリー!AM24="","",IF(エントリー!$AT24="","",IF(AND(OR(エントリー!$AT24="○",エントリー!$AT24="△"),エントリー!$AU$3="MS"),エントリー!AN24,エントリー!AM24)))</f>
        <v/>
      </c>
      <c r="AF19" t="str">
        <f t="shared" si="1"/>
        <v/>
      </c>
      <c r="AG19" t="str">
        <f>IF(AND(OR(エントリー!$AT24="○",エントリー!$AT24="△"),エントリー!AH24=""),"",IF(OR(エントリー!$AT24="○",エントリー!$AT24="△"),エントリー!AH24,""))</f>
        <v/>
      </c>
      <c r="AH19" s="72" t="str">
        <f>IF(AND(OR(エントリー!$AT24="○",エントリー!$AT24="△"),エントリー!AI24=""),"",IF(OR(エントリー!$AT24="○",エントリー!$AT24="△"),エントリー!AI24,""))</f>
        <v/>
      </c>
      <c r="AI19" t="str">
        <f>IF(AND(OR(エントリー!$AT24="○",エントリー!$AT24="△"),エントリー!AJ24=""),"",IF(OR(エントリー!$AT24="○",エントリー!$AT24="△"),エントリー!AJ24,""))</f>
        <v/>
      </c>
      <c r="AJ19" t="str">
        <f>IF(AND(OR(エントリー!$AT24="○",エントリー!$AT24="△"),エントリー!AK24=""),"",IF(OR(エントリー!$AT24="○",エントリー!$AT24="△"),エントリー!AK24,""))</f>
        <v/>
      </c>
      <c r="AK19" t="str">
        <f>IF(エントリー!AT24="△","オープン参加","")</f>
        <v/>
      </c>
    </row>
    <row r="20" spans="1:37" x14ac:dyDescent="0.15">
      <c r="A20" s="68" t="str">
        <f>IF(AND(OR(エントリー!$AT25="○",エントリー!$AT25="△"),エントリー!B25=""),"",IF(OR(エントリー!$AT25="○",エントリー!$AT25="△"),エントリー!B25,""))</f>
        <v/>
      </c>
      <c r="B20" t="str">
        <f>IF(AND(OR(エントリー!$AT25="○",エントリー!$AT25="△"),エントリー!C25=""),"",IF(OR(エントリー!$AT25="○",エントリー!$AT25="△"),エントリー!C25,""))</f>
        <v/>
      </c>
      <c r="C20" t="str">
        <f>IF(AND(OR(エントリー!$AT25="○",エントリー!$AT25="△"),エントリー!D25=""),"",IF(OR(エントリー!$AT25="○",エントリー!$AT25="△"),エントリー!D25,""))</f>
        <v/>
      </c>
      <c r="D20" s="69" t="str">
        <f>IF(AND(OR(エントリー!$AT25="○",エントリー!$AT25="△"),エントリー!E25=""),"",IF(OR(エントリー!$AT25="○",エントリー!$AT25="△"),エントリー!E25,""))</f>
        <v/>
      </c>
      <c r="E20" t="str">
        <f>IF(AND(OR(エントリー!$AT25="○",エントリー!$AT25="△"),エントリー!F25=""),"",IF(OR(エントリー!$AT25="○",エントリー!$AT25="△"),エントリー!F25,""))</f>
        <v/>
      </c>
      <c r="F20" t="str">
        <f>IF(AND(OR(エントリー!$AT25="○",エントリー!$AT25="△"),エントリー!G25=""),"",IF(OR(エントリー!$AT25="○",エントリー!$AT25="△"),エントリー!G25,""))</f>
        <v/>
      </c>
      <c r="G20" t="str">
        <f>IF(AND(OR(エントリー!$AT25="○",エントリー!$AT25="△"),エントリー!H25=""),"",IF(OR(エントリー!$AT25="○",エントリー!$AT25="△"),エントリー!H25,""))</f>
        <v/>
      </c>
      <c r="H20" t="str">
        <f>IF(AND(OR(エントリー!$AT25="○",エントリー!$AT25="△"),エントリー!I25=""),"",IF(OR(エントリー!$AT25="○",エントリー!$AT25="△"),エントリー!I25,""))</f>
        <v/>
      </c>
      <c r="I20" t="str">
        <f>IF(AND(OR(エントリー!$AT25="○",エントリー!$AT25="△"),エントリー!J25=""),"",IF(OR(エントリー!$AT25="○",エントリー!$AT25="△"),エントリー!J25,""))</f>
        <v/>
      </c>
      <c r="J20" t="str">
        <f>IF(AND(OR(エントリー!$AT25="○",エントリー!$AT25="△"),エントリー!K25=""),"",IF(OR(エントリー!$AT25="○",エントリー!$AT25="△"),エントリー!K25,""))</f>
        <v/>
      </c>
      <c r="K20" t="str">
        <f>IF(AND(OR(エントリー!$AT25="○",エントリー!$AT25="△"),エントリー!L25=""),"",IF(OR(エントリー!$AT25="○",エントリー!$AT25="△"),エントリー!L25,""))</f>
        <v/>
      </c>
      <c r="L20" s="71" t="str">
        <f>IF(AND(OR(エントリー!$AT25="○",エントリー!$AT25="△"),エントリー!M25=""),"",IF(OR(エントリー!$AT25="○",エントリー!$AT25="△"),エントリー!M25,""))</f>
        <v/>
      </c>
      <c r="M20" s="71" t="str">
        <f>IF(AND(OR(エントリー!$AT25="○",エントリー!$AT25="△"),エントリー!N25=""),"",IF(OR(エントリー!$AT25="○",エントリー!$AT25="△"),エントリー!N25,""))</f>
        <v/>
      </c>
      <c r="N20" s="71" t="str">
        <f>IF(AND(OR(エントリー!$AT25="○",エントリー!$AT25="△"),エントリー!O25=""),"",IF(OR(エントリー!$AT25="○",エントリー!$AT25="△"),エントリー!O25,""))</f>
        <v/>
      </c>
      <c r="O20" s="5" t="str">
        <f>IF(エントリー!P25="","",IF(エントリー!$AT25="","",IF(AND(OR(エントリー!$AT25="○",エントリー!$AT25="△"),エントリー!AL25=""),エントリー!P25,エントリー!AL25)))</f>
        <v/>
      </c>
      <c r="P20" s="8" t="str">
        <f>IF(AND(OR(エントリー!$AT25="○",エントリー!$AT25="△"),エントリー!Q25=""),"",IF(OR(エントリー!$AT25="○",エントリー!$AT25="△"),エントリー!Q25,""))</f>
        <v/>
      </c>
      <c r="Q20" t="str">
        <f>IF(AND(OR(エントリー!$AT25="○",エントリー!$AT25="△"),エントリー!R25=""),"",IF(OR(エントリー!$AT25="○",エントリー!$AT25="△"),エントリー!R25,""))</f>
        <v/>
      </c>
      <c r="R20" s="70" t="str">
        <f>IF(AND(OR(エントリー!$AT25="○",エントリー!$AT25="△"),エントリー!S25=""),"",IF(OR(エントリー!$AT25="○",エントリー!$AT25="△"),エントリー!S25,""))</f>
        <v/>
      </c>
      <c r="S20" t="str">
        <f>IF(AND(OR(エントリー!$AT25="○",エントリー!$AT25="△"),エントリー!T25=""),"",IF(OR(エントリー!$AT25="○",エントリー!$AT25="△"),エントリー!T25,""))</f>
        <v/>
      </c>
      <c r="T20" t="str">
        <f>IF(AND(OR(エントリー!$AT25="○",エントリー!$AT25="△"),エントリー!U25=""),"",IF(OR(エントリー!$AT25="○",エントリー!$AT25="△"),エントリー!U25,""))</f>
        <v/>
      </c>
      <c r="U20" t="str">
        <f>IF(AND(OR(エントリー!$AT25="○",エントリー!$AT25="△"),エントリー!V25=""),"",IF(OR(エントリー!$AT25="○",エントリー!$AT25="△"),エントリー!V25,""))</f>
        <v/>
      </c>
      <c r="V20" t="str">
        <f>IF(AND(OR(エントリー!$AT25="○",エントリー!$AT25="△"),エントリー!W25=""),"",IF(OR(エントリー!$AT25="○",エントリー!$AT25="△"),エントリー!W25,""))</f>
        <v/>
      </c>
      <c r="W20" t="str">
        <f>IF(AND(OR(エントリー!$AT25="○",エントリー!$AT25="△"),エントリー!X25=""),"",IF(OR(エントリー!$AT25="○",エントリー!$AT25="△"),エントリー!X25,""))</f>
        <v/>
      </c>
      <c r="X20" t="str">
        <f>IF(AND(OR(エントリー!$AT25="○",エントリー!$AT25="△"),エントリー!Y25=""),"",IF(OR(エントリー!$AT25="○",エントリー!$AT25="△"),エントリー!Y25,""))</f>
        <v/>
      </c>
      <c r="Y20" t="str">
        <f>IF(AND(OR(エントリー!$AT25="○",エントリー!$AT25="△"),エントリー!Z25=""),"",IF(OR(エントリー!$AT25="○",エントリー!$AT25="△"),エントリー!Z25,""))</f>
        <v/>
      </c>
      <c r="Z20" t="str">
        <f>IF(AND(OR(エントリー!$AT25="○",エントリー!$AT25="△"),エントリー!AA25=""),"",IF(OR(エントリー!$AT25="○",エントリー!$AT25="△"),エントリー!AA25,""))</f>
        <v/>
      </c>
      <c r="AA20" t="str">
        <f>IF(AND(OR(エントリー!$AT25="○",エントリー!$AT25="△"),エントリー!AB25=""),"",IF(OR(エントリー!$AT25="○",エントリー!$AT25="△"),エントリー!AB25,""))</f>
        <v/>
      </c>
      <c r="AB20" t="str">
        <f>IF(AND(OR(エントリー!$AT25="○",エントリー!$AT25="△"),エントリー!AC25=""),"",IF(OR(エントリー!$AT25="○",エントリー!$AT25="△"),エントリー!AC25,""))</f>
        <v/>
      </c>
      <c r="AC20" t="str">
        <f>IF(AND(OR(エントリー!$AT25="○",エントリー!$AT25="△"),エントリー!$AU$3="通常"),エントリー!AP25,IF(AND(OR(エントリー!$AT25="○",エントリー!$AT25="△"),エントリー!$AU$3="国体"),エントリー!AO25,IF(AND(OR(エントリー!$AT25="○",エントリー!$AT25="△"),エントリー!$AU$3="OPEN"),エントリー!AQ25,IF(AND(OR(エントリー!$AT25="○",エントリー!$AT25="△"),エントリー!$AU$3="Jr"),エントリー!AR25,IF(AND(OR(エントリー!$AT25="○",エントリー!$AT25="△"),エントリー!$AU$3="MS"),エントリー!AS25,"")))))</f>
        <v/>
      </c>
      <c r="AD20" t="str">
        <f>IF(AND(OR(エントリー!$AT25="○",エントリー!$AT25="△"),エントリー!AE25=""),"",IF(OR(エントリー!$AT25="○",エントリー!$AT25="△"),エントリー!AE25,""))</f>
        <v/>
      </c>
      <c r="AE20" t="str">
        <f>IF(エントリー!AM25="","",IF(エントリー!$AT25="","",IF(AND(OR(エントリー!$AT25="○",エントリー!$AT25="△"),エントリー!$AU$3="MS"),エントリー!AN25,エントリー!AM25)))</f>
        <v/>
      </c>
      <c r="AF20" t="str">
        <f t="shared" si="1"/>
        <v/>
      </c>
      <c r="AG20" t="str">
        <f>IF(AND(OR(エントリー!$AT25="○",エントリー!$AT25="△"),エントリー!AH25=""),"",IF(OR(エントリー!$AT25="○",エントリー!$AT25="△"),エントリー!AH25,""))</f>
        <v/>
      </c>
      <c r="AH20" s="72" t="str">
        <f>IF(AND(OR(エントリー!$AT25="○",エントリー!$AT25="△"),エントリー!AI25=""),"",IF(OR(エントリー!$AT25="○",エントリー!$AT25="△"),エントリー!AI25,""))</f>
        <v/>
      </c>
      <c r="AI20" t="str">
        <f>IF(AND(OR(エントリー!$AT25="○",エントリー!$AT25="△"),エントリー!AJ25=""),"",IF(OR(エントリー!$AT25="○",エントリー!$AT25="△"),エントリー!AJ25,""))</f>
        <v/>
      </c>
      <c r="AJ20" t="str">
        <f>IF(AND(OR(エントリー!$AT25="○",エントリー!$AT25="△"),エントリー!AK25=""),"",IF(OR(エントリー!$AT25="○",エントリー!$AT25="△"),エントリー!AK25,""))</f>
        <v/>
      </c>
      <c r="AK20" t="str">
        <f>IF(エントリー!AT25="△","オープン参加","")</f>
        <v/>
      </c>
    </row>
    <row r="21" spans="1:37" x14ac:dyDescent="0.15">
      <c r="A21" s="68" t="str">
        <f>IF(AND(OR(エントリー!$AT26="○",エントリー!$AT26="△"),エントリー!B26=""),"",IF(OR(エントリー!$AT26="○",エントリー!$AT26="△"),エントリー!B26,""))</f>
        <v/>
      </c>
      <c r="B21" t="str">
        <f>IF(AND(OR(エントリー!$AT26="○",エントリー!$AT26="△"),エントリー!C26=""),"",IF(OR(エントリー!$AT26="○",エントリー!$AT26="△"),エントリー!C26,""))</f>
        <v/>
      </c>
      <c r="C21" t="str">
        <f>IF(AND(OR(エントリー!$AT26="○",エントリー!$AT26="△"),エントリー!D26=""),"",IF(OR(エントリー!$AT26="○",エントリー!$AT26="△"),エントリー!D26,""))</f>
        <v/>
      </c>
      <c r="D21" s="69" t="str">
        <f>IF(AND(OR(エントリー!$AT26="○",エントリー!$AT26="△"),エントリー!E26=""),"",IF(OR(エントリー!$AT26="○",エントリー!$AT26="△"),エントリー!E26,""))</f>
        <v/>
      </c>
      <c r="E21" t="str">
        <f>IF(AND(OR(エントリー!$AT26="○",エントリー!$AT26="△"),エントリー!F26=""),"",IF(OR(エントリー!$AT26="○",エントリー!$AT26="△"),エントリー!F26,""))</f>
        <v/>
      </c>
      <c r="F21" t="str">
        <f>IF(AND(OR(エントリー!$AT26="○",エントリー!$AT26="△"),エントリー!G26=""),"",IF(OR(エントリー!$AT26="○",エントリー!$AT26="△"),エントリー!G26,""))</f>
        <v/>
      </c>
      <c r="G21" t="str">
        <f>IF(AND(OR(エントリー!$AT26="○",エントリー!$AT26="△"),エントリー!H26=""),"",IF(OR(エントリー!$AT26="○",エントリー!$AT26="△"),エントリー!H26,""))</f>
        <v/>
      </c>
      <c r="H21" t="str">
        <f>IF(AND(OR(エントリー!$AT26="○",エントリー!$AT26="△"),エントリー!I26=""),"",IF(OR(エントリー!$AT26="○",エントリー!$AT26="△"),エントリー!I26,""))</f>
        <v/>
      </c>
      <c r="I21" t="str">
        <f>IF(AND(OR(エントリー!$AT26="○",エントリー!$AT26="△"),エントリー!J26=""),"",IF(OR(エントリー!$AT26="○",エントリー!$AT26="△"),エントリー!J26,""))</f>
        <v/>
      </c>
      <c r="J21" t="str">
        <f>IF(AND(OR(エントリー!$AT26="○",エントリー!$AT26="△"),エントリー!K26=""),"",IF(OR(エントリー!$AT26="○",エントリー!$AT26="△"),エントリー!K26,""))</f>
        <v/>
      </c>
      <c r="K21" t="str">
        <f>IF(AND(OR(エントリー!$AT26="○",エントリー!$AT26="△"),エントリー!L26=""),"",IF(OR(エントリー!$AT26="○",エントリー!$AT26="△"),エントリー!L26,""))</f>
        <v/>
      </c>
      <c r="L21" s="71" t="str">
        <f>IF(AND(OR(エントリー!$AT26="○",エントリー!$AT26="△"),エントリー!M26=""),"",IF(OR(エントリー!$AT26="○",エントリー!$AT26="△"),エントリー!M26,""))</f>
        <v/>
      </c>
      <c r="M21" s="71" t="str">
        <f>IF(AND(OR(エントリー!$AT26="○",エントリー!$AT26="△"),エントリー!N26=""),"",IF(OR(エントリー!$AT26="○",エントリー!$AT26="△"),エントリー!N26,""))</f>
        <v/>
      </c>
      <c r="N21" s="71" t="str">
        <f>IF(AND(OR(エントリー!$AT26="○",エントリー!$AT26="△"),エントリー!O26=""),"",IF(OR(エントリー!$AT26="○",エントリー!$AT26="△"),エントリー!O26,""))</f>
        <v/>
      </c>
      <c r="O21" s="5" t="str">
        <f>IF(エントリー!P26="","",IF(エントリー!$AT26="","",IF(AND(OR(エントリー!$AT26="○",エントリー!$AT26="△"),エントリー!AL26=""),エントリー!P26,エントリー!AL26)))</f>
        <v/>
      </c>
      <c r="P21" s="8" t="str">
        <f>IF(AND(OR(エントリー!$AT26="○",エントリー!$AT26="△"),エントリー!Q26=""),"",IF(OR(エントリー!$AT26="○",エントリー!$AT26="△"),エントリー!Q26,""))</f>
        <v/>
      </c>
      <c r="Q21" t="str">
        <f>IF(AND(OR(エントリー!$AT26="○",エントリー!$AT26="△"),エントリー!R26=""),"",IF(OR(エントリー!$AT26="○",エントリー!$AT26="△"),エントリー!R26,""))</f>
        <v/>
      </c>
      <c r="R21" s="70" t="str">
        <f>IF(AND(OR(エントリー!$AT26="○",エントリー!$AT26="△"),エントリー!S26=""),"",IF(OR(エントリー!$AT26="○",エントリー!$AT26="△"),エントリー!S26,""))</f>
        <v/>
      </c>
      <c r="S21" t="str">
        <f>IF(AND(OR(エントリー!$AT26="○",エントリー!$AT26="△"),エントリー!T26=""),"",IF(OR(エントリー!$AT26="○",エントリー!$AT26="△"),エントリー!T26,""))</f>
        <v/>
      </c>
      <c r="T21" t="str">
        <f>IF(AND(OR(エントリー!$AT26="○",エントリー!$AT26="△"),エントリー!U26=""),"",IF(OR(エントリー!$AT26="○",エントリー!$AT26="△"),エントリー!U26,""))</f>
        <v/>
      </c>
      <c r="U21" t="str">
        <f>IF(AND(OR(エントリー!$AT26="○",エントリー!$AT26="△"),エントリー!V26=""),"",IF(OR(エントリー!$AT26="○",エントリー!$AT26="△"),エントリー!V26,""))</f>
        <v/>
      </c>
      <c r="V21" t="str">
        <f>IF(AND(OR(エントリー!$AT26="○",エントリー!$AT26="△"),エントリー!W26=""),"",IF(OR(エントリー!$AT26="○",エントリー!$AT26="△"),エントリー!W26,""))</f>
        <v/>
      </c>
      <c r="W21" t="str">
        <f>IF(AND(OR(エントリー!$AT26="○",エントリー!$AT26="△"),エントリー!X26=""),"",IF(OR(エントリー!$AT26="○",エントリー!$AT26="△"),エントリー!X26,""))</f>
        <v/>
      </c>
      <c r="X21" t="str">
        <f>IF(AND(OR(エントリー!$AT26="○",エントリー!$AT26="△"),エントリー!Y26=""),"",IF(OR(エントリー!$AT26="○",エントリー!$AT26="△"),エントリー!Y26,""))</f>
        <v/>
      </c>
      <c r="Y21" t="str">
        <f>IF(AND(OR(エントリー!$AT26="○",エントリー!$AT26="△"),エントリー!Z26=""),"",IF(OR(エントリー!$AT26="○",エントリー!$AT26="△"),エントリー!Z26,""))</f>
        <v/>
      </c>
      <c r="Z21" t="str">
        <f>IF(AND(OR(エントリー!$AT26="○",エントリー!$AT26="△"),エントリー!AA26=""),"",IF(OR(エントリー!$AT26="○",エントリー!$AT26="△"),エントリー!AA26,""))</f>
        <v/>
      </c>
      <c r="AA21" t="str">
        <f>IF(AND(OR(エントリー!$AT26="○",エントリー!$AT26="△"),エントリー!AB26=""),"",IF(OR(エントリー!$AT26="○",エントリー!$AT26="△"),エントリー!AB26,""))</f>
        <v/>
      </c>
      <c r="AB21" t="str">
        <f>IF(AND(OR(エントリー!$AT26="○",エントリー!$AT26="△"),エントリー!AC26=""),"",IF(OR(エントリー!$AT26="○",エントリー!$AT26="△"),エントリー!AC26,""))</f>
        <v/>
      </c>
      <c r="AC21" t="str">
        <f>IF(AND(OR(エントリー!$AT26="○",エントリー!$AT26="△"),エントリー!$AU$3="通常"),エントリー!AP26,IF(AND(OR(エントリー!$AT26="○",エントリー!$AT26="△"),エントリー!$AU$3="国体"),エントリー!AO26,IF(AND(OR(エントリー!$AT26="○",エントリー!$AT26="△"),エントリー!$AU$3="OPEN"),エントリー!AQ26,IF(AND(OR(エントリー!$AT26="○",エントリー!$AT26="△"),エントリー!$AU$3="Jr"),エントリー!AR26,IF(AND(OR(エントリー!$AT26="○",エントリー!$AT26="△"),エントリー!$AU$3="MS"),エントリー!AS26,"")))))</f>
        <v/>
      </c>
      <c r="AD21" t="str">
        <f>IF(AND(OR(エントリー!$AT26="○",エントリー!$AT26="△"),エントリー!AE26=""),"",IF(OR(エントリー!$AT26="○",エントリー!$AT26="△"),エントリー!AE26,""))</f>
        <v/>
      </c>
      <c r="AE21" t="str">
        <f>IF(エントリー!AM26="","",IF(エントリー!$AT26="","",IF(AND(OR(エントリー!$AT26="○",エントリー!$AT26="△"),エントリー!$AU$3="MS"),エントリー!AN26,エントリー!AM26)))</f>
        <v/>
      </c>
      <c r="AF21" t="str">
        <f t="shared" si="1"/>
        <v/>
      </c>
      <c r="AG21" t="str">
        <f>IF(AND(OR(エントリー!$AT26="○",エントリー!$AT26="△"),エントリー!AH26=""),"",IF(OR(エントリー!$AT26="○",エントリー!$AT26="△"),エントリー!AH26,""))</f>
        <v/>
      </c>
      <c r="AH21" s="72" t="str">
        <f>IF(AND(OR(エントリー!$AT26="○",エントリー!$AT26="△"),エントリー!AI26=""),"",IF(OR(エントリー!$AT26="○",エントリー!$AT26="△"),エントリー!AI26,""))</f>
        <v/>
      </c>
      <c r="AI21" t="str">
        <f>IF(AND(OR(エントリー!$AT26="○",エントリー!$AT26="△"),エントリー!AJ26=""),"",IF(OR(エントリー!$AT26="○",エントリー!$AT26="△"),エントリー!AJ26,""))</f>
        <v/>
      </c>
      <c r="AJ21" t="str">
        <f>IF(AND(OR(エントリー!$AT26="○",エントリー!$AT26="△"),エントリー!AK26=""),"",IF(OR(エントリー!$AT26="○",エントリー!$AT26="△"),エントリー!AK26,""))</f>
        <v/>
      </c>
      <c r="AK21" t="str">
        <f>IF(エントリー!AT26="△","オープン参加","")</f>
        <v/>
      </c>
    </row>
    <row r="22" spans="1:37" x14ac:dyDescent="0.15">
      <c r="A22" s="68" t="str">
        <f>IF(AND(OR(エントリー!$AT27="○",エントリー!$AT27="△"),エントリー!B27=""),"",IF(OR(エントリー!$AT27="○",エントリー!$AT27="△"),エントリー!B27,""))</f>
        <v/>
      </c>
      <c r="B22" t="str">
        <f>IF(AND(OR(エントリー!$AT27="○",エントリー!$AT27="△"),エントリー!C27=""),"",IF(OR(エントリー!$AT27="○",エントリー!$AT27="△"),エントリー!C27,""))</f>
        <v/>
      </c>
      <c r="C22" t="str">
        <f>IF(AND(OR(エントリー!$AT27="○",エントリー!$AT27="△"),エントリー!D27=""),"",IF(OR(エントリー!$AT27="○",エントリー!$AT27="△"),エントリー!D27,""))</f>
        <v/>
      </c>
      <c r="D22" s="69" t="str">
        <f>IF(AND(OR(エントリー!$AT27="○",エントリー!$AT27="△"),エントリー!E27=""),"",IF(OR(エントリー!$AT27="○",エントリー!$AT27="△"),エントリー!E27,""))</f>
        <v/>
      </c>
      <c r="E22" t="str">
        <f>IF(AND(OR(エントリー!$AT27="○",エントリー!$AT27="△"),エントリー!F27=""),"",IF(OR(エントリー!$AT27="○",エントリー!$AT27="△"),エントリー!F27,""))</f>
        <v/>
      </c>
      <c r="F22" t="str">
        <f>IF(AND(OR(エントリー!$AT27="○",エントリー!$AT27="△"),エントリー!G27=""),"",IF(OR(エントリー!$AT27="○",エントリー!$AT27="△"),エントリー!G27,""))</f>
        <v/>
      </c>
      <c r="G22" t="str">
        <f>IF(AND(OR(エントリー!$AT27="○",エントリー!$AT27="△"),エントリー!H27=""),"",IF(OR(エントリー!$AT27="○",エントリー!$AT27="△"),エントリー!H27,""))</f>
        <v/>
      </c>
      <c r="H22" t="str">
        <f>IF(AND(OR(エントリー!$AT27="○",エントリー!$AT27="△"),エントリー!I27=""),"",IF(OR(エントリー!$AT27="○",エントリー!$AT27="△"),エントリー!I27,""))</f>
        <v/>
      </c>
      <c r="I22" t="str">
        <f>IF(AND(OR(エントリー!$AT27="○",エントリー!$AT27="△"),エントリー!J27=""),"",IF(OR(エントリー!$AT27="○",エントリー!$AT27="△"),エントリー!J27,""))</f>
        <v/>
      </c>
      <c r="J22" t="str">
        <f>IF(AND(OR(エントリー!$AT27="○",エントリー!$AT27="△"),エントリー!K27=""),"",IF(OR(エントリー!$AT27="○",エントリー!$AT27="△"),エントリー!K27,""))</f>
        <v/>
      </c>
      <c r="K22" t="str">
        <f>IF(AND(OR(エントリー!$AT27="○",エントリー!$AT27="△"),エントリー!L27=""),"",IF(OR(エントリー!$AT27="○",エントリー!$AT27="△"),エントリー!L27,""))</f>
        <v/>
      </c>
      <c r="L22" s="71" t="str">
        <f>IF(AND(OR(エントリー!$AT27="○",エントリー!$AT27="△"),エントリー!M27=""),"",IF(OR(エントリー!$AT27="○",エントリー!$AT27="△"),エントリー!M27,""))</f>
        <v/>
      </c>
      <c r="M22" s="71" t="str">
        <f>IF(AND(OR(エントリー!$AT27="○",エントリー!$AT27="△"),エントリー!N27=""),"",IF(OR(エントリー!$AT27="○",エントリー!$AT27="△"),エントリー!N27,""))</f>
        <v/>
      </c>
      <c r="N22" s="71" t="str">
        <f>IF(AND(OR(エントリー!$AT27="○",エントリー!$AT27="△"),エントリー!O27=""),"",IF(OR(エントリー!$AT27="○",エントリー!$AT27="△"),エントリー!O27,""))</f>
        <v/>
      </c>
      <c r="O22" s="5" t="str">
        <f>IF(エントリー!P27="","",IF(エントリー!$AT27="","",IF(AND(OR(エントリー!$AT27="○",エントリー!$AT27="△"),エントリー!AL27=""),エントリー!P27,エントリー!AL27)))</f>
        <v/>
      </c>
      <c r="P22" s="8" t="str">
        <f>IF(AND(OR(エントリー!$AT27="○",エントリー!$AT27="△"),エントリー!Q27=""),"",IF(OR(エントリー!$AT27="○",エントリー!$AT27="△"),エントリー!Q27,""))</f>
        <v/>
      </c>
      <c r="Q22" t="str">
        <f>IF(AND(OR(エントリー!$AT27="○",エントリー!$AT27="△"),エントリー!R27=""),"",IF(OR(エントリー!$AT27="○",エントリー!$AT27="△"),エントリー!R27,""))</f>
        <v/>
      </c>
      <c r="R22" s="70" t="str">
        <f>IF(AND(OR(エントリー!$AT27="○",エントリー!$AT27="△"),エントリー!S27=""),"",IF(OR(エントリー!$AT27="○",エントリー!$AT27="△"),エントリー!S27,""))</f>
        <v/>
      </c>
      <c r="S22" t="str">
        <f>IF(AND(OR(エントリー!$AT27="○",エントリー!$AT27="△"),エントリー!T27=""),"",IF(OR(エントリー!$AT27="○",エントリー!$AT27="△"),エントリー!T27,""))</f>
        <v/>
      </c>
      <c r="T22" t="str">
        <f>IF(AND(OR(エントリー!$AT27="○",エントリー!$AT27="△"),エントリー!U27=""),"",IF(OR(エントリー!$AT27="○",エントリー!$AT27="△"),エントリー!U27,""))</f>
        <v/>
      </c>
      <c r="U22" t="str">
        <f>IF(AND(OR(エントリー!$AT27="○",エントリー!$AT27="△"),エントリー!V27=""),"",IF(OR(エントリー!$AT27="○",エントリー!$AT27="△"),エントリー!V27,""))</f>
        <v/>
      </c>
      <c r="V22" t="str">
        <f>IF(AND(OR(エントリー!$AT27="○",エントリー!$AT27="△"),エントリー!W27=""),"",IF(OR(エントリー!$AT27="○",エントリー!$AT27="△"),エントリー!W27,""))</f>
        <v/>
      </c>
      <c r="W22" t="str">
        <f>IF(AND(OR(エントリー!$AT27="○",エントリー!$AT27="△"),エントリー!X27=""),"",IF(OR(エントリー!$AT27="○",エントリー!$AT27="△"),エントリー!X27,""))</f>
        <v/>
      </c>
      <c r="X22" t="str">
        <f>IF(AND(OR(エントリー!$AT27="○",エントリー!$AT27="△"),エントリー!Y27=""),"",IF(OR(エントリー!$AT27="○",エントリー!$AT27="△"),エントリー!Y27,""))</f>
        <v/>
      </c>
      <c r="Y22" t="str">
        <f>IF(AND(OR(エントリー!$AT27="○",エントリー!$AT27="△"),エントリー!Z27=""),"",IF(OR(エントリー!$AT27="○",エントリー!$AT27="△"),エントリー!Z27,""))</f>
        <v/>
      </c>
      <c r="Z22" t="str">
        <f>IF(AND(OR(エントリー!$AT27="○",エントリー!$AT27="△"),エントリー!AA27=""),"",IF(OR(エントリー!$AT27="○",エントリー!$AT27="△"),エントリー!AA27,""))</f>
        <v/>
      </c>
      <c r="AA22" t="str">
        <f>IF(AND(OR(エントリー!$AT27="○",エントリー!$AT27="△"),エントリー!AB27=""),"",IF(OR(エントリー!$AT27="○",エントリー!$AT27="△"),エントリー!AB27,""))</f>
        <v/>
      </c>
      <c r="AB22" t="str">
        <f>IF(AND(OR(エントリー!$AT27="○",エントリー!$AT27="△"),エントリー!AC27=""),"",IF(OR(エントリー!$AT27="○",エントリー!$AT27="△"),エントリー!AC27,""))</f>
        <v/>
      </c>
      <c r="AC22" t="str">
        <f>IF(AND(OR(エントリー!$AT27="○",エントリー!$AT27="△"),エントリー!$AU$3="通常"),エントリー!AP27,IF(AND(OR(エントリー!$AT27="○",エントリー!$AT27="△"),エントリー!$AU$3="国体"),エントリー!AO27,IF(AND(OR(エントリー!$AT27="○",エントリー!$AT27="△"),エントリー!$AU$3="OPEN"),エントリー!AQ27,IF(AND(OR(エントリー!$AT27="○",エントリー!$AT27="△"),エントリー!$AU$3="Jr"),エントリー!AR27,IF(AND(OR(エントリー!$AT27="○",エントリー!$AT27="△"),エントリー!$AU$3="MS"),エントリー!AS27,"")))))</f>
        <v/>
      </c>
      <c r="AD22" t="str">
        <f>IF(AND(OR(エントリー!$AT27="○",エントリー!$AT27="△"),エントリー!AE27=""),"",IF(OR(エントリー!$AT27="○",エントリー!$AT27="△"),エントリー!AE27,""))</f>
        <v/>
      </c>
      <c r="AE22" t="str">
        <f>IF(エントリー!AM27="","",IF(エントリー!$AT27="","",IF(AND(OR(エントリー!$AT27="○",エントリー!$AT27="△"),エントリー!$AU$3="MS"),エントリー!AN27,エントリー!AM27)))</f>
        <v/>
      </c>
      <c r="AF22" t="str">
        <f t="shared" si="1"/>
        <v/>
      </c>
      <c r="AG22" t="str">
        <f>IF(AND(OR(エントリー!$AT27="○",エントリー!$AT27="△"),エントリー!AH27=""),"",IF(OR(エントリー!$AT27="○",エントリー!$AT27="△"),エントリー!AH27,""))</f>
        <v/>
      </c>
      <c r="AH22" s="72" t="str">
        <f>IF(AND(OR(エントリー!$AT27="○",エントリー!$AT27="△"),エントリー!AI27=""),"",IF(OR(エントリー!$AT27="○",エントリー!$AT27="△"),エントリー!AI27,""))</f>
        <v/>
      </c>
      <c r="AI22" t="str">
        <f>IF(AND(OR(エントリー!$AT27="○",エントリー!$AT27="△"),エントリー!AJ27=""),"",IF(OR(エントリー!$AT27="○",エントリー!$AT27="△"),エントリー!AJ27,""))</f>
        <v/>
      </c>
      <c r="AJ22" t="str">
        <f>IF(AND(OR(エントリー!$AT27="○",エントリー!$AT27="△"),エントリー!AK27=""),"",IF(OR(エントリー!$AT27="○",エントリー!$AT27="△"),エントリー!AK27,""))</f>
        <v/>
      </c>
      <c r="AK22" t="str">
        <f>IF(エントリー!AT27="△","オープン参加","")</f>
        <v/>
      </c>
    </row>
    <row r="23" spans="1:37" x14ac:dyDescent="0.15">
      <c r="A23" s="68" t="str">
        <f>IF(AND(OR(エントリー!$AT28="○",エントリー!$AT28="△"),エントリー!B28=""),"",IF(OR(エントリー!$AT28="○",エントリー!$AT28="△"),エントリー!B28,""))</f>
        <v/>
      </c>
      <c r="B23" t="str">
        <f>IF(AND(OR(エントリー!$AT28="○",エントリー!$AT28="△"),エントリー!C28=""),"",IF(OR(エントリー!$AT28="○",エントリー!$AT28="△"),エントリー!C28,""))</f>
        <v/>
      </c>
      <c r="C23" t="str">
        <f>IF(AND(OR(エントリー!$AT28="○",エントリー!$AT28="△"),エントリー!D28=""),"",IF(OR(エントリー!$AT28="○",エントリー!$AT28="△"),エントリー!D28,""))</f>
        <v/>
      </c>
      <c r="D23" s="69" t="str">
        <f>IF(AND(OR(エントリー!$AT28="○",エントリー!$AT28="△"),エントリー!E28=""),"",IF(OR(エントリー!$AT28="○",エントリー!$AT28="△"),エントリー!E28,""))</f>
        <v/>
      </c>
      <c r="E23" t="str">
        <f>IF(AND(OR(エントリー!$AT28="○",エントリー!$AT28="△"),エントリー!F28=""),"",IF(OR(エントリー!$AT28="○",エントリー!$AT28="△"),エントリー!F28,""))</f>
        <v/>
      </c>
      <c r="F23" t="str">
        <f>IF(AND(OR(エントリー!$AT28="○",エントリー!$AT28="△"),エントリー!G28=""),"",IF(OR(エントリー!$AT28="○",エントリー!$AT28="△"),エントリー!G28,""))</f>
        <v/>
      </c>
      <c r="G23" t="str">
        <f>IF(AND(OR(エントリー!$AT28="○",エントリー!$AT28="△"),エントリー!H28=""),"",IF(OR(エントリー!$AT28="○",エントリー!$AT28="△"),エントリー!H28,""))</f>
        <v/>
      </c>
      <c r="H23" t="str">
        <f>IF(AND(OR(エントリー!$AT28="○",エントリー!$AT28="△"),エントリー!I28=""),"",IF(OR(エントリー!$AT28="○",エントリー!$AT28="△"),エントリー!I28,""))</f>
        <v/>
      </c>
      <c r="I23" t="str">
        <f>IF(AND(OR(エントリー!$AT28="○",エントリー!$AT28="△"),エントリー!J28=""),"",IF(OR(エントリー!$AT28="○",エントリー!$AT28="△"),エントリー!J28,""))</f>
        <v/>
      </c>
      <c r="J23" t="str">
        <f>IF(AND(OR(エントリー!$AT28="○",エントリー!$AT28="△"),エントリー!K28=""),"",IF(OR(エントリー!$AT28="○",エントリー!$AT28="△"),エントリー!K28,""))</f>
        <v/>
      </c>
      <c r="K23" t="str">
        <f>IF(AND(OR(エントリー!$AT28="○",エントリー!$AT28="△"),エントリー!L28=""),"",IF(OR(エントリー!$AT28="○",エントリー!$AT28="△"),エントリー!L28,""))</f>
        <v/>
      </c>
      <c r="L23" s="71" t="str">
        <f>IF(AND(OR(エントリー!$AT28="○",エントリー!$AT28="△"),エントリー!M28=""),"",IF(OR(エントリー!$AT28="○",エントリー!$AT28="△"),エントリー!M28,""))</f>
        <v/>
      </c>
      <c r="M23" s="71" t="str">
        <f>IF(AND(OR(エントリー!$AT28="○",エントリー!$AT28="△"),エントリー!N28=""),"",IF(OR(エントリー!$AT28="○",エントリー!$AT28="△"),エントリー!N28,""))</f>
        <v/>
      </c>
      <c r="N23" s="71" t="str">
        <f>IF(AND(OR(エントリー!$AT28="○",エントリー!$AT28="△"),エントリー!O28=""),"",IF(OR(エントリー!$AT28="○",エントリー!$AT28="△"),エントリー!O28,""))</f>
        <v/>
      </c>
      <c r="O23" s="5" t="str">
        <f>IF(エントリー!P28="","",IF(エントリー!$AT28="","",IF(AND(OR(エントリー!$AT28="○",エントリー!$AT28="△"),エントリー!AL28=""),エントリー!P28,エントリー!AL28)))</f>
        <v/>
      </c>
      <c r="P23" s="8" t="str">
        <f>IF(AND(OR(エントリー!$AT28="○",エントリー!$AT28="△"),エントリー!Q28=""),"",IF(OR(エントリー!$AT28="○",エントリー!$AT28="△"),エントリー!Q28,""))</f>
        <v/>
      </c>
      <c r="Q23" t="str">
        <f>IF(AND(OR(エントリー!$AT28="○",エントリー!$AT28="△"),エントリー!R28=""),"",IF(OR(エントリー!$AT28="○",エントリー!$AT28="△"),エントリー!R28,""))</f>
        <v/>
      </c>
      <c r="R23" s="70" t="str">
        <f>IF(AND(OR(エントリー!$AT28="○",エントリー!$AT28="△"),エントリー!S28=""),"",IF(OR(エントリー!$AT28="○",エントリー!$AT28="△"),エントリー!S28,""))</f>
        <v/>
      </c>
      <c r="S23" t="str">
        <f>IF(AND(OR(エントリー!$AT28="○",エントリー!$AT28="△"),エントリー!T28=""),"",IF(OR(エントリー!$AT28="○",エントリー!$AT28="△"),エントリー!T28,""))</f>
        <v/>
      </c>
      <c r="T23" t="str">
        <f>IF(AND(OR(エントリー!$AT28="○",エントリー!$AT28="△"),エントリー!U28=""),"",IF(OR(エントリー!$AT28="○",エントリー!$AT28="△"),エントリー!U28,""))</f>
        <v/>
      </c>
      <c r="U23" t="str">
        <f>IF(AND(OR(エントリー!$AT28="○",エントリー!$AT28="△"),エントリー!V28=""),"",IF(OR(エントリー!$AT28="○",エントリー!$AT28="△"),エントリー!V28,""))</f>
        <v/>
      </c>
      <c r="V23" t="str">
        <f>IF(AND(OR(エントリー!$AT28="○",エントリー!$AT28="△"),エントリー!W28=""),"",IF(OR(エントリー!$AT28="○",エントリー!$AT28="△"),エントリー!W28,""))</f>
        <v/>
      </c>
      <c r="W23" t="str">
        <f>IF(AND(OR(エントリー!$AT28="○",エントリー!$AT28="△"),エントリー!X28=""),"",IF(OR(エントリー!$AT28="○",エントリー!$AT28="△"),エントリー!X28,""))</f>
        <v/>
      </c>
      <c r="X23" t="str">
        <f>IF(AND(OR(エントリー!$AT28="○",エントリー!$AT28="△"),エントリー!Y28=""),"",IF(OR(エントリー!$AT28="○",エントリー!$AT28="△"),エントリー!Y28,""))</f>
        <v/>
      </c>
      <c r="Y23" t="str">
        <f>IF(AND(OR(エントリー!$AT28="○",エントリー!$AT28="△"),エントリー!Z28=""),"",IF(OR(エントリー!$AT28="○",エントリー!$AT28="△"),エントリー!Z28,""))</f>
        <v/>
      </c>
      <c r="Z23" t="str">
        <f>IF(AND(OR(エントリー!$AT28="○",エントリー!$AT28="△"),エントリー!AA28=""),"",IF(OR(エントリー!$AT28="○",エントリー!$AT28="△"),エントリー!AA28,""))</f>
        <v/>
      </c>
      <c r="AA23" t="str">
        <f>IF(AND(OR(エントリー!$AT28="○",エントリー!$AT28="△"),エントリー!AB28=""),"",IF(OR(エントリー!$AT28="○",エントリー!$AT28="△"),エントリー!AB28,""))</f>
        <v/>
      </c>
      <c r="AB23" t="str">
        <f>IF(AND(OR(エントリー!$AT28="○",エントリー!$AT28="△"),エントリー!AC28=""),"",IF(OR(エントリー!$AT28="○",エントリー!$AT28="△"),エントリー!AC28,""))</f>
        <v/>
      </c>
      <c r="AC23" t="str">
        <f>IF(AND(OR(エントリー!$AT28="○",エントリー!$AT28="△"),エントリー!$AU$3="通常"),エントリー!AP28,IF(AND(OR(エントリー!$AT28="○",エントリー!$AT28="△"),エントリー!$AU$3="国体"),エントリー!AO28,IF(AND(OR(エントリー!$AT28="○",エントリー!$AT28="△"),エントリー!$AU$3="OPEN"),エントリー!AQ28,IF(AND(OR(エントリー!$AT28="○",エントリー!$AT28="△"),エントリー!$AU$3="Jr"),エントリー!AR28,IF(AND(OR(エントリー!$AT28="○",エントリー!$AT28="△"),エントリー!$AU$3="MS"),エントリー!AS28,"")))))</f>
        <v/>
      </c>
      <c r="AD23" t="str">
        <f>IF(AND(OR(エントリー!$AT28="○",エントリー!$AT28="△"),エントリー!AE28=""),"",IF(OR(エントリー!$AT28="○",エントリー!$AT28="△"),エントリー!AE28,""))</f>
        <v/>
      </c>
      <c r="AE23" t="str">
        <f>IF(エントリー!AM28="","",IF(エントリー!$AT28="","",IF(AND(OR(エントリー!$AT28="○",エントリー!$AT28="△"),エントリー!$AU$3="MS"),エントリー!AN28,エントリー!AM28)))</f>
        <v/>
      </c>
      <c r="AF23" t="str">
        <f t="shared" si="1"/>
        <v/>
      </c>
      <c r="AG23" t="str">
        <f>IF(AND(OR(エントリー!$AT28="○",エントリー!$AT28="△"),エントリー!AH28=""),"",IF(OR(エントリー!$AT28="○",エントリー!$AT28="△"),エントリー!AH28,""))</f>
        <v/>
      </c>
      <c r="AH23" s="72" t="str">
        <f>IF(AND(OR(エントリー!$AT28="○",エントリー!$AT28="△"),エントリー!AI28=""),"",IF(OR(エントリー!$AT28="○",エントリー!$AT28="△"),エントリー!AI28,""))</f>
        <v/>
      </c>
      <c r="AI23" t="str">
        <f>IF(AND(OR(エントリー!$AT28="○",エントリー!$AT28="△"),エントリー!AJ28=""),"",IF(OR(エントリー!$AT28="○",エントリー!$AT28="△"),エントリー!AJ28,""))</f>
        <v/>
      </c>
      <c r="AJ23" t="str">
        <f>IF(AND(OR(エントリー!$AT28="○",エントリー!$AT28="△"),エントリー!AK28=""),"",IF(OR(エントリー!$AT28="○",エントリー!$AT28="△"),エントリー!AK28,""))</f>
        <v/>
      </c>
      <c r="AK23" t="str">
        <f>IF(エントリー!AT28="△","オープン参加","")</f>
        <v/>
      </c>
    </row>
    <row r="24" spans="1:37" x14ac:dyDescent="0.15">
      <c r="A24" s="68" t="str">
        <f>IF(AND(OR(エントリー!$AT29="○",エントリー!$AT29="△"),エントリー!B29=""),"",IF(OR(エントリー!$AT29="○",エントリー!$AT29="△"),エントリー!B29,""))</f>
        <v/>
      </c>
      <c r="B24" t="str">
        <f>IF(AND(OR(エントリー!$AT29="○",エントリー!$AT29="△"),エントリー!C29=""),"",IF(OR(エントリー!$AT29="○",エントリー!$AT29="△"),エントリー!C29,""))</f>
        <v/>
      </c>
      <c r="C24" t="str">
        <f>IF(AND(OR(エントリー!$AT29="○",エントリー!$AT29="△"),エントリー!D29=""),"",IF(OR(エントリー!$AT29="○",エントリー!$AT29="△"),エントリー!D29,""))</f>
        <v/>
      </c>
      <c r="D24" s="69" t="str">
        <f>IF(AND(OR(エントリー!$AT29="○",エントリー!$AT29="△"),エントリー!E29=""),"",IF(OR(エントリー!$AT29="○",エントリー!$AT29="△"),エントリー!E29,""))</f>
        <v/>
      </c>
      <c r="E24" t="str">
        <f>IF(AND(OR(エントリー!$AT29="○",エントリー!$AT29="△"),エントリー!F29=""),"",IF(OR(エントリー!$AT29="○",エントリー!$AT29="△"),エントリー!F29,""))</f>
        <v/>
      </c>
      <c r="F24" t="str">
        <f>IF(AND(OR(エントリー!$AT29="○",エントリー!$AT29="△"),エントリー!G29=""),"",IF(OR(エントリー!$AT29="○",エントリー!$AT29="△"),エントリー!G29,""))</f>
        <v/>
      </c>
      <c r="G24" t="str">
        <f>IF(AND(OR(エントリー!$AT29="○",エントリー!$AT29="△"),エントリー!H29=""),"",IF(OR(エントリー!$AT29="○",エントリー!$AT29="△"),エントリー!H29,""))</f>
        <v/>
      </c>
      <c r="H24" t="str">
        <f>IF(AND(OR(エントリー!$AT29="○",エントリー!$AT29="△"),エントリー!I29=""),"",IF(OR(エントリー!$AT29="○",エントリー!$AT29="△"),エントリー!I29,""))</f>
        <v/>
      </c>
      <c r="I24" t="str">
        <f>IF(AND(OR(エントリー!$AT29="○",エントリー!$AT29="△"),エントリー!J29=""),"",IF(OR(エントリー!$AT29="○",エントリー!$AT29="△"),エントリー!J29,""))</f>
        <v/>
      </c>
      <c r="J24" t="str">
        <f>IF(AND(OR(エントリー!$AT29="○",エントリー!$AT29="△"),エントリー!K29=""),"",IF(OR(エントリー!$AT29="○",エントリー!$AT29="△"),エントリー!K29,""))</f>
        <v/>
      </c>
      <c r="K24" t="str">
        <f>IF(AND(OR(エントリー!$AT29="○",エントリー!$AT29="△"),エントリー!L29=""),"",IF(OR(エントリー!$AT29="○",エントリー!$AT29="△"),エントリー!L29,""))</f>
        <v/>
      </c>
      <c r="L24" s="71" t="str">
        <f>IF(AND(OR(エントリー!$AT29="○",エントリー!$AT29="△"),エントリー!M29=""),"",IF(OR(エントリー!$AT29="○",エントリー!$AT29="△"),エントリー!M29,""))</f>
        <v/>
      </c>
      <c r="M24" s="71" t="str">
        <f>IF(AND(OR(エントリー!$AT29="○",エントリー!$AT29="△"),エントリー!N29=""),"",IF(OR(エントリー!$AT29="○",エントリー!$AT29="△"),エントリー!N29,""))</f>
        <v/>
      </c>
      <c r="N24" s="71" t="str">
        <f>IF(AND(OR(エントリー!$AT29="○",エントリー!$AT29="△"),エントリー!O29=""),"",IF(OR(エントリー!$AT29="○",エントリー!$AT29="△"),エントリー!O29,""))</f>
        <v/>
      </c>
      <c r="O24" s="5" t="str">
        <f>IF(エントリー!P29="","",IF(エントリー!$AT29="","",IF(AND(OR(エントリー!$AT29="○",エントリー!$AT29="△"),エントリー!AL29=""),エントリー!P29,エントリー!AL29)))</f>
        <v/>
      </c>
      <c r="P24" s="8" t="str">
        <f>IF(AND(OR(エントリー!$AT29="○",エントリー!$AT29="△"),エントリー!Q29=""),"",IF(OR(エントリー!$AT29="○",エントリー!$AT29="△"),エントリー!Q29,""))</f>
        <v/>
      </c>
      <c r="Q24" t="str">
        <f>IF(AND(OR(エントリー!$AT29="○",エントリー!$AT29="△"),エントリー!R29=""),"",IF(OR(エントリー!$AT29="○",エントリー!$AT29="△"),エントリー!R29,""))</f>
        <v/>
      </c>
      <c r="R24" s="70" t="str">
        <f>IF(AND(OR(エントリー!$AT29="○",エントリー!$AT29="△"),エントリー!S29=""),"",IF(OR(エントリー!$AT29="○",エントリー!$AT29="△"),エントリー!S29,""))</f>
        <v/>
      </c>
      <c r="S24" t="str">
        <f>IF(AND(OR(エントリー!$AT29="○",エントリー!$AT29="△"),エントリー!T29=""),"",IF(OR(エントリー!$AT29="○",エントリー!$AT29="△"),エントリー!T29,""))</f>
        <v/>
      </c>
      <c r="T24" t="str">
        <f>IF(AND(OR(エントリー!$AT29="○",エントリー!$AT29="△"),エントリー!U29=""),"",IF(OR(エントリー!$AT29="○",エントリー!$AT29="△"),エントリー!U29,""))</f>
        <v/>
      </c>
      <c r="U24" t="str">
        <f>IF(AND(OR(エントリー!$AT29="○",エントリー!$AT29="△"),エントリー!V29=""),"",IF(OR(エントリー!$AT29="○",エントリー!$AT29="△"),エントリー!V29,""))</f>
        <v/>
      </c>
      <c r="V24" t="str">
        <f>IF(AND(OR(エントリー!$AT29="○",エントリー!$AT29="△"),エントリー!W29=""),"",IF(OR(エントリー!$AT29="○",エントリー!$AT29="△"),エントリー!W29,""))</f>
        <v/>
      </c>
      <c r="W24" t="str">
        <f>IF(AND(OR(エントリー!$AT29="○",エントリー!$AT29="△"),エントリー!X29=""),"",IF(OR(エントリー!$AT29="○",エントリー!$AT29="△"),エントリー!X29,""))</f>
        <v/>
      </c>
      <c r="X24" t="str">
        <f>IF(AND(OR(エントリー!$AT29="○",エントリー!$AT29="△"),エントリー!Y29=""),"",IF(OR(エントリー!$AT29="○",エントリー!$AT29="△"),エントリー!Y29,""))</f>
        <v/>
      </c>
      <c r="Y24" t="str">
        <f>IF(AND(OR(エントリー!$AT29="○",エントリー!$AT29="△"),エントリー!Z29=""),"",IF(OR(エントリー!$AT29="○",エントリー!$AT29="△"),エントリー!Z29,""))</f>
        <v/>
      </c>
      <c r="Z24" t="str">
        <f>IF(AND(OR(エントリー!$AT29="○",エントリー!$AT29="△"),エントリー!AA29=""),"",IF(OR(エントリー!$AT29="○",エントリー!$AT29="△"),エントリー!AA29,""))</f>
        <v/>
      </c>
      <c r="AA24" t="str">
        <f>IF(AND(OR(エントリー!$AT29="○",エントリー!$AT29="△"),エントリー!AB29=""),"",IF(OR(エントリー!$AT29="○",エントリー!$AT29="△"),エントリー!AB29,""))</f>
        <v/>
      </c>
      <c r="AB24" t="str">
        <f>IF(AND(OR(エントリー!$AT29="○",エントリー!$AT29="△"),エントリー!AC29=""),"",IF(OR(エントリー!$AT29="○",エントリー!$AT29="△"),エントリー!AC29,""))</f>
        <v/>
      </c>
      <c r="AC24" t="str">
        <f>IF(AND(OR(エントリー!$AT29="○",エントリー!$AT29="△"),エントリー!$AU$3="通常"),エントリー!AP29,IF(AND(OR(エントリー!$AT29="○",エントリー!$AT29="△"),エントリー!$AU$3="国体"),エントリー!AO29,IF(AND(OR(エントリー!$AT29="○",エントリー!$AT29="△"),エントリー!$AU$3="OPEN"),エントリー!AQ29,IF(AND(OR(エントリー!$AT29="○",エントリー!$AT29="△"),エントリー!$AU$3="Jr"),エントリー!AR29,IF(AND(OR(エントリー!$AT29="○",エントリー!$AT29="△"),エントリー!$AU$3="MS"),エントリー!AS29,"")))))</f>
        <v/>
      </c>
      <c r="AD24" t="str">
        <f>IF(AND(OR(エントリー!$AT29="○",エントリー!$AT29="△"),エントリー!AE29=""),"",IF(OR(エントリー!$AT29="○",エントリー!$AT29="△"),エントリー!AE29,""))</f>
        <v/>
      </c>
      <c r="AE24" t="str">
        <f>IF(エントリー!AM29="","",IF(エントリー!$AT29="","",IF(AND(OR(エントリー!$AT29="○",エントリー!$AT29="△"),エントリー!$AU$3="MS"),エントリー!AN29,エントリー!AM29)))</f>
        <v/>
      </c>
      <c r="AF24" t="str">
        <f t="shared" si="1"/>
        <v/>
      </c>
      <c r="AG24" t="str">
        <f>IF(AND(OR(エントリー!$AT29="○",エントリー!$AT29="△"),エントリー!AH29=""),"",IF(OR(エントリー!$AT29="○",エントリー!$AT29="△"),エントリー!AH29,""))</f>
        <v/>
      </c>
      <c r="AH24" s="72" t="str">
        <f>IF(AND(OR(エントリー!$AT29="○",エントリー!$AT29="△"),エントリー!AI29=""),"",IF(OR(エントリー!$AT29="○",エントリー!$AT29="△"),エントリー!AI29,""))</f>
        <v/>
      </c>
      <c r="AI24" t="str">
        <f>IF(AND(OR(エントリー!$AT29="○",エントリー!$AT29="△"),エントリー!AJ29=""),"",IF(OR(エントリー!$AT29="○",エントリー!$AT29="△"),エントリー!AJ29,""))</f>
        <v/>
      </c>
      <c r="AJ24" t="str">
        <f>IF(AND(OR(エントリー!$AT29="○",エントリー!$AT29="△"),エントリー!AK29=""),"",IF(OR(エントリー!$AT29="○",エントリー!$AT29="△"),エントリー!AK29,""))</f>
        <v/>
      </c>
      <c r="AK24" t="str">
        <f>IF(エントリー!AT29="△","オープン参加","")</f>
        <v/>
      </c>
    </row>
    <row r="25" spans="1:37" x14ac:dyDescent="0.15">
      <c r="A25" s="68" t="str">
        <f>IF(AND(OR(エントリー!$AT30="○",エントリー!$AT30="△"),エントリー!B30=""),"",IF(OR(エントリー!$AT30="○",エントリー!$AT30="△"),エントリー!B30,""))</f>
        <v/>
      </c>
      <c r="B25" t="str">
        <f>IF(AND(OR(エントリー!$AT30="○",エントリー!$AT30="△"),エントリー!C30=""),"",IF(OR(エントリー!$AT30="○",エントリー!$AT30="△"),エントリー!C30,""))</f>
        <v/>
      </c>
      <c r="C25" t="str">
        <f>IF(AND(OR(エントリー!$AT30="○",エントリー!$AT30="△"),エントリー!D30=""),"",IF(OR(エントリー!$AT30="○",エントリー!$AT30="△"),エントリー!D30,""))</f>
        <v/>
      </c>
      <c r="D25" s="69" t="str">
        <f>IF(AND(OR(エントリー!$AT30="○",エントリー!$AT30="△"),エントリー!E30=""),"",IF(OR(エントリー!$AT30="○",エントリー!$AT30="△"),エントリー!E30,""))</f>
        <v/>
      </c>
      <c r="E25" t="str">
        <f>IF(AND(OR(エントリー!$AT30="○",エントリー!$AT30="△"),エントリー!F30=""),"",IF(OR(エントリー!$AT30="○",エントリー!$AT30="△"),エントリー!F30,""))</f>
        <v/>
      </c>
      <c r="F25" t="str">
        <f>IF(AND(OR(エントリー!$AT30="○",エントリー!$AT30="△"),エントリー!G30=""),"",IF(OR(エントリー!$AT30="○",エントリー!$AT30="△"),エントリー!G30,""))</f>
        <v/>
      </c>
      <c r="G25" t="str">
        <f>IF(AND(OR(エントリー!$AT30="○",エントリー!$AT30="△"),エントリー!H30=""),"",IF(OR(エントリー!$AT30="○",エントリー!$AT30="△"),エントリー!H30,""))</f>
        <v/>
      </c>
      <c r="H25" t="str">
        <f>IF(AND(OR(エントリー!$AT30="○",エントリー!$AT30="△"),エントリー!I30=""),"",IF(OR(エントリー!$AT30="○",エントリー!$AT30="△"),エントリー!I30,""))</f>
        <v/>
      </c>
      <c r="I25" t="str">
        <f>IF(AND(OR(エントリー!$AT30="○",エントリー!$AT30="△"),エントリー!J30=""),"",IF(OR(エントリー!$AT30="○",エントリー!$AT30="△"),エントリー!J30,""))</f>
        <v/>
      </c>
      <c r="J25" t="str">
        <f>IF(AND(OR(エントリー!$AT30="○",エントリー!$AT30="△"),エントリー!K30=""),"",IF(OR(エントリー!$AT30="○",エントリー!$AT30="△"),エントリー!K30,""))</f>
        <v/>
      </c>
      <c r="K25" t="str">
        <f>IF(AND(OR(エントリー!$AT30="○",エントリー!$AT30="△"),エントリー!L30=""),"",IF(OR(エントリー!$AT30="○",エントリー!$AT30="△"),エントリー!L30,""))</f>
        <v/>
      </c>
      <c r="L25" s="71" t="str">
        <f>IF(AND(OR(エントリー!$AT30="○",エントリー!$AT30="△"),エントリー!M30=""),"",IF(OR(エントリー!$AT30="○",エントリー!$AT30="△"),エントリー!M30,""))</f>
        <v/>
      </c>
      <c r="M25" s="71" t="str">
        <f>IF(AND(OR(エントリー!$AT30="○",エントリー!$AT30="△"),エントリー!N30=""),"",IF(OR(エントリー!$AT30="○",エントリー!$AT30="△"),エントリー!N30,""))</f>
        <v/>
      </c>
      <c r="N25" s="71" t="str">
        <f>IF(AND(OR(エントリー!$AT30="○",エントリー!$AT30="△"),エントリー!O30=""),"",IF(OR(エントリー!$AT30="○",エントリー!$AT30="△"),エントリー!O30,""))</f>
        <v/>
      </c>
      <c r="O25" s="5" t="str">
        <f>IF(エントリー!P30="","",IF(エントリー!$AT30="","",IF(AND(OR(エントリー!$AT30="○",エントリー!$AT30="△"),エントリー!AL30=""),エントリー!P30,エントリー!AL30)))</f>
        <v/>
      </c>
      <c r="P25" s="8" t="str">
        <f>IF(AND(OR(エントリー!$AT30="○",エントリー!$AT30="△"),エントリー!Q30=""),"",IF(OR(エントリー!$AT30="○",エントリー!$AT30="△"),エントリー!Q30,""))</f>
        <v/>
      </c>
      <c r="Q25" t="str">
        <f>IF(AND(OR(エントリー!$AT30="○",エントリー!$AT30="△"),エントリー!R30=""),"",IF(OR(エントリー!$AT30="○",エントリー!$AT30="△"),エントリー!R30,""))</f>
        <v/>
      </c>
      <c r="R25" s="70" t="str">
        <f>IF(AND(OR(エントリー!$AT30="○",エントリー!$AT30="△"),エントリー!S30=""),"",IF(OR(エントリー!$AT30="○",エントリー!$AT30="△"),エントリー!S30,""))</f>
        <v/>
      </c>
      <c r="S25" t="str">
        <f>IF(AND(OR(エントリー!$AT30="○",エントリー!$AT30="△"),エントリー!T30=""),"",IF(OR(エントリー!$AT30="○",エントリー!$AT30="△"),エントリー!T30,""))</f>
        <v/>
      </c>
      <c r="T25" t="str">
        <f>IF(AND(OR(エントリー!$AT30="○",エントリー!$AT30="△"),エントリー!U30=""),"",IF(OR(エントリー!$AT30="○",エントリー!$AT30="△"),エントリー!U30,""))</f>
        <v/>
      </c>
      <c r="U25" t="str">
        <f>IF(AND(OR(エントリー!$AT30="○",エントリー!$AT30="△"),エントリー!V30=""),"",IF(OR(エントリー!$AT30="○",エントリー!$AT30="△"),エントリー!V30,""))</f>
        <v/>
      </c>
      <c r="V25" t="str">
        <f>IF(AND(OR(エントリー!$AT30="○",エントリー!$AT30="△"),エントリー!W30=""),"",IF(OR(エントリー!$AT30="○",エントリー!$AT30="△"),エントリー!W30,""))</f>
        <v/>
      </c>
      <c r="W25" t="str">
        <f>IF(AND(OR(エントリー!$AT30="○",エントリー!$AT30="△"),エントリー!X30=""),"",IF(OR(エントリー!$AT30="○",エントリー!$AT30="△"),エントリー!X30,""))</f>
        <v/>
      </c>
      <c r="X25" t="str">
        <f>IF(AND(OR(エントリー!$AT30="○",エントリー!$AT30="△"),エントリー!Y30=""),"",IF(OR(エントリー!$AT30="○",エントリー!$AT30="△"),エントリー!Y30,""))</f>
        <v/>
      </c>
      <c r="Y25" t="str">
        <f>IF(AND(OR(エントリー!$AT30="○",エントリー!$AT30="△"),エントリー!Z30=""),"",IF(OR(エントリー!$AT30="○",エントリー!$AT30="△"),エントリー!Z30,""))</f>
        <v/>
      </c>
      <c r="Z25" t="str">
        <f>IF(AND(OR(エントリー!$AT30="○",エントリー!$AT30="△"),エントリー!AA30=""),"",IF(OR(エントリー!$AT30="○",エントリー!$AT30="△"),エントリー!AA30,""))</f>
        <v/>
      </c>
      <c r="AA25" t="str">
        <f>IF(AND(OR(エントリー!$AT30="○",エントリー!$AT30="△"),エントリー!AB30=""),"",IF(OR(エントリー!$AT30="○",エントリー!$AT30="△"),エントリー!AB30,""))</f>
        <v/>
      </c>
      <c r="AB25" t="str">
        <f>IF(AND(OR(エントリー!$AT30="○",エントリー!$AT30="△"),エントリー!AC30=""),"",IF(OR(エントリー!$AT30="○",エントリー!$AT30="△"),エントリー!AC30,""))</f>
        <v/>
      </c>
      <c r="AC25" t="str">
        <f>IF(AND(OR(エントリー!$AT30="○",エントリー!$AT30="△"),エントリー!$AU$3="通常"),エントリー!AP30,IF(AND(OR(エントリー!$AT30="○",エントリー!$AT30="△"),エントリー!$AU$3="国体"),エントリー!AO30,IF(AND(OR(エントリー!$AT30="○",エントリー!$AT30="△"),エントリー!$AU$3="OPEN"),エントリー!AQ30,IF(AND(OR(エントリー!$AT30="○",エントリー!$AT30="△"),エントリー!$AU$3="Jr"),エントリー!AR30,IF(AND(OR(エントリー!$AT30="○",エントリー!$AT30="△"),エントリー!$AU$3="MS"),エントリー!AS30,"")))))</f>
        <v/>
      </c>
      <c r="AD25" t="str">
        <f>IF(AND(OR(エントリー!$AT30="○",エントリー!$AT30="△"),エントリー!AE30=""),"",IF(OR(エントリー!$AT30="○",エントリー!$AT30="△"),エントリー!AE30,""))</f>
        <v/>
      </c>
      <c r="AE25" t="str">
        <f>IF(エントリー!AM30="","",IF(エントリー!$AT30="","",IF(AND(OR(エントリー!$AT30="○",エントリー!$AT30="△"),エントリー!$AU$3="MS"),エントリー!AN30,エントリー!AM30)))</f>
        <v/>
      </c>
      <c r="AF25" t="str">
        <f t="shared" si="1"/>
        <v/>
      </c>
      <c r="AG25" t="str">
        <f>IF(AND(OR(エントリー!$AT30="○",エントリー!$AT30="△"),エントリー!AH30=""),"",IF(OR(エントリー!$AT30="○",エントリー!$AT30="△"),エントリー!AH30,""))</f>
        <v/>
      </c>
      <c r="AH25" s="72" t="str">
        <f>IF(AND(OR(エントリー!$AT30="○",エントリー!$AT30="△"),エントリー!AI30=""),"",IF(OR(エントリー!$AT30="○",エントリー!$AT30="△"),エントリー!AI30,""))</f>
        <v/>
      </c>
      <c r="AI25" t="str">
        <f>IF(AND(OR(エントリー!$AT30="○",エントリー!$AT30="△"),エントリー!AJ30=""),"",IF(OR(エントリー!$AT30="○",エントリー!$AT30="△"),エントリー!AJ30,""))</f>
        <v/>
      </c>
      <c r="AJ25" t="str">
        <f>IF(AND(OR(エントリー!$AT30="○",エントリー!$AT30="△"),エントリー!AK30=""),"",IF(OR(エントリー!$AT30="○",エントリー!$AT30="△"),エントリー!AK30,""))</f>
        <v/>
      </c>
      <c r="AK25" t="str">
        <f>IF(エントリー!AT30="△","オープン参加","")</f>
        <v/>
      </c>
    </row>
    <row r="26" spans="1:37" x14ac:dyDescent="0.15">
      <c r="A26" s="68" t="str">
        <f>IF(AND(OR(エントリー!$AT31="○",エントリー!$AT31="△"),エントリー!B31=""),"",IF(OR(エントリー!$AT31="○",エントリー!$AT31="△"),エントリー!B31,""))</f>
        <v/>
      </c>
      <c r="B26" t="str">
        <f>IF(AND(OR(エントリー!$AT31="○",エントリー!$AT31="△"),エントリー!C31=""),"",IF(OR(エントリー!$AT31="○",エントリー!$AT31="△"),エントリー!C31,""))</f>
        <v/>
      </c>
      <c r="C26" t="str">
        <f>IF(AND(OR(エントリー!$AT31="○",エントリー!$AT31="△"),エントリー!D31=""),"",IF(OR(エントリー!$AT31="○",エントリー!$AT31="△"),エントリー!D31,""))</f>
        <v/>
      </c>
      <c r="D26" s="69" t="str">
        <f>IF(AND(OR(エントリー!$AT31="○",エントリー!$AT31="△"),エントリー!E31=""),"",IF(OR(エントリー!$AT31="○",エントリー!$AT31="△"),エントリー!E31,""))</f>
        <v/>
      </c>
      <c r="E26" t="str">
        <f>IF(AND(OR(エントリー!$AT31="○",エントリー!$AT31="△"),エントリー!F31=""),"",IF(OR(エントリー!$AT31="○",エントリー!$AT31="△"),エントリー!F31,""))</f>
        <v/>
      </c>
      <c r="F26" t="str">
        <f>IF(AND(OR(エントリー!$AT31="○",エントリー!$AT31="△"),エントリー!G31=""),"",IF(OR(エントリー!$AT31="○",エントリー!$AT31="△"),エントリー!G31,""))</f>
        <v/>
      </c>
      <c r="G26" t="str">
        <f>IF(AND(OR(エントリー!$AT31="○",エントリー!$AT31="△"),エントリー!H31=""),"",IF(OR(エントリー!$AT31="○",エントリー!$AT31="△"),エントリー!H31,""))</f>
        <v/>
      </c>
      <c r="H26" t="str">
        <f>IF(AND(OR(エントリー!$AT31="○",エントリー!$AT31="△"),エントリー!I31=""),"",IF(OR(エントリー!$AT31="○",エントリー!$AT31="△"),エントリー!I31,""))</f>
        <v/>
      </c>
      <c r="I26" t="str">
        <f>IF(AND(OR(エントリー!$AT31="○",エントリー!$AT31="△"),エントリー!J31=""),"",IF(OR(エントリー!$AT31="○",エントリー!$AT31="△"),エントリー!J31,""))</f>
        <v/>
      </c>
      <c r="J26" t="str">
        <f>IF(AND(OR(エントリー!$AT31="○",エントリー!$AT31="△"),エントリー!K31=""),"",IF(OR(エントリー!$AT31="○",エントリー!$AT31="△"),エントリー!K31,""))</f>
        <v/>
      </c>
      <c r="K26" t="str">
        <f>IF(AND(OR(エントリー!$AT31="○",エントリー!$AT31="△"),エントリー!L31=""),"",IF(OR(エントリー!$AT31="○",エントリー!$AT31="△"),エントリー!L31,""))</f>
        <v/>
      </c>
      <c r="L26" s="71" t="str">
        <f>IF(AND(OR(エントリー!$AT31="○",エントリー!$AT31="△"),エントリー!M31=""),"",IF(OR(エントリー!$AT31="○",エントリー!$AT31="△"),エントリー!M31,""))</f>
        <v/>
      </c>
      <c r="M26" s="71" t="str">
        <f>IF(AND(OR(エントリー!$AT31="○",エントリー!$AT31="△"),エントリー!N31=""),"",IF(OR(エントリー!$AT31="○",エントリー!$AT31="△"),エントリー!N31,""))</f>
        <v/>
      </c>
      <c r="N26" s="71" t="str">
        <f>IF(AND(OR(エントリー!$AT31="○",エントリー!$AT31="△"),エントリー!O31=""),"",IF(OR(エントリー!$AT31="○",エントリー!$AT31="△"),エントリー!O31,""))</f>
        <v/>
      </c>
      <c r="O26" s="5" t="str">
        <f>IF(エントリー!P31="","",IF(エントリー!$AT31="","",IF(AND(OR(エントリー!$AT31="○",エントリー!$AT31="△"),エントリー!AL31=""),エントリー!P31,エントリー!AL31)))</f>
        <v/>
      </c>
      <c r="P26" s="8" t="str">
        <f>IF(AND(OR(エントリー!$AT31="○",エントリー!$AT31="△"),エントリー!Q31=""),"",IF(OR(エントリー!$AT31="○",エントリー!$AT31="△"),エントリー!Q31,""))</f>
        <v/>
      </c>
      <c r="Q26" t="str">
        <f>IF(AND(OR(エントリー!$AT31="○",エントリー!$AT31="△"),エントリー!R31=""),"",IF(OR(エントリー!$AT31="○",エントリー!$AT31="△"),エントリー!R31,""))</f>
        <v/>
      </c>
      <c r="R26" s="70" t="str">
        <f>IF(AND(OR(エントリー!$AT31="○",エントリー!$AT31="△"),エントリー!S31=""),"",IF(OR(エントリー!$AT31="○",エントリー!$AT31="△"),エントリー!S31,""))</f>
        <v/>
      </c>
      <c r="S26" t="str">
        <f>IF(AND(OR(エントリー!$AT31="○",エントリー!$AT31="△"),エントリー!T31=""),"",IF(OR(エントリー!$AT31="○",エントリー!$AT31="△"),エントリー!T31,""))</f>
        <v/>
      </c>
      <c r="T26" t="str">
        <f>IF(AND(OR(エントリー!$AT31="○",エントリー!$AT31="△"),エントリー!U31=""),"",IF(OR(エントリー!$AT31="○",エントリー!$AT31="△"),エントリー!U31,""))</f>
        <v/>
      </c>
      <c r="U26" t="str">
        <f>IF(AND(OR(エントリー!$AT31="○",エントリー!$AT31="△"),エントリー!V31=""),"",IF(OR(エントリー!$AT31="○",エントリー!$AT31="△"),エントリー!V31,""))</f>
        <v/>
      </c>
      <c r="V26" t="str">
        <f>IF(AND(OR(エントリー!$AT31="○",エントリー!$AT31="△"),エントリー!W31=""),"",IF(OR(エントリー!$AT31="○",エントリー!$AT31="△"),エントリー!W31,""))</f>
        <v/>
      </c>
      <c r="W26" t="str">
        <f>IF(AND(OR(エントリー!$AT31="○",エントリー!$AT31="△"),エントリー!X31=""),"",IF(OR(エントリー!$AT31="○",エントリー!$AT31="△"),エントリー!X31,""))</f>
        <v/>
      </c>
      <c r="X26" t="str">
        <f>IF(AND(OR(エントリー!$AT31="○",エントリー!$AT31="△"),エントリー!Y31=""),"",IF(OR(エントリー!$AT31="○",エントリー!$AT31="△"),エントリー!Y31,""))</f>
        <v/>
      </c>
      <c r="Y26" t="str">
        <f>IF(AND(OR(エントリー!$AT31="○",エントリー!$AT31="△"),エントリー!Z31=""),"",IF(OR(エントリー!$AT31="○",エントリー!$AT31="△"),エントリー!Z31,""))</f>
        <v/>
      </c>
      <c r="Z26" t="str">
        <f>IF(AND(OR(エントリー!$AT31="○",エントリー!$AT31="△"),エントリー!AA31=""),"",IF(OR(エントリー!$AT31="○",エントリー!$AT31="△"),エントリー!AA31,""))</f>
        <v/>
      </c>
      <c r="AA26" t="str">
        <f>IF(AND(OR(エントリー!$AT31="○",エントリー!$AT31="△"),エントリー!AB31=""),"",IF(OR(エントリー!$AT31="○",エントリー!$AT31="△"),エントリー!AB31,""))</f>
        <v/>
      </c>
      <c r="AB26" t="str">
        <f>IF(AND(OR(エントリー!$AT31="○",エントリー!$AT31="△"),エントリー!AC31=""),"",IF(OR(エントリー!$AT31="○",エントリー!$AT31="△"),エントリー!AC31,""))</f>
        <v/>
      </c>
      <c r="AC26" t="str">
        <f>IF(AND(OR(エントリー!$AT31="○",エントリー!$AT31="△"),エントリー!$AU$3="通常"),エントリー!AP31,IF(AND(OR(エントリー!$AT31="○",エントリー!$AT31="△"),エントリー!$AU$3="国体"),エントリー!AO31,IF(AND(OR(エントリー!$AT31="○",エントリー!$AT31="△"),エントリー!$AU$3="OPEN"),エントリー!AQ31,IF(AND(OR(エントリー!$AT31="○",エントリー!$AT31="△"),エントリー!$AU$3="Jr"),エントリー!AR31,IF(AND(OR(エントリー!$AT31="○",エントリー!$AT31="△"),エントリー!$AU$3="MS"),エントリー!AS31,"")))))</f>
        <v/>
      </c>
      <c r="AD26" t="str">
        <f>IF(AND(OR(エントリー!$AT31="○",エントリー!$AT31="△"),エントリー!AE31=""),"",IF(OR(エントリー!$AT31="○",エントリー!$AT31="△"),エントリー!AE31,""))</f>
        <v/>
      </c>
      <c r="AE26" t="str">
        <f>IF(エントリー!AM31="","",IF(エントリー!$AT31="","",IF(AND(OR(エントリー!$AT31="○",エントリー!$AT31="△"),エントリー!$AU$3="MS"),エントリー!AN31,エントリー!AM31)))</f>
        <v/>
      </c>
      <c r="AF26" t="str">
        <f t="shared" si="1"/>
        <v/>
      </c>
      <c r="AG26" t="str">
        <f>IF(AND(OR(エントリー!$AT31="○",エントリー!$AT31="△"),エントリー!AH31=""),"",IF(OR(エントリー!$AT31="○",エントリー!$AT31="△"),エントリー!AH31,""))</f>
        <v/>
      </c>
      <c r="AH26" s="72" t="str">
        <f>IF(AND(OR(エントリー!$AT31="○",エントリー!$AT31="△"),エントリー!AI31=""),"",IF(OR(エントリー!$AT31="○",エントリー!$AT31="△"),エントリー!AI31,""))</f>
        <v/>
      </c>
      <c r="AI26" t="str">
        <f>IF(AND(OR(エントリー!$AT31="○",エントリー!$AT31="△"),エントリー!AJ31=""),"",IF(OR(エントリー!$AT31="○",エントリー!$AT31="△"),エントリー!AJ31,""))</f>
        <v/>
      </c>
      <c r="AJ26" t="str">
        <f>IF(AND(OR(エントリー!$AT31="○",エントリー!$AT31="△"),エントリー!AK31=""),"",IF(OR(エントリー!$AT31="○",エントリー!$AT31="△"),エントリー!AK31,""))</f>
        <v/>
      </c>
      <c r="AK26" t="str">
        <f>IF(エントリー!AT31="△","オープン参加","")</f>
        <v/>
      </c>
    </row>
    <row r="27" spans="1:37" x14ac:dyDescent="0.15">
      <c r="A27" s="68" t="str">
        <f>IF(AND(OR(エントリー!$AT32="○",エントリー!$AT32="△"),エントリー!B32=""),"",IF(OR(エントリー!$AT32="○",エントリー!$AT32="△"),エントリー!B32,""))</f>
        <v/>
      </c>
      <c r="B27" t="str">
        <f>IF(AND(OR(エントリー!$AT32="○",エントリー!$AT32="△"),エントリー!C32=""),"",IF(OR(エントリー!$AT32="○",エントリー!$AT32="△"),エントリー!C32,""))</f>
        <v/>
      </c>
      <c r="C27" t="str">
        <f>IF(AND(OR(エントリー!$AT32="○",エントリー!$AT32="△"),エントリー!D32=""),"",IF(OR(エントリー!$AT32="○",エントリー!$AT32="△"),エントリー!D32,""))</f>
        <v/>
      </c>
      <c r="D27" s="69" t="str">
        <f>IF(AND(OR(エントリー!$AT32="○",エントリー!$AT32="△"),エントリー!E32=""),"",IF(OR(エントリー!$AT32="○",エントリー!$AT32="△"),エントリー!E32,""))</f>
        <v/>
      </c>
      <c r="E27" t="str">
        <f>IF(AND(OR(エントリー!$AT32="○",エントリー!$AT32="△"),エントリー!F32=""),"",IF(OR(エントリー!$AT32="○",エントリー!$AT32="△"),エントリー!F32,""))</f>
        <v/>
      </c>
      <c r="F27" t="str">
        <f>IF(AND(OR(エントリー!$AT32="○",エントリー!$AT32="△"),エントリー!G32=""),"",IF(OR(エントリー!$AT32="○",エントリー!$AT32="△"),エントリー!G32,""))</f>
        <v/>
      </c>
      <c r="G27" t="str">
        <f>IF(AND(OR(エントリー!$AT32="○",エントリー!$AT32="△"),エントリー!H32=""),"",IF(OR(エントリー!$AT32="○",エントリー!$AT32="△"),エントリー!H32,""))</f>
        <v/>
      </c>
      <c r="H27" t="str">
        <f>IF(AND(OR(エントリー!$AT32="○",エントリー!$AT32="△"),エントリー!I32=""),"",IF(OR(エントリー!$AT32="○",エントリー!$AT32="△"),エントリー!I32,""))</f>
        <v/>
      </c>
      <c r="I27" t="str">
        <f>IF(AND(OR(エントリー!$AT32="○",エントリー!$AT32="△"),エントリー!J32=""),"",IF(OR(エントリー!$AT32="○",エントリー!$AT32="△"),エントリー!J32,""))</f>
        <v/>
      </c>
      <c r="J27" t="str">
        <f>IF(AND(OR(エントリー!$AT32="○",エントリー!$AT32="△"),エントリー!K32=""),"",IF(OR(エントリー!$AT32="○",エントリー!$AT32="△"),エントリー!K32,""))</f>
        <v/>
      </c>
      <c r="K27" t="str">
        <f>IF(AND(OR(エントリー!$AT32="○",エントリー!$AT32="△"),エントリー!L32=""),"",IF(OR(エントリー!$AT32="○",エントリー!$AT32="△"),エントリー!L32,""))</f>
        <v/>
      </c>
      <c r="L27" s="71" t="str">
        <f>IF(AND(OR(エントリー!$AT32="○",エントリー!$AT32="△"),エントリー!M32=""),"",IF(OR(エントリー!$AT32="○",エントリー!$AT32="△"),エントリー!M32,""))</f>
        <v/>
      </c>
      <c r="M27" s="71" t="str">
        <f>IF(AND(OR(エントリー!$AT32="○",エントリー!$AT32="△"),エントリー!N32=""),"",IF(OR(エントリー!$AT32="○",エントリー!$AT32="△"),エントリー!N32,""))</f>
        <v/>
      </c>
      <c r="N27" s="71" t="str">
        <f>IF(AND(OR(エントリー!$AT32="○",エントリー!$AT32="△"),エントリー!O32=""),"",IF(OR(エントリー!$AT32="○",エントリー!$AT32="△"),エントリー!O32,""))</f>
        <v/>
      </c>
      <c r="O27" s="5" t="str">
        <f>IF(エントリー!P32="","",IF(エントリー!$AT32="","",IF(AND(OR(エントリー!$AT32="○",エントリー!$AT32="△"),エントリー!AL32=""),エントリー!P32,エントリー!AL32)))</f>
        <v/>
      </c>
      <c r="P27" s="8" t="str">
        <f>IF(AND(OR(エントリー!$AT32="○",エントリー!$AT32="△"),エントリー!Q32=""),"",IF(OR(エントリー!$AT32="○",エントリー!$AT32="△"),エントリー!Q32,""))</f>
        <v/>
      </c>
      <c r="Q27" t="str">
        <f>IF(AND(OR(エントリー!$AT32="○",エントリー!$AT32="△"),エントリー!R32=""),"",IF(OR(エントリー!$AT32="○",エントリー!$AT32="△"),エントリー!R32,""))</f>
        <v/>
      </c>
      <c r="R27" s="70" t="str">
        <f>IF(AND(OR(エントリー!$AT32="○",エントリー!$AT32="△"),エントリー!S32=""),"",IF(OR(エントリー!$AT32="○",エントリー!$AT32="△"),エントリー!S32,""))</f>
        <v/>
      </c>
      <c r="S27" t="str">
        <f>IF(AND(OR(エントリー!$AT32="○",エントリー!$AT32="△"),エントリー!T32=""),"",IF(OR(エントリー!$AT32="○",エントリー!$AT32="△"),エントリー!T32,""))</f>
        <v/>
      </c>
      <c r="T27" t="str">
        <f>IF(AND(OR(エントリー!$AT32="○",エントリー!$AT32="△"),エントリー!U32=""),"",IF(OR(エントリー!$AT32="○",エントリー!$AT32="△"),エントリー!U32,""))</f>
        <v/>
      </c>
      <c r="U27" t="str">
        <f>IF(AND(OR(エントリー!$AT32="○",エントリー!$AT32="△"),エントリー!V32=""),"",IF(OR(エントリー!$AT32="○",エントリー!$AT32="△"),エントリー!V32,""))</f>
        <v/>
      </c>
      <c r="V27" t="str">
        <f>IF(AND(OR(エントリー!$AT32="○",エントリー!$AT32="△"),エントリー!W32=""),"",IF(OR(エントリー!$AT32="○",エントリー!$AT32="△"),エントリー!W32,""))</f>
        <v/>
      </c>
      <c r="W27" t="str">
        <f>IF(AND(OR(エントリー!$AT32="○",エントリー!$AT32="△"),エントリー!X32=""),"",IF(OR(エントリー!$AT32="○",エントリー!$AT32="△"),エントリー!X32,""))</f>
        <v/>
      </c>
      <c r="X27" t="str">
        <f>IF(AND(OR(エントリー!$AT32="○",エントリー!$AT32="△"),エントリー!Y32=""),"",IF(OR(エントリー!$AT32="○",エントリー!$AT32="△"),エントリー!Y32,""))</f>
        <v/>
      </c>
      <c r="Y27" t="str">
        <f>IF(AND(OR(エントリー!$AT32="○",エントリー!$AT32="△"),エントリー!Z32=""),"",IF(OR(エントリー!$AT32="○",エントリー!$AT32="△"),エントリー!Z32,""))</f>
        <v/>
      </c>
      <c r="Z27" t="str">
        <f>IF(AND(OR(エントリー!$AT32="○",エントリー!$AT32="△"),エントリー!AA32=""),"",IF(OR(エントリー!$AT32="○",エントリー!$AT32="△"),エントリー!AA32,""))</f>
        <v/>
      </c>
      <c r="AA27" t="str">
        <f>IF(AND(OR(エントリー!$AT32="○",エントリー!$AT32="△"),エントリー!AB32=""),"",IF(OR(エントリー!$AT32="○",エントリー!$AT32="△"),エントリー!AB32,""))</f>
        <v/>
      </c>
      <c r="AB27" t="str">
        <f>IF(AND(OR(エントリー!$AT32="○",エントリー!$AT32="△"),エントリー!AC32=""),"",IF(OR(エントリー!$AT32="○",エントリー!$AT32="△"),エントリー!AC32,""))</f>
        <v/>
      </c>
      <c r="AC27" t="str">
        <f>IF(AND(OR(エントリー!$AT32="○",エントリー!$AT32="△"),エントリー!$AU$3="通常"),エントリー!AP32,IF(AND(OR(エントリー!$AT32="○",エントリー!$AT32="△"),エントリー!$AU$3="国体"),エントリー!AO32,IF(AND(OR(エントリー!$AT32="○",エントリー!$AT32="△"),エントリー!$AU$3="OPEN"),エントリー!AQ32,IF(AND(OR(エントリー!$AT32="○",エントリー!$AT32="△"),エントリー!$AU$3="Jr"),エントリー!AR32,IF(AND(OR(エントリー!$AT32="○",エントリー!$AT32="△"),エントリー!$AU$3="MS"),エントリー!AS32,"")))))</f>
        <v/>
      </c>
      <c r="AD27" t="str">
        <f>IF(AND(OR(エントリー!$AT32="○",エントリー!$AT32="△"),エントリー!AE32=""),"",IF(OR(エントリー!$AT32="○",エントリー!$AT32="△"),エントリー!AE32,""))</f>
        <v/>
      </c>
      <c r="AE27" t="str">
        <f>IF(エントリー!AM32="","",IF(エントリー!$AT32="","",IF(AND(OR(エントリー!$AT32="○",エントリー!$AT32="△"),エントリー!$AU$3="MS"),エントリー!AN32,エントリー!AM32)))</f>
        <v/>
      </c>
      <c r="AF27" t="str">
        <f t="shared" si="1"/>
        <v/>
      </c>
      <c r="AG27" t="str">
        <f>IF(AND(OR(エントリー!$AT32="○",エントリー!$AT32="△"),エントリー!AH32=""),"",IF(OR(エントリー!$AT32="○",エントリー!$AT32="△"),エントリー!AH32,""))</f>
        <v/>
      </c>
      <c r="AH27" s="72" t="str">
        <f>IF(AND(OR(エントリー!$AT32="○",エントリー!$AT32="△"),エントリー!AI32=""),"",IF(OR(エントリー!$AT32="○",エントリー!$AT32="△"),エントリー!AI32,""))</f>
        <v/>
      </c>
      <c r="AI27" t="str">
        <f>IF(AND(OR(エントリー!$AT32="○",エントリー!$AT32="△"),エントリー!AJ32=""),"",IF(OR(エントリー!$AT32="○",エントリー!$AT32="△"),エントリー!AJ32,""))</f>
        <v/>
      </c>
      <c r="AJ27" t="str">
        <f>IF(AND(OR(エントリー!$AT32="○",エントリー!$AT32="△"),エントリー!AK32=""),"",IF(OR(エントリー!$AT32="○",エントリー!$AT32="△"),エントリー!AK32,""))</f>
        <v/>
      </c>
      <c r="AK27" t="str">
        <f>IF(エントリー!AT32="△","オープン参加","")</f>
        <v/>
      </c>
    </row>
    <row r="28" spans="1:37" x14ac:dyDescent="0.15">
      <c r="A28" s="68" t="str">
        <f>IF(AND(OR(エントリー!$AT33="○",エントリー!$AT33="△"),エントリー!B33=""),"",IF(OR(エントリー!$AT33="○",エントリー!$AT33="△"),エントリー!B33,""))</f>
        <v/>
      </c>
      <c r="B28" t="str">
        <f>IF(AND(OR(エントリー!$AT33="○",エントリー!$AT33="△"),エントリー!C33=""),"",IF(OR(エントリー!$AT33="○",エントリー!$AT33="△"),エントリー!C33,""))</f>
        <v/>
      </c>
      <c r="C28" t="str">
        <f>IF(AND(OR(エントリー!$AT33="○",エントリー!$AT33="△"),エントリー!D33=""),"",IF(OR(エントリー!$AT33="○",エントリー!$AT33="△"),エントリー!D33,""))</f>
        <v/>
      </c>
      <c r="D28" s="69" t="str">
        <f>IF(AND(OR(エントリー!$AT33="○",エントリー!$AT33="△"),エントリー!E33=""),"",IF(OR(エントリー!$AT33="○",エントリー!$AT33="△"),エントリー!E33,""))</f>
        <v/>
      </c>
      <c r="E28" t="str">
        <f>IF(AND(OR(エントリー!$AT33="○",エントリー!$AT33="△"),エントリー!F33=""),"",IF(OR(エントリー!$AT33="○",エントリー!$AT33="△"),エントリー!F33,""))</f>
        <v/>
      </c>
      <c r="F28" t="str">
        <f>IF(AND(OR(エントリー!$AT33="○",エントリー!$AT33="△"),エントリー!G33=""),"",IF(OR(エントリー!$AT33="○",エントリー!$AT33="△"),エントリー!G33,""))</f>
        <v/>
      </c>
      <c r="G28" t="str">
        <f>IF(AND(OR(エントリー!$AT33="○",エントリー!$AT33="△"),エントリー!H33=""),"",IF(OR(エントリー!$AT33="○",エントリー!$AT33="△"),エントリー!H33,""))</f>
        <v/>
      </c>
      <c r="H28" t="str">
        <f>IF(AND(OR(エントリー!$AT33="○",エントリー!$AT33="△"),エントリー!I33=""),"",IF(OR(エントリー!$AT33="○",エントリー!$AT33="△"),エントリー!I33,""))</f>
        <v/>
      </c>
      <c r="I28" t="str">
        <f>IF(AND(OR(エントリー!$AT33="○",エントリー!$AT33="△"),エントリー!J33=""),"",IF(OR(エントリー!$AT33="○",エントリー!$AT33="△"),エントリー!J33,""))</f>
        <v/>
      </c>
      <c r="J28" t="str">
        <f>IF(AND(OR(エントリー!$AT33="○",エントリー!$AT33="△"),エントリー!K33=""),"",IF(OR(エントリー!$AT33="○",エントリー!$AT33="△"),エントリー!K33,""))</f>
        <v/>
      </c>
      <c r="K28" t="str">
        <f>IF(AND(OR(エントリー!$AT33="○",エントリー!$AT33="△"),エントリー!L33=""),"",IF(OR(エントリー!$AT33="○",エントリー!$AT33="△"),エントリー!L33,""))</f>
        <v/>
      </c>
      <c r="L28" s="71" t="str">
        <f>IF(AND(OR(エントリー!$AT33="○",エントリー!$AT33="△"),エントリー!M33=""),"",IF(OR(エントリー!$AT33="○",エントリー!$AT33="△"),エントリー!M33,""))</f>
        <v/>
      </c>
      <c r="M28" s="71" t="str">
        <f>IF(AND(OR(エントリー!$AT33="○",エントリー!$AT33="△"),エントリー!N33=""),"",IF(OR(エントリー!$AT33="○",エントリー!$AT33="△"),エントリー!N33,""))</f>
        <v/>
      </c>
      <c r="N28" s="71" t="str">
        <f>IF(AND(OR(エントリー!$AT33="○",エントリー!$AT33="△"),エントリー!O33=""),"",IF(OR(エントリー!$AT33="○",エントリー!$AT33="△"),エントリー!O33,""))</f>
        <v/>
      </c>
      <c r="O28" s="5" t="str">
        <f>IF(エントリー!P33="","",IF(エントリー!$AT33="","",IF(AND(OR(エントリー!$AT33="○",エントリー!$AT33="△"),エントリー!AL33=""),エントリー!P33,エントリー!AL33)))</f>
        <v/>
      </c>
      <c r="P28" s="8" t="str">
        <f>IF(AND(OR(エントリー!$AT33="○",エントリー!$AT33="△"),エントリー!Q33=""),"",IF(OR(エントリー!$AT33="○",エントリー!$AT33="△"),エントリー!Q33,""))</f>
        <v/>
      </c>
      <c r="Q28" t="str">
        <f>IF(AND(OR(エントリー!$AT33="○",エントリー!$AT33="△"),エントリー!R33=""),"",IF(OR(エントリー!$AT33="○",エントリー!$AT33="△"),エントリー!R33,""))</f>
        <v/>
      </c>
      <c r="R28" s="70" t="str">
        <f>IF(AND(OR(エントリー!$AT33="○",エントリー!$AT33="△"),エントリー!S33=""),"",IF(OR(エントリー!$AT33="○",エントリー!$AT33="△"),エントリー!S33,""))</f>
        <v/>
      </c>
      <c r="S28" t="str">
        <f>IF(AND(OR(エントリー!$AT33="○",エントリー!$AT33="△"),エントリー!T33=""),"",IF(OR(エントリー!$AT33="○",エントリー!$AT33="△"),エントリー!T33,""))</f>
        <v/>
      </c>
      <c r="T28" t="str">
        <f>IF(AND(OR(エントリー!$AT33="○",エントリー!$AT33="△"),エントリー!U33=""),"",IF(OR(エントリー!$AT33="○",エントリー!$AT33="△"),エントリー!U33,""))</f>
        <v/>
      </c>
      <c r="U28" t="str">
        <f>IF(AND(OR(エントリー!$AT33="○",エントリー!$AT33="△"),エントリー!V33=""),"",IF(OR(エントリー!$AT33="○",エントリー!$AT33="△"),エントリー!V33,""))</f>
        <v/>
      </c>
      <c r="V28" t="str">
        <f>IF(AND(OR(エントリー!$AT33="○",エントリー!$AT33="△"),エントリー!W33=""),"",IF(OR(エントリー!$AT33="○",エントリー!$AT33="△"),エントリー!W33,""))</f>
        <v/>
      </c>
      <c r="W28" t="str">
        <f>IF(AND(OR(エントリー!$AT33="○",エントリー!$AT33="△"),エントリー!X33=""),"",IF(OR(エントリー!$AT33="○",エントリー!$AT33="△"),エントリー!X33,""))</f>
        <v/>
      </c>
      <c r="X28" t="str">
        <f>IF(AND(OR(エントリー!$AT33="○",エントリー!$AT33="△"),エントリー!Y33=""),"",IF(OR(エントリー!$AT33="○",エントリー!$AT33="△"),エントリー!Y33,""))</f>
        <v/>
      </c>
      <c r="Y28" t="str">
        <f>IF(AND(OR(エントリー!$AT33="○",エントリー!$AT33="△"),エントリー!Z33=""),"",IF(OR(エントリー!$AT33="○",エントリー!$AT33="△"),エントリー!Z33,""))</f>
        <v/>
      </c>
      <c r="Z28" t="str">
        <f>IF(AND(OR(エントリー!$AT33="○",エントリー!$AT33="△"),エントリー!AA33=""),"",IF(OR(エントリー!$AT33="○",エントリー!$AT33="△"),エントリー!AA33,""))</f>
        <v/>
      </c>
      <c r="AA28" t="str">
        <f>IF(AND(OR(エントリー!$AT33="○",エントリー!$AT33="△"),エントリー!AB33=""),"",IF(OR(エントリー!$AT33="○",エントリー!$AT33="△"),エントリー!AB33,""))</f>
        <v/>
      </c>
      <c r="AB28" t="str">
        <f>IF(AND(OR(エントリー!$AT33="○",エントリー!$AT33="△"),エントリー!AC33=""),"",IF(OR(エントリー!$AT33="○",エントリー!$AT33="△"),エントリー!AC33,""))</f>
        <v/>
      </c>
      <c r="AC28" t="str">
        <f>IF(AND(OR(エントリー!$AT33="○",エントリー!$AT33="△"),エントリー!$AU$3="通常"),エントリー!AP33,IF(AND(OR(エントリー!$AT33="○",エントリー!$AT33="△"),エントリー!$AU$3="国体"),エントリー!AO33,IF(AND(OR(エントリー!$AT33="○",エントリー!$AT33="△"),エントリー!$AU$3="OPEN"),エントリー!AQ33,IF(AND(OR(エントリー!$AT33="○",エントリー!$AT33="△"),エントリー!$AU$3="Jr"),エントリー!AR33,IF(AND(OR(エントリー!$AT33="○",エントリー!$AT33="△"),エントリー!$AU$3="MS"),エントリー!AS33,"")))))</f>
        <v/>
      </c>
      <c r="AD28" t="str">
        <f>IF(AND(OR(エントリー!$AT33="○",エントリー!$AT33="△"),エントリー!AE33=""),"",IF(OR(エントリー!$AT33="○",エントリー!$AT33="△"),エントリー!AE33,""))</f>
        <v/>
      </c>
      <c r="AE28" t="str">
        <f>IF(エントリー!AM33="","",IF(エントリー!$AT33="","",IF(AND(OR(エントリー!$AT33="○",エントリー!$AT33="△"),エントリー!$AU$3="MS"),エントリー!AN33,エントリー!AM33)))</f>
        <v/>
      </c>
      <c r="AF28" t="str">
        <f t="shared" si="1"/>
        <v/>
      </c>
      <c r="AG28" t="str">
        <f>IF(AND(OR(エントリー!$AT33="○",エントリー!$AT33="△"),エントリー!AH33=""),"",IF(OR(エントリー!$AT33="○",エントリー!$AT33="△"),エントリー!AH33,""))</f>
        <v/>
      </c>
      <c r="AH28" s="72" t="str">
        <f>IF(AND(OR(エントリー!$AT33="○",エントリー!$AT33="△"),エントリー!AI33=""),"",IF(OR(エントリー!$AT33="○",エントリー!$AT33="△"),エントリー!AI33,""))</f>
        <v/>
      </c>
      <c r="AI28" t="str">
        <f>IF(AND(OR(エントリー!$AT33="○",エントリー!$AT33="△"),エントリー!AJ33=""),"",IF(OR(エントリー!$AT33="○",エントリー!$AT33="△"),エントリー!AJ33,""))</f>
        <v/>
      </c>
      <c r="AJ28" t="str">
        <f>IF(AND(OR(エントリー!$AT33="○",エントリー!$AT33="△"),エントリー!AK33=""),"",IF(OR(エントリー!$AT33="○",エントリー!$AT33="△"),エントリー!AK33,""))</f>
        <v/>
      </c>
      <c r="AK28" t="str">
        <f>IF(エントリー!AT33="△","オープン参加","")</f>
        <v/>
      </c>
    </row>
    <row r="29" spans="1:37" x14ac:dyDescent="0.15">
      <c r="A29" s="68" t="str">
        <f>IF(AND(OR(エントリー!$AT34="○",エントリー!$AT34="△"),エントリー!B34=""),"",IF(OR(エントリー!$AT34="○",エントリー!$AT34="△"),エントリー!B34,""))</f>
        <v/>
      </c>
      <c r="B29" t="str">
        <f>IF(AND(OR(エントリー!$AT34="○",エントリー!$AT34="△"),エントリー!C34=""),"",IF(OR(エントリー!$AT34="○",エントリー!$AT34="△"),エントリー!C34,""))</f>
        <v/>
      </c>
      <c r="C29" t="str">
        <f>IF(AND(OR(エントリー!$AT34="○",エントリー!$AT34="△"),エントリー!D34=""),"",IF(OR(エントリー!$AT34="○",エントリー!$AT34="△"),エントリー!D34,""))</f>
        <v/>
      </c>
      <c r="D29" s="69" t="str">
        <f>IF(AND(OR(エントリー!$AT34="○",エントリー!$AT34="△"),エントリー!E34=""),"",IF(OR(エントリー!$AT34="○",エントリー!$AT34="△"),エントリー!E34,""))</f>
        <v/>
      </c>
      <c r="E29" t="str">
        <f>IF(AND(OR(エントリー!$AT34="○",エントリー!$AT34="△"),エントリー!F34=""),"",IF(OR(エントリー!$AT34="○",エントリー!$AT34="△"),エントリー!F34,""))</f>
        <v/>
      </c>
      <c r="F29" t="str">
        <f>IF(AND(OR(エントリー!$AT34="○",エントリー!$AT34="△"),エントリー!G34=""),"",IF(OR(エントリー!$AT34="○",エントリー!$AT34="△"),エントリー!G34,""))</f>
        <v/>
      </c>
      <c r="G29" t="str">
        <f>IF(AND(OR(エントリー!$AT34="○",エントリー!$AT34="△"),エントリー!H34=""),"",IF(OR(エントリー!$AT34="○",エントリー!$AT34="△"),エントリー!H34,""))</f>
        <v/>
      </c>
      <c r="H29" t="str">
        <f>IF(AND(OR(エントリー!$AT34="○",エントリー!$AT34="△"),エントリー!I34=""),"",IF(OR(エントリー!$AT34="○",エントリー!$AT34="△"),エントリー!I34,""))</f>
        <v/>
      </c>
      <c r="I29" t="str">
        <f>IF(AND(OR(エントリー!$AT34="○",エントリー!$AT34="△"),エントリー!J34=""),"",IF(OR(エントリー!$AT34="○",エントリー!$AT34="△"),エントリー!J34,""))</f>
        <v/>
      </c>
      <c r="J29" t="str">
        <f>IF(AND(OR(エントリー!$AT34="○",エントリー!$AT34="△"),エントリー!K34=""),"",IF(OR(エントリー!$AT34="○",エントリー!$AT34="△"),エントリー!K34,""))</f>
        <v/>
      </c>
      <c r="K29" t="str">
        <f>IF(AND(OR(エントリー!$AT34="○",エントリー!$AT34="△"),エントリー!L34=""),"",IF(OR(エントリー!$AT34="○",エントリー!$AT34="△"),エントリー!L34,""))</f>
        <v/>
      </c>
      <c r="L29" s="71" t="str">
        <f>IF(AND(OR(エントリー!$AT34="○",エントリー!$AT34="△"),エントリー!M34=""),"",IF(OR(エントリー!$AT34="○",エントリー!$AT34="△"),エントリー!M34,""))</f>
        <v/>
      </c>
      <c r="M29" s="71" t="str">
        <f>IF(AND(OR(エントリー!$AT34="○",エントリー!$AT34="△"),エントリー!N34=""),"",IF(OR(エントリー!$AT34="○",エントリー!$AT34="△"),エントリー!N34,""))</f>
        <v/>
      </c>
      <c r="N29" s="71" t="str">
        <f>IF(AND(OR(エントリー!$AT34="○",エントリー!$AT34="△"),エントリー!O34=""),"",IF(OR(エントリー!$AT34="○",エントリー!$AT34="△"),エントリー!O34,""))</f>
        <v/>
      </c>
      <c r="O29" s="5" t="str">
        <f>IF(エントリー!P34="","",IF(エントリー!$AT34="","",IF(AND(OR(エントリー!$AT34="○",エントリー!$AT34="△"),エントリー!AL34=""),エントリー!P34,エントリー!AL34)))</f>
        <v/>
      </c>
      <c r="P29" s="8" t="str">
        <f>IF(AND(OR(エントリー!$AT34="○",エントリー!$AT34="△"),エントリー!Q34=""),"",IF(OR(エントリー!$AT34="○",エントリー!$AT34="△"),エントリー!Q34,""))</f>
        <v/>
      </c>
      <c r="Q29" t="str">
        <f>IF(AND(OR(エントリー!$AT34="○",エントリー!$AT34="△"),エントリー!R34=""),"",IF(OR(エントリー!$AT34="○",エントリー!$AT34="△"),エントリー!R34,""))</f>
        <v/>
      </c>
      <c r="R29" s="70" t="str">
        <f>IF(AND(OR(エントリー!$AT34="○",エントリー!$AT34="△"),エントリー!S34=""),"",IF(OR(エントリー!$AT34="○",エントリー!$AT34="△"),エントリー!S34,""))</f>
        <v/>
      </c>
      <c r="S29" t="str">
        <f>IF(AND(OR(エントリー!$AT34="○",エントリー!$AT34="△"),エントリー!T34=""),"",IF(OR(エントリー!$AT34="○",エントリー!$AT34="△"),エントリー!T34,""))</f>
        <v/>
      </c>
      <c r="T29" t="str">
        <f>IF(AND(OR(エントリー!$AT34="○",エントリー!$AT34="△"),エントリー!U34=""),"",IF(OR(エントリー!$AT34="○",エントリー!$AT34="△"),エントリー!U34,""))</f>
        <v/>
      </c>
      <c r="U29" t="str">
        <f>IF(AND(OR(エントリー!$AT34="○",エントリー!$AT34="△"),エントリー!V34=""),"",IF(OR(エントリー!$AT34="○",エントリー!$AT34="△"),エントリー!V34,""))</f>
        <v/>
      </c>
      <c r="V29" t="str">
        <f>IF(AND(OR(エントリー!$AT34="○",エントリー!$AT34="△"),エントリー!W34=""),"",IF(OR(エントリー!$AT34="○",エントリー!$AT34="△"),エントリー!W34,""))</f>
        <v/>
      </c>
      <c r="W29" t="str">
        <f>IF(AND(OR(エントリー!$AT34="○",エントリー!$AT34="△"),エントリー!X34=""),"",IF(OR(エントリー!$AT34="○",エントリー!$AT34="△"),エントリー!X34,""))</f>
        <v/>
      </c>
      <c r="X29" t="str">
        <f>IF(AND(OR(エントリー!$AT34="○",エントリー!$AT34="△"),エントリー!Y34=""),"",IF(OR(エントリー!$AT34="○",エントリー!$AT34="△"),エントリー!Y34,""))</f>
        <v/>
      </c>
      <c r="Y29" t="str">
        <f>IF(AND(OR(エントリー!$AT34="○",エントリー!$AT34="△"),エントリー!Z34=""),"",IF(OR(エントリー!$AT34="○",エントリー!$AT34="△"),エントリー!Z34,""))</f>
        <v/>
      </c>
      <c r="Z29" t="str">
        <f>IF(AND(OR(エントリー!$AT34="○",エントリー!$AT34="△"),エントリー!AA34=""),"",IF(OR(エントリー!$AT34="○",エントリー!$AT34="△"),エントリー!AA34,""))</f>
        <v/>
      </c>
      <c r="AA29" t="str">
        <f>IF(AND(OR(エントリー!$AT34="○",エントリー!$AT34="△"),エントリー!AB34=""),"",IF(OR(エントリー!$AT34="○",エントリー!$AT34="△"),エントリー!AB34,""))</f>
        <v/>
      </c>
      <c r="AB29" t="str">
        <f>IF(AND(OR(エントリー!$AT34="○",エントリー!$AT34="△"),エントリー!AC34=""),"",IF(OR(エントリー!$AT34="○",エントリー!$AT34="△"),エントリー!AC34,""))</f>
        <v/>
      </c>
      <c r="AC29" t="str">
        <f>IF(AND(OR(エントリー!$AT34="○",エントリー!$AT34="△"),エントリー!$AU$3="通常"),エントリー!AP34,IF(AND(OR(エントリー!$AT34="○",エントリー!$AT34="△"),エントリー!$AU$3="国体"),エントリー!AO34,IF(AND(OR(エントリー!$AT34="○",エントリー!$AT34="△"),エントリー!$AU$3="OPEN"),エントリー!AQ34,IF(AND(OR(エントリー!$AT34="○",エントリー!$AT34="△"),エントリー!$AU$3="Jr"),エントリー!AR34,IF(AND(OR(エントリー!$AT34="○",エントリー!$AT34="△"),エントリー!$AU$3="MS"),エントリー!AS34,"")))))</f>
        <v/>
      </c>
      <c r="AD29" t="str">
        <f>IF(AND(OR(エントリー!$AT34="○",エントリー!$AT34="△"),エントリー!AE34=""),"",IF(OR(エントリー!$AT34="○",エントリー!$AT34="△"),エントリー!AE34,""))</f>
        <v/>
      </c>
      <c r="AE29" t="str">
        <f>IF(エントリー!AM34="","",IF(エントリー!$AT34="","",IF(AND(OR(エントリー!$AT34="○",エントリー!$AT34="△"),エントリー!$AU$3="MS"),エントリー!AN34,エントリー!AM34)))</f>
        <v/>
      </c>
      <c r="AF29" t="str">
        <f t="shared" si="1"/>
        <v/>
      </c>
      <c r="AG29" t="str">
        <f>IF(AND(OR(エントリー!$AT34="○",エントリー!$AT34="△"),エントリー!AH34=""),"",IF(OR(エントリー!$AT34="○",エントリー!$AT34="△"),エントリー!AH34,""))</f>
        <v/>
      </c>
      <c r="AH29" s="72" t="str">
        <f>IF(AND(OR(エントリー!$AT34="○",エントリー!$AT34="△"),エントリー!AI34=""),"",IF(OR(エントリー!$AT34="○",エントリー!$AT34="△"),エントリー!AI34,""))</f>
        <v/>
      </c>
      <c r="AI29" t="str">
        <f>IF(AND(OR(エントリー!$AT34="○",エントリー!$AT34="△"),エントリー!AJ34=""),"",IF(OR(エントリー!$AT34="○",エントリー!$AT34="△"),エントリー!AJ34,""))</f>
        <v/>
      </c>
      <c r="AJ29" t="str">
        <f>IF(AND(OR(エントリー!$AT34="○",エントリー!$AT34="△"),エントリー!AK34=""),"",IF(OR(エントリー!$AT34="○",エントリー!$AT34="△"),エントリー!AK34,""))</f>
        <v/>
      </c>
      <c r="AK29" t="str">
        <f>IF(エントリー!AT34="△","オープン参加","")</f>
        <v/>
      </c>
    </row>
    <row r="30" spans="1:37" x14ac:dyDescent="0.15">
      <c r="A30" s="68" t="str">
        <f>IF(AND(OR(エントリー!$AT35="○",エントリー!$AT35="△"),エントリー!B35=""),"",IF(OR(エントリー!$AT35="○",エントリー!$AT35="△"),エントリー!B35,""))</f>
        <v/>
      </c>
      <c r="B30" t="str">
        <f>IF(AND(OR(エントリー!$AT35="○",エントリー!$AT35="△"),エントリー!C35=""),"",IF(OR(エントリー!$AT35="○",エントリー!$AT35="△"),エントリー!C35,""))</f>
        <v/>
      </c>
      <c r="C30" t="str">
        <f>IF(AND(OR(エントリー!$AT35="○",エントリー!$AT35="△"),エントリー!D35=""),"",IF(OR(エントリー!$AT35="○",エントリー!$AT35="△"),エントリー!D35,""))</f>
        <v/>
      </c>
      <c r="D30" s="69" t="str">
        <f>IF(AND(OR(エントリー!$AT35="○",エントリー!$AT35="△"),エントリー!E35=""),"",IF(OR(エントリー!$AT35="○",エントリー!$AT35="△"),エントリー!E35,""))</f>
        <v/>
      </c>
      <c r="E30" t="str">
        <f>IF(AND(OR(エントリー!$AT35="○",エントリー!$AT35="△"),エントリー!F35=""),"",IF(OR(エントリー!$AT35="○",エントリー!$AT35="△"),エントリー!F35,""))</f>
        <v/>
      </c>
      <c r="F30" t="str">
        <f>IF(AND(OR(エントリー!$AT35="○",エントリー!$AT35="△"),エントリー!G35=""),"",IF(OR(エントリー!$AT35="○",エントリー!$AT35="△"),エントリー!G35,""))</f>
        <v/>
      </c>
      <c r="G30" t="str">
        <f>IF(AND(OR(エントリー!$AT35="○",エントリー!$AT35="△"),エントリー!H35=""),"",IF(OR(エントリー!$AT35="○",エントリー!$AT35="△"),エントリー!H35,""))</f>
        <v/>
      </c>
      <c r="H30" t="str">
        <f>IF(AND(OR(エントリー!$AT35="○",エントリー!$AT35="△"),エントリー!I35=""),"",IF(OR(エントリー!$AT35="○",エントリー!$AT35="△"),エントリー!I35,""))</f>
        <v/>
      </c>
      <c r="I30" t="str">
        <f>IF(AND(OR(エントリー!$AT35="○",エントリー!$AT35="△"),エントリー!J35=""),"",IF(OR(エントリー!$AT35="○",エントリー!$AT35="△"),エントリー!J35,""))</f>
        <v/>
      </c>
      <c r="J30" t="str">
        <f>IF(AND(OR(エントリー!$AT35="○",エントリー!$AT35="△"),エントリー!K35=""),"",IF(OR(エントリー!$AT35="○",エントリー!$AT35="△"),エントリー!K35,""))</f>
        <v/>
      </c>
      <c r="K30" t="str">
        <f>IF(AND(OR(エントリー!$AT35="○",エントリー!$AT35="△"),エントリー!L35=""),"",IF(OR(エントリー!$AT35="○",エントリー!$AT35="△"),エントリー!L35,""))</f>
        <v/>
      </c>
      <c r="L30" s="71" t="str">
        <f>IF(AND(OR(エントリー!$AT35="○",エントリー!$AT35="△"),エントリー!M35=""),"",IF(OR(エントリー!$AT35="○",エントリー!$AT35="△"),エントリー!M35,""))</f>
        <v/>
      </c>
      <c r="M30" s="71" t="str">
        <f>IF(AND(OR(エントリー!$AT35="○",エントリー!$AT35="△"),エントリー!N35=""),"",IF(OR(エントリー!$AT35="○",エントリー!$AT35="△"),エントリー!N35,""))</f>
        <v/>
      </c>
      <c r="N30" s="71" t="str">
        <f>IF(AND(OR(エントリー!$AT35="○",エントリー!$AT35="△"),エントリー!O35=""),"",IF(OR(エントリー!$AT35="○",エントリー!$AT35="△"),エントリー!O35,""))</f>
        <v/>
      </c>
      <c r="O30" s="5" t="str">
        <f>IF(エントリー!P35="","",IF(エントリー!$AT35="","",IF(AND(OR(エントリー!$AT35="○",エントリー!$AT35="△"),エントリー!AL35=""),エントリー!P35,エントリー!AL35)))</f>
        <v/>
      </c>
      <c r="P30" s="8" t="str">
        <f>IF(AND(OR(エントリー!$AT35="○",エントリー!$AT35="△"),エントリー!Q35=""),"",IF(OR(エントリー!$AT35="○",エントリー!$AT35="△"),エントリー!Q35,""))</f>
        <v/>
      </c>
      <c r="Q30" t="str">
        <f>IF(AND(OR(エントリー!$AT35="○",エントリー!$AT35="△"),エントリー!R35=""),"",IF(OR(エントリー!$AT35="○",エントリー!$AT35="△"),エントリー!R35,""))</f>
        <v/>
      </c>
      <c r="R30" s="70" t="str">
        <f>IF(AND(OR(エントリー!$AT35="○",エントリー!$AT35="△"),エントリー!S35=""),"",IF(OR(エントリー!$AT35="○",エントリー!$AT35="△"),エントリー!S35,""))</f>
        <v/>
      </c>
      <c r="S30" t="str">
        <f>IF(AND(OR(エントリー!$AT35="○",エントリー!$AT35="△"),エントリー!T35=""),"",IF(OR(エントリー!$AT35="○",エントリー!$AT35="△"),エントリー!T35,""))</f>
        <v/>
      </c>
      <c r="T30" t="str">
        <f>IF(AND(OR(エントリー!$AT35="○",エントリー!$AT35="△"),エントリー!U35=""),"",IF(OR(エントリー!$AT35="○",エントリー!$AT35="△"),エントリー!U35,""))</f>
        <v/>
      </c>
      <c r="U30" t="str">
        <f>IF(AND(OR(エントリー!$AT35="○",エントリー!$AT35="△"),エントリー!V35=""),"",IF(OR(エントリー!$AT35="○",エントリー!$AT35="△"),エントリー!V35,""))</f>
        <v/>
      </c>
      <c r="V30" t="str">
        <f>IF(AND(OR(エントリー!$AT35="○",エントリー!$AT35="△"),エントリー!W35=""),"",IF(OR(エントリー!$AT35="○",エントリー!$AT35="△"),エントリー!W35,""))</f>
        <v/>
      </c>
      <c r="W30" t="str">
        <f>IF(AND(OR(エントリー!$AT35="○",エントリー!$AT35="△"),エントリー!X35=""),"",IF(OR(エントリー!$AT35="○",エントリー!$AT35="△"),エントリー!X35,""))</f>
        <v/>
      </c>
      <c r="X30" t="str">
        <f>IF(AND(OR(エントリー!$AT35="○",エントリー!$AT35="△"),エントリー!Y35=""),"",IF(OR(エントリー!$AT35="○",エントリー!$AT35="△"),エントリー!Y35,""))</f>
        <v/>
      </c>
      <c r="Y30" t="str">
        <f>IF(AND(OR(エントリー!$AT35="○",エントリー!$AT35="△"),エントリー!Z35=""),"",IF(OR(エントリー!$AT35="○",エントリー!$AT35="△"),エントリー!Z35,""))</f>
        <v/>
      </c>
      <c r="Z30" t="str">
        <f>IF(AND(OR(エントリー!$AT35="○",エントリー!$AT35="△"),エントリー!AA35=""),"",IF(OR(エントリー!$AT35="○",エントリー!$AT35="△"),エントリー!AA35,""))</f>
        <v/>
      </c>
      <c r="AA30" t="str">
        <f>IF(AND(OR(エントリー!$AT35="○",エントリー!$AT35="△"),エントリー!AB35=""),"",IF(OR(エントリー!$AT35="○",エントリー!$AT35="△"),エントリー!AB35,""))</f>
        <v/>
      </c>
      <c r="AB30" t="str">
        <f>IF(AND(OR(エントリー!$AT35="○",エントリー!$AT35="△"),エントリー!AC35=""),"",IF(OR(エントリー!$AT35="○",エントリー!$AT35="△"),エントリー!AC35,""))</f>
        <v/>
      </c>
      <c r="AC30" t="str">
        <f>IF(AND(OR(エントリー!$AT35="○",エントリー!$AT35="△"),エントリー!$AU$3="通常"),エントリー!AP35,IF(AND(OR(エントリー!$AT35="○",エントリー!$AT35="△"),エントリー!$AU$3="国体"),エントリー!AO35,IF(AND(OR(エントリー!$AT35="○",エントリー!$AT35="△"),エントリー!$AU$3="OPEN"),エントリー!AQ35,IF(AND(OR(エントリー!$AT35="○",エントリー!$AT35="△"),エントリー!$AU$3="Jr"),エントリー!AR35,IF(AND(OR(エントリー!$AT35="○",エントリー!$AT35="△"),エントリー!$AU$3="MS"),エントリー!AS35,"")))))</f>
        <v/>
      </c>
      <c r="AD30" t="str">
        <f>IF(AND(OR(エントリー!$AT35="○",エントリー!$AT35="△"),エントリー!AE35=""),"",IF(OR(エントリー!$AT35="○",エントリー!$AT35="△"),エントリー!AE35,""))</f>
        <v/>
      </c>
      <c r="AE30" t="str">
        <f>IF(エントリー!AM35="","",IF(エントリー!$AT35="","",IF(AND(OR(エントリー!$AT35="○",エントリー!$AT35="△"),エントリー!$AU$3="MS"),エントリー!AN35,エントリー!AM35)))</f>
        <v/>
      </c>
      <c r="AF30" t="str">
        <f t="shared" si="1"/>
        <v/>
      </c>
      <c r="AG30" t="str">
        <f>IF(AND(OR(エントリー!$AT35="○",エントリー!$AT35="△"),エントリー!AH35=""),"",IF(OR(エントリー!$AT35="○",エントリー!$AT35="△"),エントリー!AH35,""))</f>
        <v/>
      </c>
      <c r="AH30" s="72" t="str">
        <f>IF(AND(OR(エントリー!$AT35="○",エントリー!$AT35="△"),エントリー!AI35=""),"",IF(OR(エントリー!$AT35="○",エントリー!$AT35="△"),エントリー!AI35,""))</f>
        <v/>
      </c>
      <c r="AI30" t="str">
        <f>IF(AND(OR(エントリー!$AT35="○",エントリー!$AT35="△"),エントリー!AJ35=""),"",IF(OR(エントリー!$AT35="○",エントリー!$AT35="△"),エントリー!AJ35,""))</f>
        <v/>
      </c>
      <c r="AJ30" t="str">
        <f>IF(AND(OR(エントリー!$AT35="○",エントリー!$AT35="△"),エントリー!AK35=""),"",IF(OR(エントリー!$AT35="○",エントリー!$AT35="△"),エントリー!AK35,""))</f>
        <v/>
      </c>
      <c r="AK30" t="str">
        <f>IF(エントリー!AT35="△","オープン参加","")</f>
        <v/>
      </c>
    </row>
    <row r="31" spans="1:37" x14ac:dyDescent="0.15">
      <c r="A31" s="68" t="str">
        <f>IF(AND(OR(エントリー!$AT36="○",エントリー!$AT36="△"),エントリー!B36=""),"",IF(OR(エントリー!$AT36="○",エントリー!$AT36="△"),エントリー!B36,""))</f>
        <v/>
      </c>
      <c r="B31" t="str">
        <f>IF(AND(OR(エントリー!$AT36="○",エントリー!$AT36="△"),エントリー!C36=""),"",IF(OR(エントリー!$AT36="○",エントリー!$AT36="△"),エントリー!C36,""))</f>
        <v/>
      </c>
      <c r="C31" t="str">
        <f>IF(AND(OR(エントリー!$AT36="○",エントリー!$AT36="△"),エントリー!D36=""),"",IF(OR(エントリー!$AT36="○",エントリー!$AT36="△"),エントリー!D36,""))</f>
        <v/>
      </c>
      <c r="D31" s="69" t="str">
        <f>IF(AND(OR(エントリー!$AT36="○",エントリー!$AT36="△"),エントリー!E36=""),"",IF(OR(エントリー!$AT36="○",エントリー!$AT36="△"),エントリー!E36,""))</f>
        <v/>
      </c>
      <c r="E31" t="str">
        <f>IF(AND(OR(エントリー!$AT36="○",エントリー!$AT36="△"),エントリー!F36=""),"",IF(OR(エントリー!$AT36="○",エントリー!$AT36="△"),エントリー!F36,""))</f>
        <v/>
      </c>
      <c r="F31" t="str">
        <f>IF(AND(OR(エントリー!$AT36="○",エントリー!$AT36="△"),エントリー!G36=""),"",IF(OR(エントリー!$AT36="○",エントリー!$AT36="△"),エントリー!G36,""))</f>
        <v/>
      </c>
      <c r="G31" t="str">
        <f>IF(AND(OR(エントリー!$AT36="○",エントリー!$AT36="△"),エントリー!H36=""),"",IF(OR(エントリー!$AT36="○",エントリー!$AT36="△"),エントリー!H36,""))</f>
        <v/>
      </c>
      <c r="H31" t="str">
        <f>IF(AND(OR(エントリー!$AT36="○",エントリー!$AT36="△"),エントリー!I36=""),"",IF(OR(エントリー!$AT36="○",エントリー!$AT36="△"),エントリー!I36,""))</f>
        <v/>
      </c>
      <c r="I31" t="str">
        <f>IF(AND(OR(エントリー!$AT36="○",エントリー!$AT36="△"),エントリー!J36=""),"",IF(OR(エントリー!$AT36="○",エントリー!$AT36="△"),エントリー!J36,""))</f>
        <v/>
      </c>
      <c r="J31" t="str">
        <f>IF(AND(OR(エントリー!$AT36="○",エントリー!$AT36="△"),エントリー!K36=""),"",IF(OR(エントリー!$AT36="○",エントリー!$AT36="△"),エントリー!K36,""))</f>
        <v/>
      </c>
      <c r="K31" t="str">
        <f>IF(AND(OR(エントリー!$AT36="○",エントリー!$AT36="△"),エントリー!L36=""),"",IF(OR(エントリー!$AT36="○",エントリー!$AT36="△"),エントリー!L36,""))</f>
        <v/>
      </c>
      <c r="L31" s="71" t="str">
        <f>IF(AND(OR(エントリー!$AT36="○",エントリー!$AT36="△"),エントリー!M36=""),"",IF(OR(エントリー!$AT36="○",エントリー!$AT36="△"),エントリー!M36,""))</f>
        <v/>
      </c>
      <c r="M31" s="71" t="str">
        <f>IF(AND(OR(エントリー!$AT36="○",エントリー!$AT36="△"),エントリー!N36=""),"",IF(OR(エントリー!$AT36="○",エントリー!$AT36="△"),エントリー!N36,""))</f>
        <v/>
      </c>
      <c r="N31" s="71" t="str">
        <f>IF(AND(OR(エントリー!$AT36="○",エントリー!$AT36="△"),エントリー!O36=""),"",IF(OR(エントリー!$AT36="○",エントリー!$AT36="△"),エントリー!O36,""))</f>
        <v/>
      </c>
      <c r="O31" s="5" t="str">
        <f>IF(エントリー!P36="","",IF(エントリー!$AT36="","",IF(AND(OR(エントリー!$AT36="○",エントリー!$AT36="△"),エントリー!AL36=""),エントリー!P36,エントリー!AL36)))</f>
        <v/>
      </c>
      <c r="P31" s="8" t="str">
        <f>IF(AND(OR(エントリー!$AT36="○",エントリー!$AT36="△"),エントリー!Q36=""),"",IF(OR(エントリー!$AT36="○",エントリー!$AT36="△"),エントリー!Q36,""))</f>
        <v/>
      </c>
      <c r="Q31" t="str">
        <f>IF(AND(OR(エントリー!$AT36="○",エントリー!$AT36="△"),エントリー!R36=""),"",IF(OR(エントリー!$AT36="○",エントリー!$AT36="△"),エントリー!R36,""))</f>
        <v/>
      </c>
      <c r="R31" s="70" t="str">
        <f>IF(AND(OR(エントリー!$AT36="○",エントリー!$AT36="△"),エントリー!S36=""),"",IF(OR(エントリー!$AT36="○",エントリー!$AT36="△"),エントリー!S36,""))</f>
        <v/>
      </c>
      <c r="S31" t="str">
        <f>IF(AND(OR(エントリー!$AT36="○",エントリー!$AT36="△"),エントリー!T36=""),"",IF(OR(エントリー!$AT36="○",エントリー!$AT36="△"),エントリー!T36,""))</f>
        <v/>
      </c>
      <c r="T31" t="str">
        <f>IF(AND(OR(エントリー!$AT36="○",エントリー!$AT36="△"),エントリー!U36=""),"",IF(OR(エントリー!$AT36="○",エントリー!$AT36="△"),エントリー!U36,""))</f>
        <v/>
      </c>
      <c r="U31" t="str">
        <f>IF(AND(OR(エントリー!$AT36="○",エントリー!$AT36="△"),エントリー!V36=""),"",IF(OR(エントリー!$AT36="○",エントリー!$AT36="△"),エントリー!V36,""))</f>
        <v/>
      </c>
      <c r="V31" t="str">
        <f>IF(AND(OR(エントリー!$AT36="○",エントリー!$AT36="△"),エントリー!W36=""),"",IF(OR(エントリー!$AT36="○",エントリー!$AT36="△"),エントリー!W36,""))</f>
        <v/>
      </c>
      <c r="W31" t="str">
        <f>IF(AND(OR(エントリー!$AT36="○",エントリー!$AT36="△"),エントリー!X36=""),"",IF(OR(エントリー!$AT36="○",エントリー!$AT36="△"),エントリー!X36,""))</f>
        <v/>
      </c>
      <c r="X31" t="str">
        <f>IF(AND(OR(エントリー!$AT36="○",エントリー!$AT36="△"),エントリー!Y36=""),"",IF(OR(エントリー!$AT36="○",エントリー!$AT36="△"),エントリー!Y36,""))</f>
        <v/>
      </c>
      <c r="Y31" t="str">
        <f>IF(AND(OR(エントリー!$AT36="○",エントリー!$AT36="△"),エントリー!Z36=""),"",IF(OR(エントリー!$AT36="○",エントリー!$AT36="△"),エントリー!Z36,""))</f>
        <v/>
      </c>
      <c r="Z31" t="str">
        <f>IF(AND(OR(エントリー!$AT36="○",エントリー!$AT36="△"),エントリー!AA36=""),"",IF(OR(エントリー!$AT36="○",エントリー!$AT36="△"),エントリー!AA36,""))</f>
        <v/>
      </c>
      <c r="AA31" t="str">
        <f>IF(AND(OR(エントリー!$AT36="○",エントリー!$AT36="△"),エントリー!AB36=""),"",IF(OR(エントリー!$AT36="○",エントリー!$AT36="△"),エントリー!AB36,""))</f>
        <v/>
      </c>
      <c r="AB31" t="str">
        <f>IF(AND(OR(エントリー!$AT36="○",エントリー!$AT36="△"),エントリー!AC36=""),"",IF(OR(エントリー!$AT36="○",エントリー!$AT36="△"),エントリー!AC36,""))</f>
        <v/>
      </c>
      <c r="AC31" t="str">
        <f>IF(AND(OR(エントリー!$AT36="○",エントリー!$AT36="△"),エントリー!$AU$3="通常"),エントリー!AP36,IF(AND(OR(エントリー!$AT36="○",エントリー!$AT36="△"),エントリー!$AU$3="国体"),エントリー!AO36,IF(AND(OR(エントリー!$AT36="○",エントリー!$AT36="△"),エントリー!$AU$3="OPEN"),エントリー!AQ36,IF(AND(OR(エントリー!$AT36="○",エントリー!$AT36="△"),エントリー!$AU$3="Jr"),エントリー!AR36,IF(AND(OR(エントリー!$AT36="○",エントリー!$AT36="△"),エントリー!$AU$3="MS"),エントリー!AS36,"")))))</f>
        <v/>
      </c>
      <c r="AD31" t="str">
        <f>IF(AND(OR(エントリー!$AT36="○",エントリー!$AT36="△"),エントリー!AE36=""),"",IF(OR(エントリー!$AT36="○",エントリー!$AT36="△"),エントリー!AE36,""))</f>
        <v/>
      </c>
      <c r="AE31" t="str">
        <f>IF(エントリー!AM36="","",IF(エントリー!$AT36="","",IF(AND(OR(エントリー!$AT36="○",エントリー!$AT36="△"),エントリー!$AU$3="MS"),エントリー!AN36,エントリー!AM36)))</f>
        <v/>
      </c>
      <c r="AF31" t="str">
        <f t="shared" si="1"/>
        <v/>
      </c>
      <c r="AG31" t="str">
        <f>IF(AND(OR(エントリー!$AT36="○",エントリー!$AT36="△"),エントリー!AH36=""),"",IF(OR(エントリー!$AT36="○",エントリー!$AT36="△"),エントリー!AH36,""))</f>
        <v/>
      </c>
      <c r="AH31" s="72" t="str">
        <f>IF(AND(OR(エントリー!$AT36="○",エントリー!$AT36="△"),エントリー!AI36=""),"",IF(OR(エントリー!$AT36="○",エントリー!$AT36="△"),エントリー!AI36,""))</f>
        <v/>
      </c>
      <c r="AI31" t="str">
        <f>IF(AND(OR(エントリー!$AT36="○",エントリー!$AT36="△"),エントリー!AJ36=""),"",IF(OR(エントリー!$AT36="○",エントリー!$AT36="△"),エントリー!AJ36,""))</f>
        <v/>
      </c>
      <c r="AJ31" t="str">
        <f>IF(AND(OR(エントリー!$AT36="○",エントリー!$AT36="△"),エントリー!AK36=""),"",IF(OR(エントリー!$AT36="○",エントリー!$AT36="△"),エントリー!AK36,""))</f>
        <v/>
      </c>
      <c r="AK31" t="str">
        <f>IF(エントリー!AT36="△","オープン参加","")</f>
        <v/>
      </c>
    </row>
    <row r="32" spans="1:37" x14ac:dyDescent="0.15">
      <c r="A32" s="68" t="str">
        <f>IF(AND(OR(エントリー!$AT37="○",エントリー!$AT37="△"),エントリー!B37=""),"",IF(OR(エントリー!$AT37="○",エントリー!$AT37="△"),エントリー!B37,""))</f>
        <v/>
      </c>
      <c r="B32" t="str">
        <f>IF(AND(OR(エントリー!$AT37="○",エントリー!$AT37="△"),エントリー!C37=""),"",IF(OR(エントリー!$AT37="○",エントリー!$AT37="△"),エントリー!C37,""))</f>
        <v/>
      </c>
      <c r="C32" t="str">
        <f>IF(AND(OR(エントリー!$AT37="○",エントリー!$AT37="△"),エントリー!D37=""),"",IF(OR(エントリー!$AT37="○",エントリー!$AT37="△"),エントリー!D37,""))</f>
        <v/>
      </c>
      <c r="D32" s="69" t="str">
        <f>IF(AND(OR(エントリー!$AT37="○",エントリー!$AT37="△"),エントリー!E37=""),"",IF(OR(エントリー!$AT37="○",エントリー!$AT37="△"),エントリー!E37,""))</f>
        <v/>
      </c>
      <c r="E32" t="str">
        <f>IF(AND(OR(エントリー!$AT37="○",エントリー!$AT37="△"),エントリー!F37=""),"",IF(OR(エントリー!$AT37="○",エントリー!$AT37="△"),エントリー!F37,""))</f>
        <v/>
      </c>
      <c r="F32" t="str">
        <f>IF(AND(OR(エントリー!$AT37="○",エントリー!$AT37="△"),エントリー!G37=""),"",IF(OR(エントリー!$AT37="○",エントリー!$AT37="△"),エントリー!G37,""))</f>
        <v/>
      </c>
      <c r="G32" t="str">
        <f>IF(AND(OR(エントリー!$AT37="○",エントリー!$AT37="△"),エントリー!H37=""),"",IF(OR(エントリー!$AT37="○",エントリー!$AT37="△"),エントリー!H37,""))</f>
        <v/>
      </c>
      <c r="H32" t="str">
        <f>IF(AND(OR(エントリー!$AT37="○",エントリー!$AT37="△"),エントリー!I37=""),"",IF(OR(エントリー!$AT37="○",エントリー!$AT37="△"),エントリー!I37,""))</f>
        <v/>
      </c>
      <c r="I32" t="str">
        <f>IF(AND(OR(エントリー!$AT37="○",エントリー!$AT37="△"),エントリー!J37=""),"",IF(OR(エントリー!$AT37="○",エントリー!$AT37="△"),エントリー!J37,""))</f>
        <v/>
      </c>
      <c r="J32" t="str">
        <f>IF(AND(OR(エントリー!$AT37="○",エントリー!$AT37="△"),エントリー!K37=""),"",IF(OR(エントリー!$AT37="○",エントリー!$AT37="△"),エントリー!K37,""))</f>
        <v/>
      </c>
      <c r="K32" t="str">
        <f>IF(AND(OR(エントリー!$AT37="○",エントリー!$AT37="△"),エントリー!L37=""),"",IF(OR(エントリー!$AT37="○",エントリー!$AT37="△"),エントリー!L37,""))</f>
        <v/>
      </c>
      <c r="L32" s="71" t="str">
        <f>IF(AND(OR(エントリー!$AT37="○",エントリー!$AT37="△"),エントリー!M37=""),"",IF(OR(エントリー!$AT37="○",エントリー!$AT37="△"),エントリー!M37,""))</f>
        <v/>
      </c>
      <c r="M32" s="71" t="str">
        <f>IF(AND(OR(エントリー!$AT37="○",エントリー!$AT37="△"),エントリー!N37=""),"",IF(OR(エントリー!$AT37="○",エントリー!$AT37="△"),エントリー!N37,""))</f>
        <v/>
      </c>
      <c r="N32" s="71" t="str">
        <f>IF(AND(OR(エントリー!$AT37="○",エントリー!$AT37="△"),エントリー!O37=""),"",IF(OR(エントリー!$AT37="○",エントリー!$AT37="△"),エントリー!O37,""))</f>
        <v/>
      </c>
      <c r="O32" s="5" t="str">
        <f>IF(エントリー!P37="","",IF(エントリー!$AT37="","",IF(AND(OR(エントリー!$AT37="○",エントリー!$AT37="△"),エントリー!AL37=""),エントリー!P37,エントリー!AL37)))</f>
        <v/>
      </c>
      <c r="P32" s="8" t="str">
        <f>IF(AND(OR(エントリー!$AT37="○",エントリー!$AT37="△"),エントリー!Q37=""),"",IF(OR(エントリー!$AT37="○",エントリー!$AT37="△"),エントリー!Q37,""))</f>
        <v/>
      </c>
      <c r="Q32" t="str">
        <f>IF(AND(OR(エントリー!$AT37="○",エントリー!$AT37="△"),エントリー!R37=""),"",IF(OR(エントリー!$AT37="○",エントリー!$AT37="△"),エントリー!R37,""))</f>
        <v/>
      </c>
      <c r="R32" s="70" t="str">
        <f>IF(AND(OR(エントリー!$AT37="○",エントリー!$AT37="△"),エントリー!S37=""),"",IF(OR(エントリー!$AT37="○",エントリー!$AT37="△"),エントリー!S37,""))</f>
        <v/>
      </c>
      <c r="S32" t="str">
        <f>IF(AND(OR(エントリー!$AT37="○",エントリー!$AT37="△"),エントリー!T37=""),"",IF(OR(エントリー!$AT37="○",エントリー!$AT37="△"),エントリー!T37,""))</f>
        <v/>
      </c>
      <c r="T32" t="str">
        <f>IF(AND(OR(エントリー!$AT37="○",エントリー!$AT37="△"),エントリー!U37=""),"",IF(OR(エントリー!$AT37="○",エントリー!$AT37="△"),エントリー!U37,""))</f>
        <v/>
      </c>
      <c r="U32" t="str">
        <f>IF(AND(OR(エントリー!$AT37="○",エントリー!$AT37="△"),エントリー!V37=""),"",IF(OR(エントリー!$AT37="○",エントリー!$AT37="△"),エントリー!V37,""))</f>
        <v/>
      </c>
      <c r="V32" t="str">
        <f>IF(AND(OR(エントリー!$AT37="○",エントリー!$AT37="△"),エントリー!W37=""),"",IF(OR(エントリー!$AT37="○",エントリー!$AT37="△"),エントリー!W37,""))</f>
        <v/>
      </c>
      <c r="W32" t="str">
        <f>IF(AND(OR(エントリー!$AT37="○",エントリー!$AT37="△"),エントリー!X37=""),"",IF(OR(エントリー!$AT37="○",エントリー!$AT37="△"),エントリー!X37,""))</f>
        <v/>
      </c>
      <c r="X32" t="str">
        <f>IF(AND(OR(エントリー!$AT37="○",エントリー!$AT37="△"),エントリー!Y37=""),"",IF(OR(エントリー!$AT37="○",エントリー!$AT37="△"),エントリー!Y37,""))</f>
        <v/>
      </c>
      <c r="Y32" t="str">
        <f>IF(AND(OR(エントリー!$AT37="○",エントリー!$AT37="△"),エントリー!Z37=""),"",IF(OR(エントリー!$AT37="○",エントリー!$AT37="△"),エントリー!Z37,""))</f>
        <v/>
      </c>
      <c r="Z32" t="str">
        <f>IF(AND(OR(エントリー!$AT37="○",エントリー!$AT37="△"),エントリー!AA37=""),"",IF(OR(エントリー!$AT37="○",エントリー!$AT37="△"),エントリー!AA37,""))</f>
        <v/>
      </c>
      <c r="AA32" t="str">
        <f>IF(AND(OR(エントリー!$AT37="○",エントリー!$AT37="△"),エントリー!AB37=""),"",IF(OR(エントリー!$AT37="○",エントリー!$AT37="△"),エントリー!AB37,""))</f>
        <v/>
      </c>
      <c r="AB32" t="str">
        <f>IF(AND(OR(エントリー!$AT37="○",エントリー!$AT37="△"),エントリー!AC37=""),"",IF(OR(エントリー!$AT37="○",エントリー!$AT37="△"),エントリー!AC37,""))</f>
        <v/>
      </c>
      <c r="AC32" t="str">
        <f>IF(AND(OR(エントリー!$AT37="○",エントリー!$AT37="△"),エントリー!$AU$3="通常"),エントリー!AP37,IF(AND(OR(エントリー!$AT37="○",エントリー!$AT37="△"),エントリー!$AU$3="国体"),エントリー!AO37,IF(AND(OR(エントリー!$AT37="○",エントリー!$AT37="△"),エントリー!$AU$3="OPEN"),エントリー!AQ37,IF(AND(OR(エントリー!$AT37="○",エントリー!$AT37="△"),エントリー!$AU$3="Jr"),エントリー!AR37,IF(AND(OR(エントリー!$AT37="○",エントリー!$AT37="△"),エントリー!$AU$3="MS"),エントリー!AS37,"")))))</f>
        <v/>
      </c>
      <c r="AD32" t="str">
        <f>IF(AND(OR(エントリー!$AT37="○",エントリー!$AT37="△"),エントリー!AE37=""),"",IF(OR(エントリー!$AT37="○",エントリー!$AT37="△"),エントリー!AE37,""))</f>
        <v/>
      </c>
      <c r="AE32" t="str">
        <f>IF(エントリー!AM37="","",IF(エントリー!$AT37="","",IF(AND(OR(エントリー!$AT37="○",エントリー!$AT37="△"),エントリー!$AU$3="MS"),エントリー!AN37,エントリー!AM37)))</f>
        <v/>
      </c>
      <c r="AF32" t="str">
        <f t="shared" si="1"/>
        <v/>
      </c>
      <c r="AG32" t="str">
        <f>IF(AND(OR(エントリー!$AT37="○",エントリー!$AT37="△"),エントリー!AH37=""),"",IF(OR(エントリー!$AT37="○",エントリー!$AT37="△"),エントリー!AH37,""))</f>
        <v/>
      </c>
      <c r="AH32" s="72" t="str">
        <f>IF(AND(OR(エントリー!$AT37="○",エントリー!$AT37="△"),エントリー!AI37=""),"",IF(OR(エントリー!$AT37="○",エントリー!$AT37="△"),エントリー!AI37,""))</f>
        <v/>
      </c>
      <c r="AI32" t="str">
        <f>IF(AND(OR(エントリー!$AT37="○",エントリー!$AT37="△"),エントリー!AJ37=""),"",IF(OR(エントリー!$AT37="○",エントリー!$AT37="△"),エントリー!AJ37,""))</f>
        <v/>
      </c>
      <c r="AJ32" t="str">
        <f>IF(AND(OR(エントリー!$AT37="○",エントリー!$AT37="△"),エントリー!AK37=""),"",IF(OR(エントリー!$AT37="○",エントリー!$AT37="△"),エントリー!AK37,""))</f>
        <v/>
      </c>
      <c r="AK32" t="str">
        <f>IF(エントリー!AT37="△","オープン参加","")</f>
        <v/>
      </c>
    </row>
    <row r="33" spans="1:37" x14ac:dyDescent="0.15">
      <c r="A33" s="68" t="str">
        <f>IF(AND(OR(エントリー!$AT38="○",エントリー!$AT38="△"),エントリー!B38=""),"",IF(OR(エントリー!$AT38="○",エントリー!$AT38="△"),エントリー!B38,""))</f>
        <v/>
      </c>
      <c r="B33" t="str">
        <f>IF(AND(OR(エントリー!$AT38="○",エントリー!$AT38="△"),エントリー!C38=""),"",IF(OR(エントリー!$AT38="○",エントリー!$AT38="△"),エントリー!C38,""))</f>
        <v/>
      </c>
      <c r="C33" t="str">
        <f>IF(AND(OR(エントリー!$AT38="○",エントリー!$AT38="△"),エントリー!D38=""),"",IF(OR(エントリー!$AT38="○",エントリー!$AT38="△"),エントリー!D38,""))</f>
        <v/>
      </c>
      <c r="D33" s="69" t="str">
        <f>IF(AND(OR(エントリー!$AT38="○",エントリー!$AT38="△"),エントリー!E38=""),"",IF(OR(エントリー!$AT38="○",エントリー!$AT38="△"),エントリー!E38,""))</f>
        <v/>
      </c>
      <c r="E33" t="str">
        <f>IF(AND(OR(エントリー!$AT38="○",エントリー!$AT38="△"),エントリー!F38=""),"",IF(OR(エントリー!$AT38="○",エントリー!$AT38="△"),エントリー!F38,""))</f>
        <v/>
      </c>
      <c r="F33" t="str">
        <f>IF(AND(OR(エントリー!$AT38="○",エントリー!$AT38="△"),エントリー!G38=""),"",IF(OR(エントリー!$AT38="○",エントリー!$AT38="△"),エントリー!G38,""))</f>
        <v/>
      </c>
      <c r="G33" t="str">
        <f>IF(AND(OR(エントリー!$AT38="○",エントリー!$AT38="△"),エントリー!H38=""),"",IF(OR(エントリー!$AT38="○",エントリー!$AT38="△"),エントリー!H38,""))</f>
        <v/>
      </c>
      <c r="H33" t="str">
        <f>IF(AND(OR(エントリー!$AT38="○",エントリー!$AT38="△"),エントリー!I38=""),"",IF(OR(エントリー!$AT38="○",エントリー!$AT38="△"),エントリー!I38,""))</f>
        <v/>
      </c>
      <c r="I33" t="str">
        <f>IF(AND(OR(エントリー!$AT38="○",エントリー!$AT38="△"),エントリー!J38=""),"",IF(OR(エントリー!$AT38="○",エントリー!$AT38="△"),エントリー!J38,""))</f>
        <v/>
      </c>
      <c r="J33" t="str">
        <f>IF(AND(OR(エントリー!$AT38="○",エントリー!$AT38="△"),エントリー!K38=""),"",IF(OR(エントリー!$AT38="○",エントリー!$AT38="△"),エントリー!K38,""))</f>
        <v/>
      </c>
      <c r="K33" t="str">
        <f>IF(AND(OR(エントリー!$AT38="○",エントリー!$AT38="△"),エントリー!L38=""),"",IF(OR(エントリー!$AT38="○",エントリー!$AT38="△"),エントリー!L38,""))</f>
        <v/>
      </c>
      <c r="L33" s="71" t="str">
        <f>IF(AND(OR(エントリー!$AT38="○",エントリー!$AT38="△"),エントリー!M38=""),"",IF(OR(エントリー!$AT38="○",エントリー!$AT38="△"),エントリー!M38,""))</f>
        <v/>
      </c>
      <c r="M33" s="71" t="str">
        <f>IF(AND(OR(エントリー!$AT38="○",エントリー!$AT38="△"),エントリー!N38=""),"",IF(OR(エントリー!$AT38="○",エントリー!$AT38="△"),エントリー!N38,""))</f>
        <v/>
      </c>
      <c r="N33" s="71" t="str">
        <f>IF(AND(OR(エントリー!$AT38="○",エントリー!$AT38="△"),エントリー!O38=""),"",IF(OR(エントリー!$AT38="○",エントリー!$AT38="△"),エントリー!O38,""))</f>
        <v/>
      </c>
      <c r="O33" s="5" t="str">
        <f>IF(エントリー!P38="","",IF(エントリー!$AT38="","",IF(AND(OR(エントリー!$AT38="○",エントリー!$AT38="△"),エントリー!AL38=""),エントリー!P38,エントリー!AL38)))</f>
        <v/>
      </c>
      <c r="P33" s="8" t="str">
        <f>IF(AND(OR(エントリー!$AT38="○",エントリー!$AT38="△"),エントリー!Q38=""),"",IF(OR(エントリー!$AT38="○",エントリー!$AT38="△"),エントリー!Q38,""))</f>
        <v/>
      </c>
      <c r="Q33" t="str">
        <f>IF(AND(OR(エントリー!$AT38="○",エントリー!$AT38="△"),エントリー!R38=""),"",IF(OR(エントリー!$AT38="○",エントリー!$AT38="△"),エントリー!R38,""))</f>
        <v/>
      </c>
      <c r="R33" s="70" t="str">
        <f>IF(AND(OR(エントリー!$AT38="○",エントリー!$AT38="△"),エントリー!S38=""),"",IF(OR(エントリー!$AT38="○",エントリー!$AT38="△"),エントリー!S38,""))</f>
        <v/>
      </c>
      <c r="S33" t="str">
        <f>IF(AND(OR(エントリー!$AT38="○",エントリー!$AT38="△"),エントリー!T38=""),"",IF(OR(エントリー!$AT38="○",エントリー!$AT38="△"),エントリー!T38,""))</f>
        <v/>
      </c>
      <c r="T33" t="str">
        <f>IF(AND(OR(エントリー!$AT38="○",エントリー!$AT38="△"),エントリー!U38=""),"",IF(OR(エントリー!$AT38="○",エントリー!$AT38="△"),エントリー!U38,""))</f>
        <v/>
      </c>
      <c r="U33" t="str">
        <f>IF(AND(OR(エントリー!$AT38="○",エントリー!$AT38="△"),エントリー!V38=""),"",IF(OR(エントリー!$AT38="○",エントリー!$AT38="△"),エントリー!V38,""))</f>
        <v/>
      </c>
      <c r="V33" t="str">
        <f>IF(AND(OR(エントリー!$AT38="○",エントリー!$AT38="△"),エントリー!W38=""),"",IF(OR(エントリー!$AT38="○",エントリー!$AT38="△"),エントリー!W38,""))</f>
        <v/>
      </c>
      <c r="W33" t="str">
        <f>IF(AND(OR(エントリー!$AT38="○",エントリー!$AT38="△"),エントリー!X38=""),"",IF(OR(エントリー!$AT38="○",エントリー!$AT38="△"),エントリー!X38,""))</f>
        <v/>
      </c>
      <c r="X33" t="str">
        <f>IF(AND(OR(エントリー!$AT38="○",エントリー!$AT38="△"),エントリー!Y38=""),"",IF(OR(エントリー!$AT38="○",エントリー!$AT38="△"),エントリー!Y38,""))</f>
        <v/>
      </c>
      <c r="Y33" t="str">
        <f>IF(AND(OR(エントリー!$AT38="○",エントリー!$AT38="△"),エントリー!Z38=""),"",IF(OR(エントリー!$AT38="○",エントリー!$AT38="△"),エントリー!Z38,""))</f>
        <v/>
      </c>
      <c r="Z33" t="str">
        <f>IF(AND(OR(エントリー!$AT38="○",エントリー!$AT38="△"),エントリー!AA38=""),"",IF(OR(エントリー!$AT38="○",エントリー!$AT38="△"),エントリー!AA38,""))</f>
        <v/>
      </c>
      <c r="AA33" t="str">
        <f>IF(AND(OR(エントリー!$AT38="○",エントリー!$AT38="△"),エントリー!AB38=""),"",IF(OR(エントリー!$AT38="○",エントリー!$AT38="△"),エントリー!AB38,""))</f>
        <v/>
      </c>
      <c r="AB33" t="str">
        <f>IF(AND(OR(エントリー!$AT38="○",エントリー!$AT38="△"),エントリー!AC38=""),"",IF(OR(エントリー!$AT38="○",エントリー!$AT38="△"),エントリー!AC38,""))</f>
        <v/>
      </c>
      <c r="AC33" t="str">
        <f>IF(AND(OR(エントリー!$AT38="○",エントリー!$AT38="△"),エントリー!$AU$3="通常"),エントリー!AP38,IF(AND(OR(エントリー!$AT38="○",エントリー!$AT38="△"),エントリー!$AU$3="国体"),エントリー!AO38,IF(AND(OR(エントリー!$AT38="○",エントリー!$AT38="△"),エントリー!$AU$3="OPEN"),エントリー!AQ38,IF(AND(OR(エントリー!$AT38="○",エントリー!$AT38="△"),エントリー!$AU$3="Jr"),エントリー!AR38,IF(AND(OR(エントリー!$AT38="○",エントリー!$AT38="△"),エントリー!$AU$3="MS"),エントリー!AS38,"")))))</f>
        <v/>
      </c>
      <c r="AD33" t="str">
        <f>IF(AND(OR(エントリー!$AT38="○",エントリー!$AT38="△"),エントリー!AE38=""),"",IF(OR(エントリー!$AT38="○",エントリー!$AT38="△"),エントリー!AE38,""))</f>
        <v/>
      </c>
      <c r="AE33" t="str">
        <f>IF(エントリー!AM38="","",IF(エントリー!$AT38="","",IF(AND(OR(エントリー!$AT38="○",エントリー!$AT38="△"),エントリー!$AU$3="MS"),エントリー!AN38,エントリー!AM38)))</f>
        <v/>
      </c>
      <c r="AF33" t="str">
        <f t="shared" si="1"/>
        <v/>
      </c>
      <c r="AG33" t="str">
        <f>IF(AND(OR(エントリー!$AT38="○",エントリー!$AT38="△"),エントリー!AH38=""),"",IF(OR(エントリー!$AT38="○",エントリー!$AT38="△"),エントリー!AH38,""))</f>
        <v/>
      </c>
      <c r="AH33" s="72" t="str">
        <f>IF(AND(OR(エントリー!$AT38="○",エントリー!$AT38="△"),エントリー!AI38=""),"",IF(OR(エントリー!$AT38="○",エントリー!$AT38="△"),エントリー!AI38,""))</f>
        <v/>
      </c>
      <c r="AI33" t="str">
        <f>IF(AND(OR(エントリー!$AT38="○",エントリー!$AT38="△"),エントリー!AJ38=""),"",IF(OR(エントリー!$AT38="○",エントリー!$AT38="△"),エントリー!AJ38,""))</f>
        <v/>
      </c>
      <c r="AJ33" t="str">
        <f>IF(AND(OR(エントリー!$AT38="○",エントリー!$AT38="△"),エントリー!AK38=""),"",IF(OR(エントリー!$AT38="○",エントリー!$AT38="△"),エントリー!AK38,""))</f>
        <v/>
      </c>
      <c r="AK33" t="str">
        <f>IF(エントリー!AT38="△","オープン参加","")</f>
        <v/>
      </c>
    </row>
    <row r="34" spans="1:37" x14ac:dyDescent="0.15">
      <c r="A34" s="68" t="str">
        <f>IF(AND(OR(エントリー!$AT39="○",エントリー!$AT39="△"),エントリー!B39=""),"",IF(OR(エントリー!$AT39="○",エントリー!$AT39="△"),エントリー!B39,""))</f>
        <v/>
      </c>
      <c r="B34" t="str">
        <f>IF(AND(OR(エントリー!$AT39="○",エントリー!$AT39="△"),エントリー!C39=""),"",IF(OR(エントリー!$AT39="○",エントリー!$AT39="△"),エントリー!C39,""))</f>
        <v/>
      </c>
      <c r="C34" t="str">
        <f>IF(AND(OR(エントリー!$AT39="○",エントリー!$AT39="△"),エントリー!D39=""),"",IF(OR(エントリー!$AT39="○",エントリー!$AT39="△"),エントリー!D39,""))</f>
        <v/>
      </c>
      <c r="D34" s="69" t="str">
        <f>IF(AND(OR(エントリー!$AT39="○",エントリー!$AT39="△"),エントリー!E39=""),"",IF(OR(エントリー!$AT39="○",エントリー!$AT39="△"),エントリー!E39,""))</f>
        <v/>
      </c>
      <c r="E34" t="str">
        <f>IF(AND(OR(エントリー!$AT39="○",エントリー!$AT39="△"),エントリー!F39=""),"",IF(OR(エントリー!$AT39="○",エントリー!$AT39="△"),エントリー!F39,""))</f>
        <v/>
      </c>
      <c r="F34" t="str">
        <f>IF(AND(OR(エントリー!$AT39="○",エントリー!$AT39="△"),エントリー!G39=""),"",IF(OR(エントリー!$AT39="○",エントリー!$AT39="△"),エントリー!G39,""))</f>
        <v/>
      </c>
      <c r="G34" t="str">
        <f>IF(AND(OR(エントリー!$AT39="○",エントリー!$AT39="△"),エントリー!H39=""),"",IF(OR(エントリー!$AT39="○",エントリー!$AT39="△"),エントリー!H39,""))</f>
        <v/>
      </c>
      <c r="H34" t="str">
        <f>IF(AND(OR(エントリー!$AT39="○",エントリー!$AT39="△"),エントリー!I39=""),"",IF(OR(エントリー!$AT39="○",エントリー!$AT39="△"),エントリー!I39,""))</f>
        <v/>
      </c>
      <c r="I34" t="str">
        <f>IF(AND(OR(エントリー!$AT39="○",エントリー!$AT39="△"),エントリー!J39=""),"",IF(OR(エントリー!$AT39="○",エントリー!$AT39="△"),エントリー!J39,""))</f>
        <v/>
      </c>
      <c r="J34" t="str">
        <f>IF(AND(OR(エントリー!$AT39="○",エントリー!$AT39="△"),エントリー!K39=""),"",IF(OR(エントリー!$AT39="○",エントリー!$AT39="△"),エントリー!K39,""))</f>
        <v/>
      </c>
      <c r="K34" t="str">
        <f>IF(AND(OR(エントリー!$AT39="○",エントリー!$AT39="△"),エントリー!L39=""),"",IF(OR(エントリー!$AT39="○",エントリー!$AT39="△"),エントリー!L39,""))</f>
        <v/>
      </c>
      <c r="L34" s="71" t="str">
        <f>IF(AND(OR(エントリー!$AT39="○",エントリー!$AT39="△"),エントリー!M39=""),"",IF(OR(エントリー!$AT39="○",エントリー!$AT39="△"),エントリー!M39,""))</f>
        <v/>
      </c>
      <c r="M34" s="71" t="str">
        <f>IF(AND(OR(エントリー!$AT39="○",エントリー!$AT39="△"),エントリー!N39=""),"",IF(OR(エントリー!$AT39="○",エントリー!$AT39="△"),エントリー!N39,""))</f>
        <v/>
      </c>
      <c r="N34" s="71" t="str">
        <f>IF(AND(OR(エントリー!$AT39="○",エントリー!$AT39="△"),エントリー!O39=""),"",IF(OR(エントリー!$AT39="○",エントリー!$AT39="△"),エントリー!O39,""))</f>
        <v/>
      </c>
      <c r="O34" s="5" t="str">
        <f>IF(エントリー!P39="","",IF(エントリー!$AT39="","",IF(AND(OR(エントリー!$AT39="○",エントリー!$AT39="△"),エントリー!AL39=""),エントリー!P39,エントリー!AL39)))</f>
        <v/>
      </c>
      <c r="P34" s="8" t="str">
        <f>IF(AND(OR(エントリー!$AT39="○",エントリー!$AT39="△"),エントリー!Q39=""),"",IF(OR(エントリー!$AT39="○",エントリー!$AT39="△"),エントリー!Q39,""))</f>
        <v/>
      </c>
      <c r="Q34" t="str">
        <f>IF(AND(OR(エントリー!$AT39="○",エントリー!$AT39="△"),エントリー!R39=""),"",IF(OR(エントリー!$AT39="○",エントリー!$AT39="△"),エントリー!R39,""))</f>
        <v/>
      </c>
      <c r="R34" s="70" t="str">
        <f>IF(AND(OR(エントリー!$AT39="○",エントリー!$AT39="△"),エントリー!S39=""),"",IF(OR(エントリー!$AT39="○",エントリー!$AT39="△"),エントリー!S39,""))</f>
        <v/>
      </c>
      <c r="S34" t="str">
        <f>IF(AND(OR(エントリー!$AT39="○",エントリー!$AT39="△"),エントリー!T39=""),"",IF(OR(エントリー!$AT39="○",エントリー!$AT39="△"),エントリー!T39,""))</f>
        <v/>
      </c>
      <c r="T34" t="str">
        <f>IF(AND(OR(エントリー!$AT39="○",エントリー!$AT39="△"),エントリー!U39=""),"",IF(OR(エントリー!$AT39="○",エントリー!$AT39="△"),エントリー!U39,""))</f>
        <v/>
      </c>
      <c r="U34" t="str">
        <f>IF(AND(OR(エントリー!$AT39="○",エントリー!$AT39="△"),エントリー!V39=""),"",IF(OR(エントリー!$AT39="○",エントリー!$AT39="△"),エントリー!V39,""))</f>
        <v/>
      </c>
      <c r="V34" t="str">
        <f>IF(AND(OR(エントリー!$AT39="○",エントリー!$AT39="△"),エントリー!W39=""),"",IF(OR(エントリー!$AT39="○",エントリー!$AT39="△"),エントリー!W39,""))</f>
        <v/>
      </c>
      <c r="W34" t="str">
        <f>IF(AND(OR(エントリー!$AT39="○",エントリー!$AT39="△"),エントリー!X39=""),"",IF(OR(エントリー!$AT39="○",エントリー!$AT39="△"),エントリー!X39,""))</f>
        <v/>
      </c>
      <c r="X34" t="str">
        <f>IF(AND(OR(エントリー!$AT39="○",エントリー!$AT39="△"),エントリー!Y39=""),"",IF(OR(エントリー!$AT39="○",エントリー!$AT39="△"),エントリー!Y39,""))</f>
        <v/>
      </c>
      <c r="Y34" t="str">
        <f>IF(AND(OR(エントリー!$AT39="○",エントリー!$AT39="△"),エントリー!Z39=""),"",IF(OR(エントリー!$AT39="○",エントリー!$AT39="△"),エントリー!Z39,""))</f>
        <v/>
      </c>
      <c r="Z34" t="str">
        <f>IF(AND(OR(エントリー!$AT39="○",エントリー!$AT39="△"),エントリー!AA39=""),"",IF(OR(エントリー!$AT39="○",エントリー!$AT39="△"),エントリー!AA39,""))</f>
        <v/>
      </c>
      <c r="AA34" t="str">
        <f>IF(AND(OR(エントリー!$AT39="○",エントリー!$AT39="△"),エントリー!AB39=""),"",IF(OR(エントリー!$AT39="○",エントリー!$AT39="△"),エントリー!AB39,""))</f>
        <v/>
      </c>
      <c r="AB34" t="str">
        <f>IF(AND(OR(エントリー!$AT39="○",エントリー!$AT39="△"),エントリー!AC39=""),"",IF(OR(エントリー!$AT39="○",エントリー!$AT39="△"),エントリー!AC39,""))</f>
        <v/>
      </c>
      <c r="AC34" t="str">
        <f>IF(AND(OR(エントリー!$AT39="○",エントリー!$AT39="△"),エントリー!$AU$3="通常"),エントリー!AP39,IF(AND(OR(エントリー!$AT39="○",エントリー!$AT39="△"),エントリー!$AU$3="国体"),エントリー!AO39,IF(AND(OR(エントリー!$AT39="○",エントリー!$AT39="△"),エントリー!$AU$3="OPEN"),エントリー!AQ39,IF(AND(OR(エントリー!$AT39="○",エントリー!$AT39="△"),エントリー!$AU$3="Jr"),エントリー!AR39,IF(AND(OR(エントリー!$AT39="○",エントリー!$AT39="△"),エントリー!$AU$3="MS"),エントリー!AS39,"")))))</f>
        <v/>
      </c>
      <c r="AD34" t="str">
        <f>IF(AND(OR(エントリー!$AT39="○",エントリー!$AT39="△"),エントリー!AE39=""),"",IF(OR(エントリー!$AT39="○",エントリー!$AT39="△"),エントリー!AE39,""))</f>
        <v/>
      </c>
      <c r="AE34" t="str">
        <f>IF(エントリー!AM39="","",IF(エントリー!$AT39="","",IF(AND(OR(エントリー!$AT39="○",エントリー!$AT39="△"),エントリー!$AU$3="MS"),エントリー!AN39,エントリー!AM39)))</f>
        <v/>
      </c>
      <c r="AF34" t="str">
        <f t="shared" si="1"/>
        <v/>
      </c>
      <c r="AG34" t="str">
        <f>IF(AND(OR(エントリー!$AT39="○",エントリー!$AT39="△"),エントリー!AH39=""),"",IF(OR(エントリー!$AT39="○",エントリー!$AT39="△"),エントリー!AH39,""))</f>
        <v/>
      </c>
      <c r="AH34" s="72" t="str">
        <f>IF(AND(OR(エントリー!$AT39="○",エントリー!$AT39="△"),エントリー!AI39=""),"",IF(OR(エントリー!$AT39="○",エントリー!$AT39="△"),エントリー!AI39,""))</f>
        <v/>
      </c>
      <c r="AI34" t="str">
        <f>IF(AND(OR(エントリー!$AT39="○",エントリー!$AT39="△"),エントリー!AJ39=""),"",IF(OR(エントリー!$AT39="○",エントリー!$AT39="△"),エントリー!AJ39,""))</f>
        <v/>
      </c>
      <c r="AJ34" t="str">
        <f>IF(AND(OR(エントリー!$AT39="○",エントリー!$AT39="△"),エントリー!AK39=""),"",IF(OR(エントリー!$AT39="○",エントリー!$AT39="△"),エントリー!AK39,""))</f>
        <v/>
      </c>
      <c r="AK34" t="str">
        <f>IF(エントリー!AT39="△","オープン参加","")</f>
        <v/>
      </c>
    </row>
    <row r="35" spans="1:37" x14ac:dyDescent="0.15">
      <c r="A35" s="68" t="str">
        <f>IF(AND(OR(エントリー!$AT40="○",エントリー!$AT40="△"),エントリー!B40=""),"",IF(OR(エントリー!$AT40="○",エントリー!$AT40="△"),エントリー!B40,""))</f>
        <v/>
      </c>
      <c r="B35" t="str">
        <f>IF(AND(OR(エントリー!$AT40="○",エントリー!$AT40="△"),エントリー!C40=""),"",IF(OR(エントリー!$AT40="○",エントリー!$AT40="△"),エントリー!C40,""))</f>
        <v/>
      </c>
      <c r="C35" t="str">
        <f>IF(AND(OR(エントリー!$AT40="○",エントリー!$AT40="△"),エントリー!D40=""),"",IF(OR(エントリー!$AT40="○",エントリー!$AT40="△"),エントリー!D40,""))</f>
        <v/>
      </c>
      <c r="D35" s="69" t="str">
        <f>IF(AND(OR(エントリー!$AT40="○",エントリー!$AT40="△"),エントリー!E40=""),"",IF(OR(エントリー!$AT40="○",エントリー!$AT40="△"),エントリー!E40,""))</f>
        <v/>
      </c>
      <c r="E35" t="str">
        <f>IF(AND(OR(エントリー!$AT40="○",エントリー!$AT40="△"),エントリー!F40=""),"",IF(OR(エントリー!$AT40="○",エントリー!$AT40="△"),エントリー!F40,""))</f>
        <v/>
      </c>
      <c r="F35" t="str">
        <f>IF(AND(OR(エントリー!$AT40="○",エントリー!$AT40="△"),エントリー!G40=""),"",IF(OR(エントリー!$AT40="○",エントリー!$AT40="△"),エントリー!G40,""))</f>
        <v/>
      </c>
      <c r="G35" t="str">
        <f>IF(AND(OR(エントリー!$AT40="○",エントリー!$AT40="△"),エントリー!H40=""),"",IF(OR(エントリー!$AT40="○",エントリー!$AT40="△"),エントリー!H40,""))</f>
        <v/>
      </c>
      <c r="H35" t="str">
        <f>IF(AND(OR(エントリー!$AT40="○",エントリー!$AT40="△"),エントリー!I40=""),"",IF(OR(エントリー!$AT40="○",エントリー!$AT40="△"),エントリー!I40,""))</f>
        <v/>
      </c>
      <c r="I35" t="str">
        <f>IF(AND(OR(エントリー!$AT40="○",エントリー!$AT40="△"),エントリー!J40=""),"",IF(OR(エントリー!$AT40="○",エントリー!$AT40="△"),エントリー!J40,""))</f>
        <v/>
      </c>
      <c r="J35" t="str">
        <f>IF(AND(OR(エントリー!$AT40="○",エントリー!$AT40="△"),エントリー!K40=""),"",IF(OR(エントリー!$AT40="○",エントリー!$AT40="△"),エントリー!K40,""))</f>
        <v/>
      </c>
      <c r="K35" t="str">
        <f>IF(AND(OR(エントリー!$AT40="○",エントリー!$AT40="△"),エントリー!L40=""),"",IF(OR(エントリー!$AT40="○",エントリー!$AT40="△"),エントリー!L40,""))</f>
        <v/>
      </c>
      <c r="L35" s="71" t="str">
        <f>IF(AND(OR(エントリー!$AT40="○",エントリー!$AT40="△"),エントリー!M40=""),"",IF(OR(エントリー!$AT40="○",エントリー!$AT40="△"),エントリー!M40,""))</f>
        <v/>
      </c>
      <c r="M35" s="71" t="str">
        <f>IF(AND(OR(エントリー!$AT40="○",エントリー!$AT40="△"),エントリー!N40=""),"",IF(OR(エントリー!$AT40="○",エントリー!$AT40="△"),エントリー!N40,""))</f>
        <v/>
      </c>
      <c r="N35" s="71" t="str">
        <f>IF(AND(OR(エントリー!$AT40="○",エントリー!$AT40="△"),エントリー!O40=""),"",IF(OR(エントリー!$AT40="○",エントリー!$AT40="△"),エントリー!O40,""))</f>
        <v/>
      </c>
      <c r="O35" s="5" t="str">
        <f>IF(エントリー!P40="","",IF(エントリー!$AT40="","",IF(AND(OR(エントリー!$AT40="○",エントリー!$AT40="△"),エントリー!AL40=""),エントリー!P40,エントリー!AL40)))</f>
        <v/>
      </c>
      <c r="P35" s="8" t="str">
        <f>IF(AND(OR(エントリー!$AT40="○",エントリー!$AT40="△"),エントリー!Q40=""),"",IF(OR(エントリー!$AT40="○",エントリー!$AT40="△"),エントリー!Q40,""))</f>
        <v/>
      </c>
      <c r="Q35" t="str">
        <f>IF(AND(OR(エントリー!$AT40="○",エントリー!$AT40="△"),エントリー!R40=""),"",IF(OR(エントリー!$AT40="○",エントリー!$AT40="△"),エントリー!R40,""))</f>
        <v/>
      </c>
      <c r="R35" s="70" t="str">
        <f>IF(AND(OR(エントリー!$AT40="○",エントリー!$AT40="△"),エントリー!S40=""),"",IF(OR(エントリー!$AT40="○",エントリー!$AT40="△"),エントリー!S40,""))</f>
        <v/>
      </c>
      <c r="S35" t="str">
        <f>IF(AND(OR(エントリー!$AT40="○",エントリー!$AT40="△"),エントリー!T40=""),"",IF(OR(エントリー!$AT40="○",エントリー!$AT40="△"),エントリー!T40,""))</f>
        <v/>
      </c>
      <c r="T35" t="str">
        <f>IF(AND(OR(エントリー!$AT40="○",エントリー!$AT40="△"),エントリー!U40=""),"",IF(OR(エントリー!$AT40="○",エントリー!$AT40="△"),エントリー!U40,""))</f>
        <v/>
      </c>
      <c r="U35" t="str">
        <f>IF(AND(OR(エントリー!$AT40="○",エントリー!$AT40="△"),エントリー!V40=""),"",IF(OR(エントリー!$AT40="○",エントリー!$AT40="△"),エントリー!V40,""))</f>
        <v/>
      </c>
      <c r="V35" t="str">
        <f>IF(AND(OR(エントリー!$AT40="○",エントリー!$AT40="△"),エントリー!W40=""),"",IF(OR(エントリー!$AT40="○",エントリー!$AT40="△"),エントリー!W40,""))</f>
        <v/>
      </c>
      <c r="W35" t="str">
        <f>IF(AND(OR(エントリー!$AT40="○",エントリー!$AT40="△"),エントリー!X40=""),"",IF(OR(エントリー!$AT40="○",エントリー!$AT40="△"),エントリー!X40,""))</f>
        <v/>
      </c>
      <c r="X35" t="str">
        <f>IF(AND(OR(エントリー!$AT40="○",エントリー!$AT40="△"),エントリー!Y40=""),"",IF(OR(エントリー!$AT40="○",エントリー!$AT40="△"),エントリー!Y40,""))</f>
        <v/>
      </c>
      <c r="Y35" t="str">
        <f>IF(AND(OR(エントリー!$AT40="○",エントリー!$AT40="△"),エントリー!Z40=""),"",IF(OR(エントリー!$AT40="○",エントリー!$AT40="△"),エントリー!Z40,""))</f>
        <v/>
      </c>
      <c r="Z35" t="str">
        <f>IF(AND(OR(エントリー!$AT40="○",エントリー!$AT40="△"),エントリー!AA40=""),"",IF(OR(エントリー!$AT40="○",エントリー!$AT40="△"),エントリー!AA40,""))</f>
        <v/>
      </c>
      <c r="AA35" t="str">
        <f>IF(AND(OR(エントリー!$AT40="○",エントリー!$AT40="△"),エントリー!AB40=""),"",IF(OR(エントリー!$AT40="○",エントリー!$AT40="△"),エントリー!AB40,""))</f>
        <v/>
      </c>
      <c r="AB35" t="str">
        <f>IF(AND(OR(エントリー!$AT40="○",エントリー!$AT40="△"),エントリー!AC40=""),"",IF(OR(エントリー!$AT40="○",エントリー!$AT40="△"),エントリー!AC40,""))</f>
        <v/>
      </c>
      <c r="AC35" t="str">
        <f>IF(AND(OR(エントリー!$AT40="○",エントリー!$AT40="△"),エントリー!$AU$3="通常"),エントリー!AP40,IF(AND(OR(エントリー!$AT40="○",エントリー!$AT40="△"),エントリー!$AU$3="国体"),エントリー!AO40,IF(AND(OR(エントリー!$AT40="○",エントリー!$AT40="△"),エントリー!$AU$3="OPEN"),エントリー!AQ40,IF(AND(OR(エントリー!$AT40="○",エントリー!$AT40="△"),エントリー!$AU$3="Jr"),エントリー!AR40,IF(AND(OR(エントリー!$AT40="○",エントリー!$AT40="△"),エントリー!$AU$3="MS"),エントリー!AS40,"")))))</f>
        <v/>
      </c>
      <c r="AD35" t="str">
        <f>IF(AND(OR(エントリー!$AT40="○",エントリー!$AT40="△"),エントリー!AE40=""),"",IF(OR(エントリー!$AT40="○",エントリー!$AT40="△"),エントリー!AE40,""))</f>
        <v/>
      </c>
      <c r="AE35" t="str">
        <f>IF(エントリー!AM40="","",IF(エントリー!$AT40="","",IF(AND(OR(エントリー!$AT40="○",エントリー!$AT40="△"),エントリー!$AU$3="MS"),エントリー!AN40,エントリー!AM40)))</f>
        <v/>
      </c>
      <c r="AF35" t="str">
        <f t="shared" si="1"/>
        <v/>
      </c>
      <c r="AG35" t="str">
        <f>IF(AND(OR(エントリー!$AT40="○",エントリー!$AT40="△"),エントリー!AH40=""),"",IF(OR(エントリー!$AT40="○",エントリー!$AT40="△"),エントリー!AH40,""))</f>
        <v/>
      </c>
      <c r="AH35" s="72" t="str">
        <f>IF(AND(OR(エントリー!$AT40="○",エントリー!$AT40="△"),エントリー!AI40=""),"",IF(OR(エントリー!$AT40="○",エントリー!$AT40="△"),エントリー!AI40,""))</f>
        <v/>
      </c>
      <c r="AI35" t="str">
        <f>IF(AND(OR(エントリー!$AT40="○",エントリー!$AT40="△"),エントリー!AJ40=""),"",IF(OR(エントリー!$AT40="○",エントリー!$AT40="△"),エントリー!AJ40,""))</f>
        <v/>
      </c>
      <c r="AJ35" t="str">
        <f>IF(AND(OR(エントリー!$AT40="○",エントリー!$AT40="△"),エントリー!AK40=""),"",IF(OR(エントリー!$AT40="○",エントリー!$AT40="△"),エントリー!AK40,""))</f>
        <v/>
      </c>
      <c r="AK35" t="str">
        <f>IF(エントリー!AT40="△","オープン参加","")</f>
        <v/>
      </c>
    </row>
    <row r="36" spans="1:37" x14ac:dyDescent="0.15">
      <c r="A36" s="68" t="str">
        <f>IF(AND(OR(エントリー!$AT41="○",エントリー!$AT41="△"),エントリー!B41=""),"",IF(OR(エントリー!$AT41="○",エントリー!$AT41="△"),エントリー!B41,""))</f>
        <v/>
      </c>
      <c r="B36" t="str">
        <f>IF(AND(OR(エントリー!$AT41="○",エントリー!$AT41="△"),エントリー!C41=""),"",IF(OR(エントリー!$AT41="○",エントリー!$AT41="△"),エントリー!C41,""))</f>
        <v/>
      </c>
      <c r="C36" t="str">
        <f>IF(AND(OR(エントリー!$AT41="○",エントリー!$AT41="△"),エントリー!D41=""),"",IF(OR(エントリー!$AT41="○",エントリー!$AT41="△"),エントリー!D41,""))</f>
        <v/>
      </c>
      <c r="D36" s="69" t="str">
        <f>IF(AND(OR(エントリー!$AT41="○",エントリー!$AT41="△"),エントリー!E41=""),"",IF(OR(エントリー!$AT41="○",エントリー!$AT41="△"),エントリー!E41,""))</f>
        <v/>
      </c>
      <c r="E36" t="str">
        <f>IF(AND(OR(エントリー!$AT41="○",エントリー!$AT41="△"),エントリー!F41=""),"",IF(OR(エントリー!$AT41="○",エントリー!$AT41="△"),エントリー!F41,""))</f>
        <v/>
      </c>
      <c r="F36" t="str">
        <f>IF(AND(OR(エントリー!$AT41="○",エントリー!$AT41="△"),エントリー!G41=""),"",IF(OR(エントリー!$AT41="○",エントリー!$AT41="△"),エントリー!G41,""))</f>
        <v/>
      </c>
      <c r="G36" t="str">
        <f>IF(AND(OR(エントリー!$AT41="○",エントリー!$AT41="△"),エントリー!H41=""),"",IF(OR(エントリー!$AT41="○",エントリー!$AT41="△"),エントリー!H41,""))</f>
        <v/>
      </c>
      <c r="H36" t="str">
        <f>IF(AND(OR(エントリー!$AT41="○",エントリー!$AT41="△"),エントリー!I41=""),"",IF(OR(エントリー!$AT41="○",エントリー!$AT41="△"),エントリー!I41,""))</f>
        <v/>
      </c>
      <c r="I36" t="str">
        <f>IF(AND(OR(エントリー!$AT41="○",エントリー!$AT41="△"),エントリー!J41=""),"",IF(OR(エントリー!$AT41="○",エントリー!$AT41="△"),エントリー!J41,""))</f>
        <v/>
      </c>
      <c r="J36" t="str">
        <f>IF(AND(OR(エントリー!$AT41="○",エントリー!$AT41="△"),エントリー!K41=""),"",IF(OR(エントリー!$AT41="○",エントリー!$AT41="△"),エントリー!K41,""))</f>
        <v/>
      </c>
      <c r="K36" t="str">
        <f>IF(AND(OR(エントリー!$AT41="○",エントリー!$AT41="△"),エントリー!L41=""),"",IF(OR(エントリー!$AT41="○",エントリー!$AT41="△"),エントリー!L41,""))</f>
        <v/>
      </c>
      <c r="L36" s="71" t="str">
        <f>IF(AND(OR(エントリー!$AT41="○",エントリー!$AT41="△"),エントリー!M41=""),"",IF(OR(エントリー!$AT41="○",エントリー!$AT41="△"),エントリー!M41,""))</f>
        <v/>
      </c>
      <c r="M36" s="71" t="str">
        <f>IF(AND(OR(エントリー!$AT41="○",エントリー!$AT41="△"),エントリー!N41=""),"",IF(OR(エントリー!$AT41="○",エントリー!$AT41="△"),エントリー!N41,""))</f>
        <v/>
      </c>
      <c r="N36" s="71" t="str">
        <f>IF(AND(OR(エントリー!$AT41="○",エントリー!$AT41="△"),エントリー!O41=""),"",IF(OR(エントリー!$AT41="○",エントリー!$AT41="△"),エントリー!O41,""))</f>
        <v/>
      </c>
      <c r="O36" s="5" t="str">
        <f>IF(エントリー!P41="","",IF(エントリー!$AT41="","",IF(AND(OR(エントリー!$AT41="○",エントリー!$AT41="△"),エントリー!AL41=""),エントリー!P41,エントリー!AL41)))</f>
        <v/>
      </c>
      <c r="P36" s="8" t="str">
        <f>IF(AND(OR(エントリー!$AT41="○",エントリー!$AT41="△"),エントリー!Q41=""),"",IF(OR(エントリー!$AT41="○",エントリー!$AT41="△"),エントリー!Q41,""))</f>
        <v/>
      </c>
      <c r="Q36" t="str">
        <f>IF(AND(OR(エントリー!$AT41="○",エントリー!$AT41="△"),エントリー!R41=""),"",IF(OR(エントリー!$AT41="○",エントリー!$AT41="△"),エントリー!R41,""))</f>
        <v/>
      </c>
      <c r="R36" s="70" t="str">
        <f>IF(AND(OR(エントリー!$AT41="○",エントリー!$AT41="△"),エントリー!S41=""),"",IF(OR(エントリー!$AT41="○",エントリー!$AT41="△"),エントリー!S41,""))</f>
        <v/>
      </c>
      <c r="S36" t="str">
        <f>IF(AND(OR(エントリー!$AT41="○",エントリー!$AT41="△"),エントリー!T41=""),"",IF(OR(エントリー!$AT41="○",エントリー!$AT41="△"),エントリー!T41,""))</f>
        <v/>
      </c>
      <c r="T36" t="str">
        <f>IF(AND(OR(エントリー!$AT41="○",エントリー!$AT41="△"),エントリー!U41=""),"",IF(OR(エントリー!$AT41="○",エントリー!$AT41="△"),エントリー!U41,""))</f>
        <v/>
      </c>
      <c r="U36" t="str">
        <f>IF(AND(OR(エントリー!$AT41="○",エントリー!$AT41="△"),エントリー!V41=""),"",IF(OR(エントリー!$AT41="○",エントリー!$AT41="△"),エントリー!V41,""))</f>
        <v/>
      </c>
      <c r="V36" t="str">
        <f>IF(AND(OR(エントリー!$AT41="○",エントリー!$AT41="△"),エントリー!W41=""),"",IF(OR(エントリー!$AT41="○",エントリー!$AT41="△"),エントリー!W41,""))</f>
        <v/>
      </c>
      <c r="W36" t="str">
        <f>IF(AND(OR(エントリー!$AT41="○",エントリー!$AT41="△"),エントリー!X41=""),"",IF(OR(エントリー!$AT41="○",エントリー!$AT41="△"),エントリー!X41,""))</f>
        <v/>
      </c>
      <c r="X36" t="str">
        <f>IF(AND(OR(エントリー!$AT41="○",エントリー!$AT41="△"),エントリー!Y41=""),"",IF(OR(エントリー!$AT41="○",エントリー!$AT41="△"),エントリー!Y41,""))</f>
        <v/>
      </c>
      <c r="Y36" t="str">
        <f>IF(AND(OR(エントリー!$AT41="○",エントリー!$AT41="△"),エントリー!Z41=""),"",IF(OR(エントリー!$AT41="○",エントリー!$AT41="△"),エントリー!Z41,""))</f>
        <v/>
      </c>
      <c r="Z36" t="str">
        <f>IF(AND(OR(エントリー!$AT41="○",エントリー!$AT41="△"),エントリー!AA41=""),"",IF(OR(エントリー!$AT41="○",エントリー!$AT41="△"),エントリー!AA41,""))</f>
        <v/>
      </c>
      <c r="AA36" t="str">
        <f>IF(AND(OR(エントリー!$AT41="○",エントリー!$AT41="△"),エントリー!AB41=""),"",IF(OR(エントリー!$AT41="○",エントリー!$AT41="△"),エントリー!AB41,""))</f>
        <v/>
      </c>
      <c r="AB36" t="str">
        <f>IF(AND(OR(エントリー!$AT41="○",エントリー!$AT41="△"),エントリー!AC41=""),"",IF(OR(エントリー!$AT41="○",エントリー!$AT41="△"),エントリー!AC41,""))</f>
        <v/>
      </c>
      <c r="AC36" t="str">
        <f>IF(AND(OR(エントリー!$AT41="○",エントリー!$AT41="△"),エントリー!$AU$3="通常"),エントリー!AP41,IF(AND(OR(エントリー!$AT41="○",エントリー!$AT41="△"),エントリー!$AU$3="国体"),エントリー!AO41,IF(AND(OR(エントリー!$AT41="○",エントリー!$AT41="△"),エントリー!$AU$3="OPEN"),エントリー!AQ41,IF(AND(OR(エントリー!$AT41="○",エントリー!$AT41="△"),エントリー!$AU$3="Jr"),エントリー!AR41,IF(AND(OR(エントリー!$AT41="○",エントリー!$AT41="△"),エントリー!$AU$3="MS"),エントリー!AS41,"")))))</f>
        <v/>
      </c>
      <c r="AD36" t="str">
        <f>IF(AND(OR(エントリー!$AT41="○",エントリー!$AT41="△"),エントリー!AE41=""),"",IF(OR(エントリー!$AT41="○",エントリー!$AT41="△"),エントリー!AE41,""))</f>
        <v/>
      </c>
      <c r="AE36" t="str">
        <f>IF(エントリー!AM41="","",IF(エントリー!$AT41="","",IF(AND(OR(エントリー!$AT41="○",エントリー!$AT41="△"),エントリー!$AU$3="MS"),エントリー!AN41,エントリー!AM41)))</f>
        <v/>
      </c>
      <c r="AF36" t="str">
        <f t="shared" si="1"/>
        <v/>
      </c>
      <c r="AG36" t="str">
        <f>IF(AND(OR(エントリー!$AT41="○",エントリー!$AT41="△"),エントリー!AH41=""),"",IF(OR(エントリー!$AT41="○",エントリー!$AT41="△"),エントリー!AH41,""))</f>
        <v/>
      </c>
      <c r="AH36" s="72" t="str">
        <f>IF(AND(OR(エントリー!$AT41="○",エントリー!$AT41="△"),エントリー!AI41=""),"",IF(OR(エントリー!$AT41="○",エントリー!$AT41="△"),エントリー!AI41,""))</f>
        <v/>
      </c>
      <c r="AI36" t="str">
        <f>IF(AND(OR(エントリー!$AT41="○",エントリー!$AT41="△"),エントリー!AJ41=""),"",IF(OR(エントリー!$AT41="○",エントリー!$AT41="△"),エントリー!AJ41,""))</f>
        <v/>
      </c>
      <c r="AJ36" t="str">
        <f>IF(AND(OR(エントリー!$AT41="○",エントリー!$AT41="△"),エントリー!AK41=""),"",IF(OR(エントリー!$AT41="○",エントリー!$AT41="△"),エントリー!AK41,""))</f>
        <v/>
      </c>
      <c r="AK36" t="str">
        <f>IF(エントリー!AT41="△","オープン参加","")</f>
        <v/>
      </c>
    </row>
    <row r="37" spans="1:37" x14ac:dyDescent="0.15">
      <c r="A37" s="68" t="str">
        <f>IF(AND(OR(エントリー!$AT42="○",エントリー!$AT42="△"),エントリー!B42=""),"",IF(OR(エントリー!$AT42="○",エントリー!$AT42="△"),エントリー!B42,""))</f>
        <v/>
      </c>
      <c r="B37" t="str">
        <f>IF(AND(OR(エントリー!$AT42="○",エントリー!$AT42="△"),エントリー!C42=""),"",IF(OR(エントリー!$AT42="○",エントリー!$AT42="△"),エントリー!C42,""))</f>
        <v/>
      </c>
      <c r="C37" t="str">
        <f>IF(AND(OR(エントリー!$AT42="○",エントリー!$AT42="△"),エントリー!D42=""),"",IF(OR(エントリー!$AT42="○",エントリー!$AT42="△"),エントリー!D42,""))</f>
        <v/>
      </c>
      <c r="D37" s="69" t="str">
        <f>IF(AND(OR(エントリー!$AT42="○",エントリー!$AT42="△"),エントリー!E42=""),"",IF(OR(エントリー!$AT42="○",エントリー!$AT42="△"),エントリー!E42,""))</f>
        <v/>
      </c>
      <c r="E37" t="str">
        <f>IF(AND(OR(エントリー!$AT42="○",エントリー!$AT42="△"),エントリー!F42=""),"",IF(OR(エントリー!$AT42="○",エントリー!$AT42="△"),エントリー!F42,""))</f>
        <v/>
      </c>
      <c r="F37" t="str">
        <f>IF(AND(OR(エントリー!$AT42="○",エントリー!$AT42="△"),エントリー!G42=""),"",IF(OR(エントリー!$AT42="○",エントリー!$AT42="△"),エントリー!G42,""))</f>
        <v/>
      </c>
      <c r="G37" t="str">
        <f>IF(AND(OR(エントリー!$AT42="○",エントリー!$AT42="△"),エントリー!H42=""),"",IF(OR(エントリー!$AT42="○",エントリー!$AT42="△"),エントリー!H42,""))</f>
        <v/>
      </c>
      <c r="H37" t="str">
        <f>IF(AND(OR(エントリー!$AT42="○",エントリー!$AT42="△"),エントリー!I42=""),"",IF(OR(エントリー!$AT42="○",エントリー!$AT42="△"),エントリー!I42,""))</f>
        <v/>
      </c>
      <c r="I37" t="str">
        <f>IF(AND(OR(エントリー!$AT42="○",エントリー!$AT42="△"),エントリー!J42=""),"",IF(OR(エントリー!$AT42="○",エントリー!$AT42="△"),エントリー!J42,""))</f>
        <v/>
      </c>
      <c r="J37" t="str">
        <f>IF(AND(OR(エントリー!$AT42="○",エントリー!$AT42="△"),エントリー!K42=""),"",IF(OR(エントリー!$AT42="○",エントリー!$AT42="△"),エントリー!K42,""))</f>
        <v/>
      </c>
      <c r="K37" t="str">
        <f>IF(AND(OR(エントリー!$AT42="○",エントリー!$AT42="△"),エントリー!L42=""),"",IF(OR(エントリー!$AT42="○",エントリー!$AT42="△"),エントリー!L42,""))</f>
        <v/>
      </c>
      <c r="L37" s="71" t="str">
        <f>IF(AND(OR(エントリー!$AT42="○",エントリー!$AT42="△"),エントリー!M42=""),"",IF(OR(エントリー!$AT42="○",エントリー!$AT42="△"),エントリー!M42,""))</f>
        <v/>
      </c>
      <c r="M37" s="71" t="str">
        <f>IF(AND(OR(エントリー!$AT42="○",エントリー!$AT42="△"),エントリー!N42=""),"",IF(OR(エントリー!$AT42="○",エントリー!$AT42="△"),エントリー!N42,""))</f>
        <v/>
      </c>
      <c r="N37" s="71" t="str">
        <f>IF(AND(OR(エントリー!$AT42="○",エントリー!$AT42="△"),エントリー!O42=""),"",IF(OR(エントリー!$AT42="○",エントリー!$AT42="△"),エントリー!O42,""))</f>
        <v/>
      </c>
      <c r="O37" s="5" t="str">
        <f>IF(エントリー!P42="","",IF(エントリー!$AT42="","",IF(AND(OR(エントリー!$AT42="○",エントリー!$AT42="△"),エントリー!AL42=""),エントリー!P42,エントリー!AL42)))</f>
        <v/>
      </c>
      <c r="P37" s="8" t="str">
        <f>IF(AND(OR(エントリー!$AT42="○",エントリー!$AT42="△"),エントリー!Q42=""),"",IF(OR(エントリー!$AT42="○",エントリー!$AT42="△"),エントリー!Q42,""))</f>
        <v/>
      </c>
      <c r="Q37" t="str">
        <f>IF(AND(OR(エントリー!$AT42="○",エントリー!$AT42="△"),エントリー!R42=""),"",IF(OR(エントリー!$AT42="○",エントリー!$AT42="△"),エントリー!R42,""))</f>
        <v/>
      </c>
      <c r="R37" s="70" t="str">
        <f>IF(AND(OR(エントリー!$AT42="○",エントリー!$AT42="△"),エントリー!S42=""),"",IF(OR(エントリー!$AT42="○",エントリー!$AT42="△"),エントリー!S42,""))</f>
        <v/>
      </c>
      <c r="S37" t="str">
        <f>IF(AND(OR(エントリー!$AT42="○",エントリー!$AT42="△"),エントリー!T42=""),"",IF(OR(エントリー!$AT42="○",エントリー!$AT42="△"),エントリー!T42,""))</f>
        <v/>
      </c>
      <c r="T37" t="str">
        <f>IF(AND(OR(エントリー!$AT42="○",エントリー!$AT42="△"),エントリー!U42=""),"",IF(OR(エントリー!$AT42="○",エントリー!$AT42="△"),エントリー!U42,""))</f>
        <v/>
      </c>
      <c r="U37" t="str">
        <f>IF(AND(OR(エントリー!$AT42="○",エントリー!$AT42="△"),エントリー!V42=""),"",IF(OR(エントリー!$AT42="○",エントリー!$AT42="△"),エントリー!V42,""))</f>
        <v/>
      </c>
      <c r="V37" t="str">
        <f>IF(AND(OR(エントリー!$AT42="○",エントリー!$AT42="△"),エントリー!W42=""),"",IF(OR(エントリー!$AT42="○",エントリー!$AT42="△"),エントリー!W42,""))</f>
        <v/>
      </c>
      <c r="W37" t="str">
        <f>IF(AND(OR(エントリー!$AT42="○",エントリー!$AT42="△"),エントリー!X42=""),"",IF(OR(エントリー!$AT42="○",エントリー!$AT42="△"),エントリー!X42,""))</f>
        <v/>
      </c>
      <c r="X37" t="str">
        <f>IF(AND(OR(エントリー!$AT42="○",エントリー!$AT42="△"),エントリー!Y42=""),"",IF(OR(エントリー!$AT42="○",エントリー!$AT42="△"),エントリー!Y42,""))</f>
        <v/>
      </c>
      <c r="Y37" t="str">
        <f>IF(AND(OR(エントリー!$AT42="○",エントリー!$AT42="△"),エントリー!Z42=""),"",IF(OR(エントリー!$AT42="○",エントリー!$AT42="△"),エントリー!Z42,""))</f>
        <v/>
      </c>
      <c r="Z37" t="str">
        <f>IF(AND(OR(エントリー!$AT42="○",エントリー!$AT42="△"),エントリー!AA42=""),"",IF(OR(エントリー!$AT42="○",エントリー!$AT42="△"),エントリー!AA42,""))</f>
        <v/>
      </c>
      <c r="AA37" t="str">
        <f>IF(AND(OR(エントリー!$AT42="○",エントリー!$AT42="△"),エントリー!AB42=""),"",IF(OR(エントリー!$AT42="○",エントリー!$AT42="△"),エントリー!AB42,""))</f>
        <v/>
      </c>
      <c r="AB37" t="str">
        <f>IF(AND(OR(エントリー!$AT42="○",エントリー!$AT42="△"),エントリー!AC42=""),"",IF(OR(エントリー!$AT42="○",エントリー!$AT42="△"),エントリー!AC42,""))</f>
        <v/>
      </c>
      <c r="AC37" t="str">
        <f>IF(AND(OR(エントリー!$AT42="○",エントリー!$AT42="△"),エントリー!$AU$3="通常"),エントリー!AP42,IF(AND(OR(エントリー!$AT42="○",エントリー!$AT42="△"),エントリー!$AU$3="国体"),エントリー!AO42,IF(AND(OR(エントリー!$AT42="○",エントリー!$AT42="△"),エントリー!$AU$3="OPEN"),エントリー!AQ42,IF(AND(OR(エントリー!$AT42="○",エントリー!$AT42="△"),エントリー!$AU$3="Jr"),エントリー!AR42,IF(AND(OR(エントリー!$AT42="○",エントリー!$AT42="△"),エントリー!$AU$3="MS"),エントリー!AS42,"")))))</f>
        <v/>
      </c>
      <c r="AD37" t="str">
        <f>IF(AND(OR(エントリー!$AT42="○",エントリー!$AT42="△"),エントリー!AE42=""),"",IF(OR(エントリー!$AT42="○",エントリー!$AT42="△"),エントリー!AE42,""))</f>
        <v/>
      </c>
      <c r="AE37" t="str">
        <f>IF(エントリー!AM42="","",IF(エントリー!$AT42="","",IF(AND(OR(エントリー!$AT42="○",エントリー!$AT42="△"),エントリー!$AU$3="MS"),エントリー!AN42,エントリー!AM42)))</f>
        <v/>
      </c>
      <c r="AF37" t="str">
        <f t="shared" si="1"/>
        <v/>
      </c>
      <c r="AG37" t="str">
        <f>IF(AND(OR(エントリー!$AT42="○",エントリー!$AT42="△"),エントリー!AH42=""),"",IF(OR(エントリー!$AT42="○",エントリー!$AT42="△"),エントリー!AH42,""))</f>
        <v/>
      </c>
      <c r="AH37" s="72" t="str">
        <f>IF(AND(OR(エントリー!$AT42="○",エントリー!$AT42="△"),エントリー!AI42=""),"",IF(OR(エントリー!$AT42="○",エントリー!$AT42="△"),エントリー!AI42,""))</f>
        <v/>
      </c>
      <c r="AI37" t="str">
        <f>IF(AND(OR(エントリー!$AT42="○",エントリー!$AT42="△"),エントリー!AJ42=""),"",IF(OR(エントリー!$AT42="○",エントリー!$AT42="△"),エントリー!AJ42,""))</f>
        <v/>
      </c>
      <c r="AJ37" t="str">
        <f>IF(AND(OR(エントリー!$AT42="○",エントリー!$AT42="△"),エントリー!AK42=""),"",IF(OR(エントリー!$AT42="○",エントリー!$AT42="△"),エントリー!AK42,""))</f>
        <v/>
      </c>
      <c r="AK37" t="str">
        <f>IF(エントリー!AT42="△","オープン参加","")</f>
        <v/>
      </c>
    </row>
    <row r="38" spans="1:37" x14ac:dyDescent="0.15">
      <c r="A38" s="68" t="str">
        <f>IF(AND(OR(エントリー!$AT43="○",エントリー!$AT43="△"),エントリー!B43=""),"",IF(OR(エントリー!$AT43="○",エントリー!$AT43="△"),エントリー!B43,""))</f>
        <v/>
      </c>
      <c r="B38" t="str">
        <f>IF(AND(OR(エントリー!$AT43="○",エントリー!$AT43="△"),エントリー!C43=""),"",IF(OR(エントリー!$AT43="○",エントリー!$AT43="△"),エントリー!C43,""))</f>
        <v/>
      </c>
      <c r="C38" t="str">
        <f>IF(AND(OR(エントリー!$AT43="○",エントリー!$AT43="△"),エントリー!D43=""),"",IF(OR(エントリー!$AT43="○",エントリー!$AT43="△"),エントリー!D43,""))</f>
        <v/>
      </c>
      <c r="D38" s="69" t="str">
        <f>IF(AND(OR(エントリー!$AT43="○",エントリー!$AT43="△"),エントリー!E43=""),"",IF(OR(エントリー!$AT43="○",エントリー!$AT43="△"),エントリー!E43,""))</f>
        <v/>
      </c>
      <c r="E38" t="str">
        <f>IF(AND(OR(エントリー!$AT43="○",エントリー!$AT43="△"),エントリー!F43=""),"",IF(OR(エントリー!$AT43="○",エントリー!$AT43="△"),エントリー!F43,""))</f>
        <v/>
      </c>
      <c r="F38" t="str">
        <f>IF(AND(OR(エントリー!$AT43="○",エントリー!$AT43="△"),エントリー!G43=""),"",IF(OR(エントリー!$AT43="○",エントリー!$AT43="△"),エントリー!G43,""))</f>
        <v/>
      </c>
      <c r="G38" t="str">
        <f>IF(AND(OR(エントリー!$AT43="○",エントリー!$AT43="△"),エントリー!H43=""),"",IF(OR(エントリー!$AT43="○",エントリー!$AT43="△"),エントリー!H43,""))</f>
        <v/>
      </c>
      <c r="H38" t="str">
        <f>IF(AND(OR(エントリー!$AT43="○",エントリー!$AT43="△"),エントリー!I43=""),"",IF(OR(エントリー!$AT43="○",エントリー!$AT43="△"),エントリー!I43,""))</f>
        <v/>
      </c>
      <c r="I38" t="str">
        <f>IF(AND(OR(エントリー!$AT43="○",エントリー!$AT43="△"),エントリー!J43=""),"",IF(OR(エントリー!$AT43="○",エントリー!$AT43="△"),エントリー!J43,""))</f>
        <v/>
      </c>
      <c r="J38" t="str">
        <f>IF(AND(OR(エントリー!$AT43="○",エントリー!$AT43="△"),エントリー!K43=""),"",IF(OR(エントリー!$AT43="○",エントリー!$AT43="△"),エントリー!K43,""))</f>
        <v/>
      </c>
      <c r="K38" t="str">
        <f>IF(AND(OR(エントリー!$AT43="○",エントリー!$AT43="△"),エントリー!L43=""),"",IF(OR(エントリー!$AT43="○",エントリー!$AT43="△"),エントリー!L43,""))</f>
        <v/>
      </c>
      <c r="L38" s="71" t="str">
        <f>IF(AND(OR(エントリー!$AT43="○",エントリー!$AT43="△"),エントリー!M43=""),"",IF(OR(エントリー!$AT43="○",エントリー!$AT43="△"),エントリー!M43,""))</f>
        <v/>
      </c>
      <c r="M38" s="71" t="str">
        <f>IF(AND(OR(エントリー!$AT43="○",エントリー!$AT43="△"),エントリー!N43=""),"",IF(OR(エントリー!$AT43="○",エントリー!$AT43="△"),エントリー!N43,""))</f>
        <v/>
      </c>
      <c r="N38" s="71" t="str">
        <f>IF(AND(OR(エントリー!$AT43="○",エントリー!$AT43="△"),エントリー!O43=""),"",IF(OR(エントリー!$AT43="○",エントリー!$AT43="△"),エントリー!O43,""))</f>
        <v/>
      </c>
      <c r="O38" s="5" t="str">
        <f>IF(エントリー!P43="","",IF(エントリー!$AT43="","",IF(AND(OR(エントリー!$AT43="○",エントリー!$AT43="△"),エントリー!AL43=""),エントリー!P43,エントリー!AL43)))</f>
        <v/>
      </c>
      <c r="P38" s="8" t="str">
        <f>IF(AND(OR(エントリー!$AT43="○",エントリー!$AT43="△"),エントリー!Q43=""),"",IF(OR(エントリー!$AT43="○",エントリー!$AT43="△"),エントリー!Q43,""))</f>
        <v/>
      </c>
      <c r="Q38" t="str">
        <f>IF(AND(OR(エントリー!$AT43="○",エントリー!$AT43="△"),エントリー!R43=""),"",IF(OR(エントリー!$AT43="○",エントリー!$AT43="△"),エントリー!R43,""))</f>
        <v/>
      </c>
      <c r="R38" s="70" t="str">
        <f>IF(AND(OR(エントリー!$AT43="○",エントリー!$AT43="△"),エントリー!S43=""),"",IF(OR(エントリー!$AT43="○",エントリー!$AT43="△"),エントリー!S43,""))</f>
        <v/>
      </c>
      <c r="S38" t="str">
        <f>IF(AND(OR(エントリー!$AT43="○",エントリー!$AT43="△"),エントリー!T43=""),"",IF(OR(エントリー!$AT43="○",エントリー!$AT43="△"),エントリー!T43,""))</f>
        <v/>
      </c>
      <c r="T38" t="str">
        <f>IF(AND(OR(エントリー!$AT43="○",エントリー!$AT43="△"),エントリー!U43=""),"",IF(OR(エントリー!$AT43="○",エントリー!$AT43="△"),エントリー!U43,""))</f>
        <v/>
      </c>
      <c r="U38" t="str">
        <f>IF(AND(OR(エントリー!$AT43="○",エントリー!$AT43="△"),エントリー!V43=""),"",IF(OR(エントリー!$AT43="○",エントリー!$AT43="△"),エントリー!V43,""))</f>
        <v/>
      </c>
      <c r="V38" t="str">
        <f>IF(AND(OR(エントリー!$AT43="○",エントリー!$AT43="△"),エントリー!W43=""),"",IF(OR(エントリー!$AT43="○",エントリー!$AT43="△"),エントリー!W43,""))</f>
        <v/>
      </c>
      <c r="W38" t="str">
        <f>IF(AND(OR(エントリー!$AT43="○",エントリー!$AT43="△"),エントリー!X43=""),"",IF(OR(エントリー!$AT43="○",エントリー!$AT43="△"),エントリー!X43,""))</f>
        <v/>
      </c>
      <c r="X38" t="str">
        <f>IF(AND(OR(エントリー!$AT43="○",エントリー!$AT43="△"),エントリー!Y43=""),"",IF(OR(エントリー!$AT43="○",エントリー!$AT43="△"),エントリー!Y43,""))</f>
        <v/>
      </c>
      <c r="Y38" t="str">
        <f>IF(AND(OR(エントリー!$AT43="○",エントリー!$AT43="△"),エントリー!Z43=""),"",IF(OR(エントリー!$AT43="○",エントリー!$AT43="△"),エントリー!Z43,""))</f>
        <v/>
      </c>
      <c r="Z38" t="str">
        <f>IF(AND(OR(エントリー!$AT43="○",エントリー!$AT43="△"),エントリー!AA43=""),"",IF(OR(エントリー!$AT43="○",エントリー!$AT43="△"),エントリー!AA43,""))</f>
        <v/>
      </c>
      <c r="AA38" t="str">
        <f>IF(AND(OR(エントリー!$AT43="○",エントリー!$AT43="△"),エントリー!AB43=""),"",IF(OR(エントリー!$AT43="○",エントリー!$AT43="△"),エントリー!AB43,""))</f>
        <v/>
      </c>
      <c r="AB38" t="str">
        <f>IF(AND(OR(エントリー!$AT43="○",エントリー!$AT43="△"),エントリー!AC43=""),"",IF(OR(エントリー!$AT43="○",エントリー!$AT43="△"),エントリー!AC43,""))</f>
        <v/>
      </c>
      <c r="AC38" t="str">
        <f>IF(AND(OR(エントリー!$AT43="○",エントリー!$AT43="△"),エントリー!$AU$3="通常"),エントリー!AP43,IF(AND(OR(エントリー!$AT43="○",エントリー!$AT43="△"),エントリー!$AU$3="国体"),エントリー!AO43,IF(AND(OR(エントリー!$AT43="○",エントリー!$AT43="△"),エントリー!$AU$3="OPEN"),エントリー!AQ43,IF(AND(OR(エントリー!$AT43="○",エントリー!$AT43="△"),エントリー!$AU$3="Jr"),エントリー!AR43,IF(AND(OR(エントリー!$AT43="○",エントリー!$AT43="△"),エントリー!$AU$3="MS"),エントリー!AS43,"")))))</f>
        <v/>
      </c>
      <c r="AD38" t="str">
        <f>IF(AND(OR(エントリー!$AT43="○",エントリー!$AT43="△"),エントリー!AE43=""),"",IF(OR(エントリー!$AT43="○",エントリー!$AT43="△"),エントリー!AE43,""))</f>
        <v/>
      </c>
      <c r="AE38" t="str">
        <f>IF(エントリー!AM43="","",IF(エントリー!$AT43="","",IF(AND(OR(エントリー!$AT43="○",エントリー!$AT43="△"),エントリー!$AU$3="MS"),エントリー!AN43,エントリー!AM43)))</f>
        <v/>
      </c>
      <c r="AF38" t="str">
        <f t="shared" si="1"/>
        <v/>
      </c>
      <c r="AG38" t="str">
        <f>IF(AND(OR(エントリー!$AT43="○",エントリー!$AT43="△"),エントリー!AH43=""),"",IF(OR(エントリー!$AT43="○",エントリー!$AT43="△"),エントリー!AH43,""))</f>
        <v/>
      </c>
      <c r="AH38" s="72" t="str">
        <f>IF(AND(OR(エントリー!$AT43="○",エントリー!$AT43="△"),エントリー!AI43=""),"",IF(OR(エントリー!$AT43="○",エントリー!$AT43="△"),エントリー!AI43,""))</f>
        <v/>
      </c>
      <c r="AI38" t="str">
        <f>IF(AND(OR(エントリー!$AT43="○",エントリー!$AT43="△"),エントリー!AJ43=""),"",IF(OR(エントリー!$AT43="○",エントリー!$AT43="△"),エントリー!AJ43,""))</f>
        <v/>
      </c>
      <c r="AJ38" t="str">
        <f>IF(AND(OR(エントリー!$AT43="○",エントリー!$AT43="△"),エントリー!AK43=""),"",IF(OR(エントリー!$AT43="○",エントリー!$AT43="△"),エントリー!AK43,""))</f>
        <v/>
      </c>
      <c r="AK38" t="str">
        <f>IF(エントリー!AT43="△","オープン参加","")</f>
        <v/>
      </c>
    </row>
    <row r="39" spans="1:37" x14ac:dyDescent="0.15">
      <c r="A39" s="68" t="str">
        <f>IF(AND(OR(エントリー!$AT44="○",エントリー!$AT44="△"),エントリー!B44=""),"",IF(OR(エントリー!$AT44="○",エントリー!$AT44="△"),エントリー!B44,""))</f>
        <v/>
      </c>
      <c r="B39" t="str">
        <f>IF(AND(OR(エントリー!$AT44="○",エントリー!$AT44="△"),エントリー!C44=""),"",IF(OR(エントリー!$AT44="○",エントリー!$AT44="△"),エントリー!C44,""))</f>
        <v/>
      </c>
      <c r="C39" t="str">
        <f>IF(AND(OR(エントリー!$AT44="○",エントリー!$AT44="△"),エントリー!D44=""),"",IF(OR(エントリー!$AT44="○",エントリー!$AT44="△"),エントリー!D44,""))</f>
        <v/>
      </c>
      <c r="D39" s="69" t="str">
        <f>IF(AND(OR(エントリー!$AT44="○",エントリー!$AT44="△"),エントリー!E44=""),"",IF(OR(エントリー!$AT44="○",エントリー!$AT44="△"),エントリー!E44,""))</f>
        <v/>
      </c>
      <c r="E39" t="str">
        <f>IF(AND(OR(エントリー!$AT44="○",エントリー!$AT44="△"),エントリー!F44=""),"",IF(OR(エントリー!$AT44="○",エントリー!$AT44="△"),エントリー!F44,""))</f>
        <v/>
      </c>
      <c r="F39" t="str">
        <f>IF(AND(OR(エントリー!$AT44="○",エントリー!$AT44="△"),エントリー!G44=""),"",IF(OR(エントリー!$AT44="○",エントリー!$AT44="△"),エントリー!G44,""))</f>
        <v/>
      </c>
      <c r="G39" t="str">
        <f>IF(AND(OR(エントリー!$AT44="○",エントリー!$AT44="△"),エントリー!H44=""),"",IF(OR(エントリー!$AT44="○",エントリー!$AT44="△"),エントリー!H44,""))</f>
        <v/>
      </c>
      <c r="H39" t="str">
        <f>IF(AND(OR(エントリー!$AT44="○",エントリー!$AT44="△"),エントリー!I44=""),"",IF(OR(エントリー!$AT44="○",エントリー!$AT44="△"),エントリー!I44,""))</f>
        <v/>
      </c>
      <c r="I39" t="str">
        <f>IF(AND(OR(エントリー!$AT44="○",エントリー!$AT44="△"),エントリー!J44=""),"",IF(OR(エントリー!$AT44="○",エントリー!$AT44="△"),エントリー!J44,""))</f>
        <v/>
      </c>
      <c r="J39" t="str">
        <f>IF(AND(OR(エントリー!$AT44="○",エントリー!$AT44="△"),エントリー!K44=""),"",IF(OR(エントリー!$AT44="○",エントリー!$AT44="△"),エントリー!K44,""))</f>
        <v/>
      </c>
      <c r="K39" t="str">
        <f>IF(AND(OR(エントリー!$AT44="○",エントリー!$AT44="△"),エントリー!L44=""),"",IF(OR(エントリー!$AT44="○",エントリー!$AT44="△"),エントリー!L44,""))</f>
        <v/>
      </c>
      <c r="L39" s="71" t="str">
        <f>IF(AND(OR(エントリー!$AT44="○",エントリー!$AT44="△"),エントリー!M44=""),"",IF(OR(エントリー!$AT44="○",エントリー!$AT44="△"),エントリー!M44,""))</f>
        <v/>
      </c>
      <c r="M39" s="71" t="str">
        <f>IF(AND(OR(エントリー!$AT44="○",エントリー!$AT44="△"),エントリー!N44=""),"",IF(OR(エントリー!$AT44="○",エントリー!$AT44="△"),エントリー!N44,""))</f>
        <v/>
      </c>
      <c r="N39" s="71" t="str">
        <f>IF(AND(OR(エントリー!$AT44="○",エントリー!$AT44="△"),エントリー!O44=""),"",IF(OR(エントリー!$AT44="○",エントリー!$AT44="△"),エントリー!O44,""))</f>
        <v/>
      </c>
      <c r="O39" s="5" t="str">
        <f>IF(エントリー!P44="","",IF(エントリー!$AT44="","",IF(AND(OR(エントリー!$AT44="○",エントリー!$AT44="△"),エントリー!AL44=""),エントリー!P44,エントリー!AL44)))</f>
        <v/>
      </c>
      <c r="P39" s="8" t="str">
        <f>IF(AND(OR(エントリー!$AT44="○",エントリー!$AT44="△"),エントリー!Q44=""),"",IF(OR(エントリー!$AT44="○",エントリー!$AT44="△"),エントリー!Q44,""))</f>
        <v/>
      </c>
      <c r="Q39" t="str">
        <f>IF(AND(OR(エントリー!$AT44="○",エントリー!$AT44="△"),エントリー!R44=""),"",IF(OR(エントリー!$AT44="○",エントリー!$AT44="△"),エントリー!R44,""))</f>
        <v/>
      </c>
      <c r="R39" s="70" t="str">
        <f>IF(AND(OR(エントリー!$AT44="○",エントリー!$AT44="△"),エントリー!S44=""),"",IF(OR(エントリー!$AT44="○",エントリー!$AT44="△"),エントリー!S44,""))</f>
        <v/>
      </c>
      <c r="S39" t="str">
        <f>IF(AND(OR(エントリー!$AT44="○",エントリー!$AT44="△"),エントリー!T44=""),"",IF(OR(エントリー!$AT44="○",エントリー!$AT44="△"),エントリー!T44,""))</f>
        <v/>
      </c>
      <c r="T39" t="str">
        <f>IF(AND(OR(エントリー!$AT44="○",エントリー!$AT44="△"),エントリー!U44=""),"",IF(OR(エントリー!$AT44="○",エントリー!$AT44="△"),エントリー!U44,""))</f>
        <v/>
      </c>
      <c r="U39" t="str">
        <f>IF(AND(OR(エントリー!$AT44="○",エントリー!$AT44="△"),エントリー!V44=""),"",IF(OR(エントリー!$AT44="○",エントリー!$AT44="△"),エントリー!V44,""))</f>
        <v/>
      </c>
      <c r="V39" t="str">
        <f>IF(AND(OR(エントリー!$AT44="○",エントリー!$AT44="△"),エントリー!W44=""),"",IF(OR(エントリー!$AT44="○",エントリー!$AT44="△"),エントリー!W44,""))</f>
        <v/>
      </c>
      <c r="W39" t="str">
        <f>IF(AND(OR(エントリー!$AT44="○",エントリー!$AT44="△"),エントリー!X44=""),"",IF(OR(エントリー!$AT44="○",エントリー!$AT44="△"),エントリー!X44,""))</f>
        <v/>
      </c>
      <c r="X39" t="str">
        <f>IF(AND(OR(エントリー!$AT44="○",エントリー!$AT44="△"),エントリー!Y44=""),"",IF(OR(エントリー!$AT44="○",エントリー!$AT44="△"),エントリー!Y44,""))</f>
        <v/>
      </c>
      <c r="Y39" t="str">
        <f>IF(AND(OR(エントリー!$AT44="○",エントリー!$AT44="△"),エントリー!Z44=""),"",IF(OR(エントリー!$AT44="○",エントリー!$AT44="△"),エントリー!Z44,""))</f>
        <v/>
      </c>
      <c r="Z39" t="str">
        <f>IF(AND(OR(エントリー!$AT44="○",エントリー!$AT44="△"),エントリー!AA44=""),"",IF(OR(エントリー!$AT44="○",エントリー!$AT44="△"),エントリー!AA44,""))</f>
        <v/>
      </c>
      <c r="AA39" t="str">
        <f>IF(AND(OR(エントリー!$AT44="○",エントリー!$AT44="△"),エントリー!AB44=""),"",IF(OR(エントリー!$AT44="○",エントリー!$AT44="△"),エントリー!AB44,""))</f>
        <v/>
      </c>
      <c r="AB39" t="str">
        <f>IF(AND(OR(エントリー!$AT44="○",エントリー!$AT44="△"),エントリー!AC44=""),"",IF(OR(エントリー!$AT44="○",エントリー!$AT44="△"),エントリー!AC44,""))</f>
        <v/>
      </c>
      <c r="AC39" t="str">
        <f>IF(AND(OR(エントリー!$AT44="○",エントリー!$AT44="△"),エントリー!$AU$3="通常"),エントリー!AP44,IF(AND(OR(エントリー!$AT44="○",エントリー!$AT44="△"),エントリー!$AU$3="国体"),エントリー!AO44,IF(AND(OR(エントリー!$AT44="○",エントリー!$AT44="△"),エントリー!$AU$3="OPEN"),エントリー!AQ44,IF(AND(OR(エントリー!$AT44="○",エントリー!$AT44="△"),エントリー!$AU$3="Jr"),エントリー!AR44,IF(AND(OR(エントリー!$AT44="○",エントリー!$AT44="△"),エントリー!$AU$3="MS"),エントリー!AS44,"")))))</f>
        <v/>
      </c>
      <c r="AD39" t="str">
        <f>IF(AND(OR(エントリー!$AT44="○",エントリー!$AT44="△"),エントリー!AE44=""),"",IF(OR(エントリー!$AT44="○",エントリー!$AT44="△"),エントリー!AE44,""))</f>
        <v/>
      </c>
      <c r="AE39" t="str">
        <f>IF(エントリー!AM44="","",IF(エントリー!$AT44="","",IF(AND(OR(エントリー!$AT44="○",エントリー!$AT44="△"),エントリー!$AU$3="MS"),エントリー!AN44,エントリー!AM44)))</f>
        <v/>
      </c>
      <c r="AF39" t="str">
        <f t="shared" si="1"/>
        <v/>
      </c>
      <c r="AG39" t="str">
        <f>IF(AND(OR(エントリー!$AT44="○",エントリー!$AT44="△"),エントリー!AH44=""),"",IF(OR(エントリー!$AT44="○",エントリー!$AT44="△"),エントリー!AH44,""))</f>
        <v/>
      </c>
      <c r="AH39" s="72" t="str">
        <f>IF(AND(OR(エントリー!$AT44="○",エントリー!$AT44="△"),エントリー!AI44=""),"",IF(OR(エントリー!$AT44="○",エントリー!$AT44="△"),エントリー!AI44,""))</f>
        <v/>
      </c>
      <c r="AI39" t="str">
        <f>IF(AND(OR(エントリー!$AT44="○",エントリー!$AT44="△"),エントリー!AJ44=""),"",IF(OR(エントリー!$AT44="○",エントリー!$AT44="△"),エントリー!AJ44,""))</f>
        <v/>
      </c>
      <c r="AJ39" t="str">
        <f>IF(AND(OR(エントリー!$AT44="○",エントリー!$AT44="△"),エントリー!AK44=""),"",IF(OR(エントリー!$AT44="○",エントリー!$AT44="△"),エントリー!AK44,""))</f>
        <v/>
      </c>
      <c r="AK39" t="str">
        <f>IF(エントリー!AT44="△","オープン参加","")</f>
        <v/>
      </c>
    </row>
    <row r="40" spans="1:37" x14ac:dyDescent="0.15">
      <c r="A40" s="68" t="str">
        <f>IF(AND(OR(エントリー!$AT45="○",エントリー!$AT45="△"),エントリー!B45=""),"",IF(OR(エントリー!$AT45="○",エントリー!$AT45="△"),エントリー!B45,""))</f>
        <v/>
      </c>
      <c r="B40" t="str">
        <f>IF(AND(OR(エントリー!$AT45="○",エントリー!$AT45="△"),エントリー!C45=""),"",IF(OR(エントリー!$AT45="○",エントリー!$AT45="△"),エントリー!C45,""))</f>
        <v/>
      </c>
      <c r="C40" t="str">
        <f>IF(AND(OR(エントリー!$AT45="○",エントリー!$AT45="△"),エントリー!D45=""),"",IF(OR(エントリー!$AT45="○",エントリー!$AT45="△"),エントリー!D45,""))</f>
        <v/>
      </c>
      <c r="D40" s="69" t="str">
        <f>IF(AND(OR(エントリー!$AT45="○",エントリー!$AT45="△"),エントリー!E45=""),"",IF(OR(エントリー!$AT45="○",エントリー!$AT45="△"),エントリー!E45,""))</f>
        <v/>
      </c>
      <c r="E40" t="str">
        <f>IF(AND(OR(エントリー!$AT45="○",エントリー!$AT45="△"),エントリー!F45=""),"",IF(OR(エントリー!$AT45="○",エントリー!$AT45="△"),エントリー!F45,""))</f>
        <v/>
      </c>
      <c r="F40" t="str">
        <f>IF(AND(OR(エントリー!$AT45="○",エントリー!$AT45="△"),エントリー!G45=""),"",IF(OR(エントリー!$AT45="○",エントリー!$AT45="△"),エントリー!G45,""))</f>
        <v/>
      </c>
      <c r="G40" t="str">
        <f>IF(AND(OR(エントリー!$AT45="○",エントリー!$AT45="△"),エントリー!H45=""),"",IF(OR(エントリー!$AT45="○",エントリー!$AT45="△"),エントリー!H45,""))</f>
        <v/>
      </c>
      <c r="H40" t="str">
        <f>IF(AND(OR(エントリー!$AT45="○",エントリー!$AT45="△"),エントリー!I45=""),"",IF(OR(エントリー!$AT45="○",エントリー!$AT45="△"),エントリー!I45,""))</f>
        <v/>
      </c>
      <c r="I40" t="str">
        <f>IF(AND(OR(エントリー!$AT45="○",エントリー!$AT45="△"),エントリー!J45=""),"",IF(OR(エントリー!$AT45="○",エントリー!$AT45="△"),エントリー!J45,""))</f>
        <v/>
      </c>
      <c r="J40" t="str">
        <f>IF(AND(OR(エントリー!$AT45="○",エントリー!$AT45="△"),エントリー!K45=""),"",IF(OR(エントリー!$AT45="○",エントリー!$AT45="△"),エントリー!K45,""))</f>
        <v/>
      </c>
      <c r="K40" t="str">
        <f>IF(AND(OR(エントリー!$AT45="○",エントリー!$AT45="△"),エントリー!L45=""),"",IF(OR(エントリー!$AT45="○",エントリー!$AT45="△"),エントリー!L45,""))</f>
        <v/>
      </c>
      <c r="L40" s="71" t="str">
        <f>IF(AND(OR(エントリー!$AT45="○",エントリー!$AT45="△"),エントリー!M45=""),"",IF(OR(エントリー!$AT45="○",エントリー!$AT45="△"),エントリー!M45,""))</f>
        <v/>
      </c>
      <c r="M40" s="71" t="str">
        <f>IF(AND(OR(エントリー!$AT45="○",エントリー!$AT45="△"),エントリー!N45=""),"",IF(OR(エントリー!$AT45="○",エントリー!$AT45="△"),エントリー!N45,""))</f>
        <v/>
      </c>
      <c r="N40" s="71" t="str">
        <f>IF(AND(OR(エントリー!$AT45="○",エントリー!$AT45="△"),エントリー!O45=""),"",IF(OR(エントリー!$AT45="○",エントリー!$AT45="△"),エントリー!O45,""))</f>
        <v/>
      </c>
      <c r="O40" s="5" t="str">
        <f>IF(エントリー!P45="","",IF(エントリー!$AT45="","",IF(AND(OR(エントリー!$AT45="○",エントリー!$AT45="△"),エントリー!AL45=""),エントリー!P45,エントリー!AL45)))</f>
        <v/>
      </c>
      <c r="P40" s="8" t="str">
        <f>IF(AND(OR(エントリー!$AT45="○",エントリー!$AT45="△"),エントリー!Q45=""),"",IF(OR(エントリー!$AT45="○",エントリー!$AT45="△"),エントリー!Q45,""))</f>
        <v/>
      </c>
      <c r="Q40" t="str">
        <f>IF(AND(OR(エントリー!$AT45="○",エントリー!$AT45="△"),エントリー!R45=""),"",IF(OR(エントリー!$AT45="○",エントリー!$AT45="△"),エントリー!R45,""))</f>
        <v/>
      </c>
      <c r="R40" s="70" t="str">
        <f>IF(AND(OR(エントリー!$AT45="○",エントリー!$AT45="△"),エントリー!S45=""),"",IF(OR(エントリー!$AT45="○",エントリー!$AT45="△"),エントリー!S45,""))</f>
        <v/>
      </c>
      <c r="S40" t="str">
        <f>IF(AND(OR(エントリー!$AT45="○",エントリー!$AT45="△"),エントリー!T45=""),"",IF(OR(エントリー!$AT45="○",エントリー!$AT45="△"),エントリー!T45,""))</f>
        <v/>
      </c>
      <c r="T40" t="str">
        <f>IF(AND(OR(エントリー!$AT45="○",エントリー!$AT45="△"),エントリー!U45=""),"",IF(OR(エントリー!$AT45="○",エントリー!$AT45="△"),エントリー!U45,""))</f>
        <v/>
      </c>
      <c r="U40" t="str">
        <f>IF(AND(OR(エントリー!$AT45="○",エントリー!$AT45="△"),エントリー!V45=""),"",IF(OR(エントリー!$AT45="○",エントリー!$AT45="△"),エントリー!V45,""))</f>
        <v/>
      </c>
      <c r="V40" t="str">
        <f>IF(AND(OR(エントリー!$AT45="○",エントリー!$AT45="△"),エントリー!W45=""),"",IF(OR(エントリー!$AT45="○",エントリー!$AT45="△"),エントリー!W45,""))</f>
        <v/>
      </c>
      <c r="W40" t="str">
        <f>IF(AND(OR(エントリー!$AT45="○",エントリー!$AT45="△"),エントリー!X45=""),"",IF(OR(エントリー!$AT45="○",エントリー!$AT45="△"),エントリー!X45,""))</f>
        <v/>
      </c>
      <c r="X40" t="str">
        <f>IF(AND(OR(エントリー!$AT45="○",エントリー!$AT45="△"),エントリー!Y45=""),"",IF(OR(エントリー!$AT45="○",エントリー!$AT45="△"),エントリー!Y45,""))</f>
        <v/>
      </c>
      <c r="Y40" t="str">
        <f>IF(AND(OR(エントリー!$AT45="○",エントリー!$AT45="△"),エントリー!Z45=""),"",IF(OR(エントリー!$AT45="○",エントリー!$AT45="△"),エントリー!Z45,""))</f>
        <v/>
      </c>
      <c r="Z40" t="str">
        <f>IF(AND(OR(エントリー!$AT45="○",エントリー!$AT45="△"),エントリー!AA45=""),"",IF(OR(エントリー!$AT45="○",エントリー!$AT45="△"),エントリー!AA45,""))</f>
        <v/>
      </c>
      <c r="AA40" t="str">
        <f>IF(AND(OR(エントリー!$AT45="○",エントリー!$AT45="△"),エントリー!AB45=""),"",IF(OR(エントリー!$AT45="○",エントリー!$AT45="△"),エントリー!AB45,""))</f>
        <v/>
      </c>
      <c r="AB40" t="str">
        <f>IF(AND(OR(エントリー!$AT45="○",エントリー!$AT45="△"),エントリー!AC45=""),"",IF(OR(エントリー!$AT45="○",エントリー!$AT45="△"),エントリー!AC45,""))</f>
        <v/>
      </c>
      <c r="AC40" t="str">
        <f>IF(AND(OR(エントリー!$AT45="○",エントリー!$AT45="△"),エントリー!$AU$3="通常"),エントリー!AP45,IF(AND(OR(エントリー!$AT45="○",エントリー!$AT45="△"),エントリー!$AU$3="国体"),エントリー!AO45,IF(AND(OR(エントリー!$AT45="○",エントリー!$AT45="△"),エントリー!$AU$3="OPEN"),エントリー!AQ45,IF(AND(OR(エントリー!$AT45="○",エントリー!$AT45="△"),エントリー!$AU$3="Jr"),エントリー!AR45,IF(AND(OR(エントリー!$AT45="○",エントリー!$AT45="△"),エントリー!$AU$3="MS"),エントリー!AS45,"")))))</f>
        <v/>
      </c>
      <c r="AD40" t="str">
        <f>IF(AND(OR(エントリー!$AT45="○",エントリー!$AT45="△"),エントリー!AE45=""),"",IF(OR(エントリー!$AT45="○",エントリー!$AT45="△"),エントリー!AE45,""))</f>
        <v/>
      </c>
      <c r="AE40" t="str">
        <f>IF(エントリー!AM45="","",IF(エントリー!$AT45="","",IF(AND(OR(エントリー!$AT45="○",エントリー!$AT45="△"),エントリー!$AU$3="MS"),エントリー!AN45,エントリー!AM45)))</f>
        <v/>
      </c>
      <c r="AF40" t="str">
        <f t="shared" si="1"/>
        <v/>
      </c>
      <c r="AG40" t="str">
        <f>IF(AND(OR(エントリー!$AT45="○",エントリー!$AT45="△"),エントリー!AH45=""),"",IF(OR(エントリー!$AT45="○",エントリー!$AT45="△"),エントリー!AH45,""))</f>
        <v/>
      </c>
      <c r="AH40" s="72" t="str">
        <f>IF(AND(OR(エントリー!$AT45="○",エントリー!$AT45="△"),エントリー!AI45=""),"",IF(OR(エントリー!$AT45="○",エントリー!$AT45="△"),エントリー!AI45,""))</f>
        <v/>
      </c>
      <c r="AI40" t="str">
        <f>IF(AND(OR(エントリー!$AT45="○",エントリー!$AT45="△"),エントリー!AJ45=""),"",IF(OR(エントリー!$AT45="○",エントリー!$AT45="△"),エントリー!AJ45,""))</f>
        <v/>
      </c>
      <c r="AJ40" t="str">
        <f>IF(AND(OR(エントリー!$AT45="○",エントリー!$AT45="△"),エントリー!AK45=""),"",IF(OR(エントリー!$AT45="○",エントリー!$AT45="△"),エントリー!AK45,""))</f>
        <v/>
      </c>
      <c r="AK40" t="str">
        <f>IF(エントリー!AT45="△","オープン参加","")</f>
        <v/>
      </c>
    </row>
    <row r="41" spans="1:37" x14ac:dyDescent="0.15">
      <c r="A41" s="68" t="str">
        <f>IF(AND(OR(エントリー!$AT46="○",エントリー!$AT46="△"),エントリー!B46=""),"",IF(OR(エントリー!$AT46="○",エントリー!$AT46="△"),エントリー!B46,""))</f>
        <v/>
      </c>
      <c r="B41" t="str">
        <f>IF(AND(OR(エントリー!$AT46="○",エントリー!$AT46="△"),エントリー!C46=""),"",IF(OR(エントリー!$AT46="○",エントリー!$AT46="△"),エントリー!C46,""))</f>
        <v/>
      </c>
      <c r="C41" t="str">
        <f>IF(AND(OR(エントリー!$AT46="○",エントリー!$AT46="△"),エントリー!D46=""),"",IF(OR(エントリー!$AT46="○",エントリー!$AT46="△"),エントリー!D46,""))</f>
        <v/>
      </c>
      <c r="D41" s="69" t="str">
        <f>IF(AND(OR(エントリー!$AT46="○",エントリー!$AT46="△"),エントリー!E46=""),"",IF(OR(エントリー!$AT46="○",エントリー!$AT46="△"),エントリー!E46,""))</f>
        <v/>
      </c>
      <c r="E41" t="str">
        <f>IF(AND(OR(エントリー!$AT46="○",エントリー!$AT46="△"),エントリー!F46=""),"",IF(OR(エントリー!$AT46="○",エントリー!$AT46="△"),エントリー!F46,""))</f>
        <v/>
      </c>
      <c r="F41" t="str">
        <f>IF(AND(OR(エントリー!$AT46="○",エントリー!$AT46="△"),エントリー!G46=""),"",IF(OR(エントリー!$AT46="○",エントリー!$AT46="△"),エントリー!G46,""))</f>
        <v/>
      </c>
      <c r="G41" t="str">
        <f>IF(AND(OR(エントリー!$AT46="○",エントリー!$AT46="△"),エントリー!H46=""),"",IF(OR(エントリー!$AT46="○",エントリー!$AT46="△"),エントリー!H46,""))</f>
        <v/>
      </c>
      <c r="H41" t="str">
        <f>IF(AND(OR(エントリー!$AT46="○",エントリー!$AT46="△"),エントリー!I46=""),"",IF(OR(エントリー!$AT46="○",エントリー!$AT46="△"),エントリー!I46,""))</f>
        <v/>
      </c>
      <c r="I41" t="str">
        <f>IF(AND(OR(エントリー!$AT46="○",エントリー!$AT46="△"),エントリー!J46=""),"",IF(OR(エントリー!$AT46="○",エントリー!$AT46="△"),エントリー!J46,""))</f>
        <v/>
      </c>
      <c r="J41" t="str">
        <f>IF(AND(OR(エントリー!$AT46="○",エントリー!$AT46="△"),エントリー!K46=""),"",IF(OR(エントリー!$AT46="○",エントリー!$AT46="△"),エントリー!K46,""))</f>
        <v/>
      </c>
      <c r="K41" t="str">
        <f>IF(AND(OR(エントリー!$AT46="○",エントリー!$AT46="△"),エントリー!L46=""),"",IF(OR(エントリー!$AT46="○",エントリー!$AT46="△"),エントリー!L46,""))</f>
        <v/>
      </c>
      <c r="L41" s="71" t="str">
        <f>IF(AND(OR(エントリー!$AT46="○",エントリー!$AT46="△"),エントリー!M46=""),"",IF(OR(エントリー!$AT46="○",エントリー!$AT46="△"),エントリー!M46,""))</f>
        <v/>
      </c>
      <c r="M41" s="71" t="str">
        <f>IF(AND(OR(エントリー!$AT46="○",エントリー!$AT46="△"),エントリー!N46=""),"",IF(OR(エントリー!$AT46="○",エントリー!$AT46="△"),エントリー!N46,""))</f>
        <v/>
      </c>
      <c r="N41" s="71" t="str">
        <f>IF(AND(OR(エントリー!$AT46="○",エントリー!$AT46="△"),エントリー!O46=""),"",IF(OR(エントリー!$AT46="○",エントリー!$AT46="△"),エントリー!O46,""))</f>
        <v/>
      </c>
      <c r="O41" s="5" t="str">
        <f>IF(エントリー!P46="","",IF(エントリー!$AT46="","",IF(AND(OR(エントリー!$AT46="○",エントリー!$AT46="△"),エントリー!AL46=""),エントリー!P46,エントリー!AL46)))</f>
        <v/>
      </c>
      <c r="P41" s="8" t="str">
        <f>IF(AND(OR(エントリー!$AT46="○",エントリー!$AT46="△"),エントリー!Q46=""),"",IF(OR(エントリー!$AT46="○",エントリー!$AT46="△"),エントリー!Q46,""))</f>
        <v/>
      </c>
      <c r="Q41" t="str">
        <f>IF(AND(OR(エントリー!$AT46="○",エントリー!$AT46="△"),エントリー!R46=""),"",IF(OR(エントリー!$AT46="○",エントリー!$AT46="△"),エントリー!R46,""))</f>
        <v/>
      </c>
      <c r="R41" s="70" t="str">
        <f>IF(AND(OR(エントリー!$AT46="○",エントリー!$AT46="△"),エントリー!S46=""),"",IF(OR(エントリー!$AT46="○",エントリー!$AT46="△"),エントリー!S46,""))</f>
        <v/>
      </c>
      <c r="S41" t="str">
        <f>IF(AND(OR(エントリー!$AT46="○",エントリー!$AT46="△"),エントリー!T46=""),"",IF(OR(エントリー!$AT46="○",エントリー!$AT46="△"),エントリー!T46,""))</f>
        <v/>
      </c>
      <c r="T41" t="str">
        <f>IF(AND(OR(エントリー!$AT46="○",エントリー!$AT46="△"),エントリー!U46=""),"",IF(OR(エントリー!$AT46="○",エントリー!$AT46="△"),エントリー!U46,""))</f>
        <v/>
      </c>
      <c r="U41" t="str">
        <f>IF(AND(OR(エントリー!$AT46="○",エントリー!$AT46="△"),エントリー!V46=""),"",IF(OR(エントリー!$AT46="○",エントリー!$AT46="△"),エントリー!V46,""))</f>
        <v/>
      </c>
      <c r="V41" t="str">
        <f>IF(AND(OR(エントリー!$AT46="○",エントリー!$AT46="△"),エントリー!W46=""),"",IF(OR(エントリー!$AT46="○",エントリー!$AT46="△"),エントリー!W46,""))</f>
        <v/>
      </c>
      <c r="W41" t="str">
        <f>IF(AND(OR(エントリー!$AT46="○",エントリー!$AT46="△"),エントリー!X46=""),"",IF(OR(エントリー!$AT46="○",エントリー!$AT46="△"),エントリー!X46,""))</f>
        <v/>
      </c>
      <c r="X41" t="str">
        <f>IF(AND(OR(エントリー!$AT46="○",エントリー!$AT46="△"),エントリー!Y46=""),"",IF(OR(エントリー!$AT46="○",エントリー!$AT46="△"),エントリー!Y46,""))</f>
        <v/>
      </c>
      <c r="Y41" t="str">
        <f>IF(AND(OR(エントリー!$AT46="○",エントリー!$AT46="△"),エントリー!Z46=""),"",IF(OR(エントリー!$AT46="○",エントリー!$AT46="△"),エントリー!Z46,""))</f>
        <v/>
      </c>
      <c r="Z41" t="str">
        <f>IF(AND(OR(エントリー!$AT46="○",エントリー!$AT46="△"),エントリー!AA46=""),"",IF(OR(エントリー!$AT46="○",エントリー!$AT46="△"),エントリー!AA46,""))</f>
        <v/>
      </c>
      <c r="AA41" t="str">
        <f>IF(AND(OR(エントリー!$AT46="○",エントリー!$AT46="△"),エントリー!AB46=""),"",IF(OR(エントリー!$AT46="○",エントリー!$AT46="△"),エントリー!AB46,""))</f>
        <v/>
      </c>
      <c r="AB41" t="str">
        <f>IF(AND(OR(エントリー!$AT46="○",エントリー!$AT46="△"),エントリー!AC46=""),"",IF(OR(エントリー!$AT46="○",エントリー!$AT46="△"),エントリー!AC46,""))</f>
        <v/>
      </c>
      <c r="AC41" t="str">
        <f>IF(AND(OR(エントリー!$AT46="○",エントリー!$AT46="△"),エントリー!$AU$3="通常"),エントリー!AP46,IF(AND(OR(エントリー!$AT46="○",エントリー!$AT46="△"),エントリー!$AU$3="国体"),エントリー!AO46,IF(AND(OR(エントリー!$AT46="○",エントリー!$AT46="△"),エントリー!$AU$3="OPEN"),エントリー!AQ46,IF(AND(OR(エントリー!$AT46="○",エントリー!$AT46="△"),エントリー!$AU$3="Jr"),エントリー!AR46,IF(AND(OR(エントリー!$AT46="○",エントリー!$AT46="△"),エントリー!$AU$3="MS"),エントリー!AS46,"")))))</f>
        <v/>
      </c>
      <c r="AD41" t="str">
        <f>IF(AND(OR(エントリー!$AT46="○",エントリー!$AT46="△"),エントリー!AE46=""),"",IF(OR(エントリー!$AT46="○",エントリー!$AT46="△"),エントリー!AE46,""))</f>
        <v/>
      </c>
      <c r="AE41" t="str">
        <f>IF(エントリー!AM46="","",IF(エントリー!$AT46="","",IF(AND(OR(エントリー!$AT46="○",エントリー!$AT46="△"),エントリー!$AU$3="MS"),エントリー!AN46,エントリー!AM46)))</f>
        <v/>
      </c>
      <c r="AF41" t="str">
        <f t="shared" si="1"/>
        <v/>
      </c>
      <c r="AG41" t="str">
        <f>IF(AND(OR(エントリー!$AT46="○",エントリー!$AT46="△"),エントリー!AH46=""),"",IF(OR(エントリー!$AT46="○",エントリー!$AT46="△"),エントリー!AH46,""))</f>
        <v/>
      </c>
      <c r="AH41" s="72" t="str">
        <f>IF(AND(OR(エントリー!$AT46="○",エントリー!$AT46="△"),エントリー!AI46=""),"",IF(OR(エントリー!$AT46="○",エントリー!$AT46="△"),エントリー!AI46,""))</f>
        <v/>
      </c>
      <c r="AI41" t="str">
        <f>IF(AND(OR(エントリー!$AT46="○",エントリー!$AT46="△"),エントリー!AJ46=""),"",IF(OR(エントリー!$AT46="○",エントリー!$AT46="△"),エントリー!AJ46,""))</f>
        <v/>
      </c>
      <c r="AJ41" t="str">
        <f>IF(AND(OR(エントリー!$AT46="○",エントリー!$AT46="△"),エントリー!AK46=""),"",IF(OR(エントリー!$AT46="○",エントリー!$AT46="△"),エントリー!AK46,""))</f>
        <v/>
      </c>
      <c r="AK41" t="str">
        <f>IF(エントリー!AT46="△","オープン参加","")</f>
        <v/>
      </c>
    </row>
    <row r="42" spans="1:37" x14ac:dyDescent="0.15">
      <c r="A42" s="68" t="str">
        <f>IF(AND(OR(エントリー!$AT47="○",エントリー!$AT47="△"),エントリー!B47=""),"",IF(OR(エントリー!$AT47="○",エントリー!$AT47="△"),エントリー!B47,""))</f>
        <v/>
      </c>
      <c r="B42" t="str">
        <f>IF(AND(OR(エントリー!$AT47="○",エントリー!$AT47="△"),エントリー!C47=""),"",IF(OR(エントリー!$AT47="○",エントリー!$AT47="△"),エントリー!C47,""))</f>
        <v/>
      </c>
      <c r="C42" t="str">
        <f>IF(AND(OR(エントリー!$AT47="○",エントリー!$AT47="△"),エントリー!D47=""),"",IF(OR(エントリー!$AT47="○",エントリー!$AT47="△"),エントリー!D47,""))</f>
        <v/>
      </c>
      <c r="D42" s="69" t="str">
        <f>IF(AND(OR(エントリー!$AT47="○",エントリー!$AT47="△"),エントリー!E47=""),"",IF(OR(エントリー!$AT47="○",エントリー!$AT47="△"),エントリー!E47,""))</f>
        <v/>
      </c>
      <c r="E42" t="str">
        <f>IF(AND(OR(エントリー!$AT47="○",エントリー!$AT47="△"),エントリー!F47=""),"",IF(OR(エントリー!$AT47="○",エントリー!$AT47="△"),エントリー!F47,""))</f>
        <v/>
      </c>
      <c r="F42" t="str">
        <f>IF(AND(OR(エントリー!$AT47="○",エントリー!$AT47="△"),エントリー!G47=""),"",IF(OR(エントリー!$AT47="○",エントリー!$AT47="△"),エントリー!G47,""))</f>
        <v/>
      </c>
      <c r="G42" t="str">
        <f>IF(AND(OR(エントリー!$AT47="○",エントリー!$AT47="△"),エントリー!H47=""),"",IF(OR(エントリー!$AT47="○",エントリー!$AT47="△"),エントリー!H47,""))</f>
        <v/>
      </c>
      <c r="H42" t="str">
        <f>IF(AND(OR(エントリー!$AT47="○",エントリー!$AT47="△"),エントリー!I47=""),"",IF(OR(エントリー!$AT47="○",エントリー!$AT47="△"),エントリー!I47,""))</f>
        <v/>
      </c>
      <c r="I42" t="str">
        <f>IF(AND(OR(エントリー!$AT47="○",エントリー!$AT47="△"),エントリー!J47=""),"",IF(OR(エントリー!$AT47="○",エントリー!$AT47="△"),エントリー!J47,""))</f>
        <v/>
      </c>
      <c r="J42" t="str">
        <f>IF(AND(OR(エントリー!$AT47="○",エントリー!$AT47="△"),エントリー!K47=""),"",IF(OR(エントリー!$AT47="○",エントリー!$AT47="△"),エントリー!K47,""))</f>
        <v/>
      </c>
      <c r="K42" t="str">
        <f>IF(AND(OR(エントリー!$AT47="○",エントリー!$AT47="△"),エントリー!L47=""),"",IF(OR(エントリー!$AT47="○",エントリー!$AT47="△"),エントリー!L47,""))</f>
        <v/>
      </c>
      <c r="L42" s="71" t="str">
        <f>IF(AND(OR(エントリー!$AT47="○",エントリー!$AT47="△"),エントリー!M47=""),"",IF(OR(エントリー!$AT47="○",エントリー!$AT47="△"),エントリー!M47,""))</f>
        <v/>
      </c>
      <c r="M42" s="71" t="str">
        <f>IF(AND(OR(エントリー!$AT47="○",エントリー!$AT47="△"),エントリー!N47=""),"",IF(OR(エントリー!$AT47="○",エントリー!$AT47="△"),エントリー!N47,""))</f>
        <v/>
      </c>
      <c r="N42" s="71" t="str">
        <f>IF(AND(OR(エントリー!$AT47="○",エントリー!$AT47="△"),エントリー!O47=""),"",IF(OR(エントリー!$AT47="○",エントリー!$AT47="△"),エントリー!O47,""))</f>
        <v/>
      </c>
      <c r="O42" s="5" t="str">
        <f>IF(エントリー!P47="","",IF(エントリー!$AT47="","",IF(AND(OR(エントリー!$AT47="○",エントリー!$AT47="△"),エントリー!AL47=""),エントリー!P47,エントリー!AL47)))</f>
        <v/>
      </c>
      <c r="P42" s="8" t="str">
        <f>IF(AND(OR(エントリー!$AT47="○",エントリー!$AT47="△"),エントリー!Q47=""),"",IF(OR(エントリー!$AT47="○",エントリー!$AT47="△"),エントリー!Q47,""))</f>
        <v/>
      </c>
      <c r="Q42" t="str">
        <f>IF(AND(OR(エントリー!$AT47="○",エントリー!$AT47="△"),エントリー!R47=""),"",IF(OR(エントリー!$AT47="○",エントリー!$AT47="△"),エントリー!R47,""))</f>
        <v/>
      </c>
      <c r="R42" s="70" t="str">
        <f>IF(AND(OR(エントリー!$AT47="○",エントリー!$AT47="△"),エントリー!S47=""),"",IF(OR(エントリー!$AT47="○",エントリー!$AT47="△"),エントリー!S47,""))</f>
        <v/>
      </c>
      <c r="S42" t="str">
        <f>IF(AND(OR(エントリー!$AT47="○",エントリー!$AT47="△"),エントリー!T47=""),"",IF(OR(エントリー!$AT47="○",エントリー!$AT47="△"),エントリー!T47,""))</f>
        <v/>
      </c>
      <c r="T42" t="str">
        <f>IF(AND(OR(エントリー!$AT47="○",エントリー!$AT47="△"),エントリー!U47=""),"",IF(OR(エントリー!$AT47="○",エントリー!$AT47="△"),エントリー!U47,""))</f>
        <v/>
      </c>
      <c r="U42" t="str">
        <f>IF(AND(OR(エントリー!$AT47="○",エントリー!$AT47="△"),エントリー!V47=""),"",IF(OR(エントリー!$AT47="○",エントリー!$AT47="△"),エントリー!V47,""))</f>
        <v/>
      </c>
      <c r="V42" t="str">
        <f>IF(AND(OR(エントリー!$AT47="○",エントリー!$AT47="△"),エントリー!W47=""),"",IF(OR(エントリー!$AT47="○",エントリー!$AT47="△"),エントリー!W47,""))</f>
        <v/>
      </c>
      <c r="W42" t="str">
        <f>IF(AND(OR(エントリー!$AT47="○",エントリー!$AT47="△"),エントリー!X47=""),"",IF(OR(エントリー!$AT47="○",エントリー!$AT47="△"),エントリー!X47,""))</f>
        <v/>
      </c>
      <c r="X42" t="str">
        <f>IF(AND(OR(エントリー!$AT47="○",エントリー!$AT47="△"),エントリー!Y47=""),"",IF(OR(エントリー!$AT47="○",エントリー!$AT47="△"),エントリー!Y47,""))</f>
        <v/>
      </c>
      <c r="Y42" t="str">
        <f>IF(AND(OR(エントリー!$AT47="○",エントリー!$AT47="△"),エントリー!Z47=""),"",IF(OR(エントリー!$AT47="○",エントリー!$AT47="△"),エントリー!Z47,""))</f>
        <v/>
      </c>
      <c r="Z42" t="str">
        <f>IF(AND(OR(エントリー!$AT47="○",エントリー!$AT47="△"),エントリー!AA47=""),"",IF(OR(エントリー!$AT47="○",エントリー!$AT47="△"),エントリー!AA47,""))</f>
        <v/>
      </c>
      <c r="AA42" t="str">
        <f>IF(AND(OR(エントリー!$AT47="○",エントリー!$AT47="△"),エントリー!AB47=""),"",IF(OR(エントリー!$AT47="○",エントリー!$AT47="△"),エントリー!AB47,""))</f>
        <v/>
      </c>
      <c r="AB42" t="str">
        <f>IF(AND(OR(エントリー!$AT47="○",エントリー!$AT47="△"),エントリー!AC47=""),"",IF(OR(エントリー!$AT47="○",エントリー!$AT47="△"),エントリー!AC47,""))</f>
        <v/>
      </c>
      <c r="AC42" t="str">
        <f>IF(AND(OR(エントリー!$AT47="○",エントリー!$AT47="△"),エントリー!$AU$3="通常"),エントリー!AP47,IF(AND(OR(エントリー!$AT47="○",エントリー!$AT47="△"),エントリー!$AU$3="国体"),エントリー!AO47,IF(AND(OR(エントリー!$AT47="○",エントリー!$AT47="△"),エントリー!$AU$3="OPEN"),エントリー!AQ47,IF(AND(OR(エントリー!$AT47="○",エントリー!$AT47="△"),エントリー!$AU$3="Jr"),エントリー!AR47,IF(AND(OR(エントリー!$AT47="○",エントリー!$AT47="△"),エントリー!$AU$3="MS"),エントリー!AS47,"")))))</f>
        <v/>
      </c>
      <c r="AD42" t="str">
        <f>IF(AND(OR(エントリー!$AT47="○",エントリー!$AT47="△"),エントリー!AE47=""),"",IF(OR(エントリー!$AT47="○",エントリー!$AT47="△"),エントリー!AE47,""))</f>
        <v/>
      </c>
      <c r="AE42" t="str">
        <f>IF(エントリー!AM47="","",IF(エントリー!$AT47="","",IF(AND(OR(エントリー!$AT47="○",エントリー!$AT47="△"),エントリー!$AU$3="MS"),エントリー!AN47,エントリー!AM47)))</f>
        <v/>
      </c>
      <c r="AF42" t="str">
        <f t="shared" si="1"/>
        <v/>
      </c>
      <c r="AG42" t="str">
        <f>IF(AND(OR(エントリー!$AT47="○",エントリー!$AT47="△"),エントリー!AH47=""),"",IF(OR(エントリー!$AT47="○",エントリー!$AT47="△"),エントリー!AH47,""))</f>
        <v/>
      </c>
      <c r="AH42" s="72" t="str">
        <f>IF(AND(OR(エントリー!$AT47="○",エントリー!$AT47="△"),エントリー!AI47=""),"",IF(OR(エントリー!$AT47="○",エントリー!$AT47="△"),エントリー!AI47,""))</f>
        <v/>
      </c>
      <c r="AI42" t="str">
        <f>IF(AND(OR(エントリー!$AT47="○",エントリー!$AT47="△"),エントリー!AJ47=""),"",IF(OR(エントリー!$AT47="○",エントリー!$AT47="△"),エントリー!AJ47,""))</f>
        <v/>
      </c>
      <c r="AJ42" t="str">
        <f>IF(AND(OR(エントリー!$AT47="○",エントリー!$AT47="△"),エントリー!AK47=""),"",IF(OR(エントリー!$AT47="○",エントリー!$AT47="△"),エントリー!AK47,""))</f>
        <v/>
      </c>
      <c r="AK42" t="str">
        <f>IF(エントリー!AT47="△","オープン参加","")</f>
        <v/>
      </c>
    </row>
    <row r="43" spans="1:37" x14ac:dyDescent="0.15">
      <c r="A43" s="68" t="str">
        <f>IF(AND(OR(エントリー!$AT48="○",エントリー!$AT48="△"),エントリー!B48=""),"",IF(OR(エントリー!$AT48="○",エントリー!$AT48="△"),エントリー!B48,""))</f>
        <v/>
      </c>
      <c r="B43" t="str">
        <f>IF(AND(OR(エントリー!$AT48="○",エントリー!$AT48="△"),エントリー!C48=""),"",IF(OR(エントリー!$AT48="○",エントリー!$AT48="△"),エントリー!C48,""))</f>
        <v/>
      </c>
      <c r="C43" t="str">
        <f>IF(AND(OR(エントリー!$AT48="○",エントリー!$AT48="△"),エントリー!D48=""),"",IF(OR(エントリー!$AT48="○",エントリー!$AT48="△"),エントリー!D48,""))</f>
        <v/>
      </c>
      <c r="D43" s="69" t="str">
        <f>IF(AND(OR(エントリー!$AT48="○",エントリー!$AT48="△"),エントリー!E48=""),"",IF(OR(エントリー!$AT48="○",エントリー!$AT48="△"),エントリー!E48,""))</f>
        <v/>
      </c>
      <c r="E43" t="str">
        <f>IF(AND(OR(エントリー!$AT48="○",エントリー!$AT48="△"),エントリー!F48=""),"",IF(OR(エントリー!$AT48="○",エントリー!$AT48="△"),エントリー!F48,""))</f>
        <v/>
      </c>
      <c r="F43" t="str">
        <f>IF(AND(OR(エントリー!$AT48="○",エントリー!$AT48="△"),エントリー!G48=""),"",IF(OR(エントリー!$AT48="○",エントリー!$AT48="△"),エントリー!G48,""))</f>
        <v/>
      </c>
      <c r="G43" t="str">
        <f>IF(AND(OR(エントリー!$AT48="○",エントリー!$AT48="△"),エントリー!H48=""),"",IF(OR(エントリー!$AT48="○",エントリー!$AT48="△"),エントリー!H48,""))</f>
        <v/>
      </c>
      <c r="H43" t="str">
        <f>IF(AND(OR(エントリー!$AT48="○",エントリー!$AT48="△"),エントリー!I48=""),"",IF(OR(エントリー!$AT48="○",エントリー!$AT48="△"),エントリー!I48,""))</f>
        <v/>
      </c>
      <c r="I43" t="str">
        <f>IF(AND(OR(エントリー!$AT48="○",エントリー!$AT48="△"),エントリー!J48=""),"",IF(OR(エントリー!$AT48="○",エントリー!$AT48="△"),エントリー!J48,""))</f>
        <v/>
      </c>
      <c r="J43" t="str">
        <f>IF(AND(OR(エントリー!$AT48="○",エントリー!$AT48="△"),エントリー!K48=""),"",IF(OR(エントリー!$AT48="○",エントリー!$AT48="△"),エントリー!K48,""))</f>
        <v/>
      </c>
      <c r="K43" t="str">
        <f>IF(AND(OR(エントリー!$AT48="○",エントリー!$AT48="△"),エントリー!L48=""),"",IF(OR(エントリー!$AT48="○",エントリー!$AT48="△"),エントリー!L48,""))</f>
        <v/>
      </c>
      <c r="L43" s="71" t="str">
        <f>IF(AND(OR(エントリー!$AT48="○",エントリー!$AT48="△"),エントリー!M48=""),"",IF(OR(エントリー!$AT48="○",エントリー!$AT48="△"),エントリー!M48,""))</f>
        <v/>
      </c>
      <c r="M43" s="71" t="str">
        <f>IF(AND(OR(エントリー!$AT48="○",エントリー!$AT48="△"),エントリー!N48=""),"",IF(OR(エントリー!$AT48="○",エントリー!$AT48="△"),エントリー!N48,""))</f>
        <v/>
      </c>
      <c r="N43" s="71" t="str">
        <f>IF(AND(OR(エントリー!$AT48="○",エントリー!$AT48="△"),エントリー!O48=""),"",IF(OR(エントリー!$AT48="○",エントリー!$AT48="△"),エントリー!O48,""))</f>
        <v/>
      </c>
      <c r="O43" s="5" t="str">
        <f>IF(エントリー!P48="","",IF(エントリー!$AT48="","",IF(AND(OR(エントリー!$AT48="○",エントリー!$AT48="△"),エントリー!AL48=""),エントリー!P48,エントリー!AL48)))</f>
        <v/>
      </c>
      <c r="P43" s="8" t="str">
        <f>IF(AND(OR(エントリー!$AT48="○",エントリー!$AT48="△"),エントリー!Q48=""),"",IF(OR(エントリー!$AT48="○",エントリー!$AT48="△"),エントリー!Q48,""))</f>
        <v/>
      </c>
      <c r="Q43" t="str">
        <f>IF(AND(OR(エントリー!$AT48="○",エントリー!$AT48="△"),エントリー!R48=""),"",IF(OR(エントリー!$AT48="○",エントリー!$AT48="△"),エントリー!R48,""))</f>
        <v/>
      </c>
      <c r="R43" s="70" t="str">
        <f>IF(AND(OR(エントリー!$AT48="○",エントリー!$AT48="△"),エントリー!S48=""),"",IF(OR(エントリー!$AT48="○",エントリー!$AT48="△"),エントリー!S48,""))</f>
        <v/>
      </c>
      <c r="S43" t="str">
        <f>IF(AND(OR(エントリー!$AT48="○",エントリー!$AT48="△"),エントリー!T48=""),"",IF(OR(エントリー!$AT48="○",エントリー!$AT48="△"),エントリー!T48,""))</f>
        <v/>
      </c>
      <c r="T43" t="str">
        <f>IF(AND(OR(エントリー!$AT48="○",エントリー!$AT48="△"),エントリー!U48=""),"",IF(OR(エントリー!$AT48="○",エントリー!$AT48="△"),エントリー!U48,""))</f>
        <v/>
      </c>
      <c r="U43" t="str">
        <f>IF(AND(OR(エントリー!$AT48="○",エントリー!$AT48="△"),エントリー!V48=""),"",IF(OR(エントリー!$AT48="○",エントリー!$AT48="△"),エントリー!V48,""))</f>
        <v/>
      </c>
      <c r="V43" t="str">
        <f>IF(AND(OR(エントリー!$AT48="○",エントリー!$AT48="△"),エントリー!W48=""),"",IF(OR(エントリー!$AT48="○",エントリー!$AT48="△"),エントリー!W48,""))</f>
        <v/>
      </c>
      <c r="W43" t="str">
        <f>IF(AND(OR(エントリー!$AT48="○",エントリー!$AT48="△"),エントリー!X48=""),"",IF(OR(エントリー!$AT48="○",エントリー!$AT48="△"),エントリー!X48,""))</f>
        <v/>
      </c>
      <c r="X43" t="str">
        <f>IF(AND(OR(エントリー!$AT48="○",エントリー!$AT48="△"),エントリー!Y48=""),"",IF(OR(エントリー!$AT48="○",エントリー!$AT48="△"),エントリー!Y48,""))</f>
        <v/>
      </c>
      <c r="Y43" t="str">
        <f>IF(AND(OR(エントリー!$AT48="○",エントリー!$AT48="△"),エントリー!Z48=""),"",IF(OR(エントリー!$AT48="○",エントリー!$AT48="△"),エントリー!Z48,""))</f>
        <v/>
      </c>
      <c r="Z43" t="str">
        <f>IF(AND(OR(エントリー!$AT48="○",エントリー!$AT48="△"),エントリー!AA48=""),"",IF(OR(エントリー!$AT48="○",エントリー!$AT48="△"),エントリー!AA48,""))</f>
        <v/>
      </c>
      <c r="AA43" t="str">
        <f>IF(AND(OR(エントリー!$AT48="○",エントリー!$AT48="△"),エントリー!AB48=""),"",IF(OR(エントリー!$AT48="○",エントリー!$AT48="△"),エントリー!AB48,""))</f>
        <v/>
      </c>
      <c r="AB43" t="str">
        <f>IF(AND(OR(エントリー!$AT48="○",エントリー!$AT48="△"),エントリー!AC48=""),"",IF(OR(エントリー!$AT48="○",エントリー!$AT48="△"),エントリー!AC48,""))</f>
        <v/>
      </c>
      <c r="AC43" t="str">
        <f>IF(AND(OR(エントリー!$AT48="○",エントリー!$AT48="△"),エントリー!$AU$3="通常"),エントリー!AP48,IF(AND(OR(エントリー!$AT48="○",エントリー!$AT48="△"),エントリー!$AU$3="国体"),エントリー!AO48,IF(AND(OR(エントリー!$AT48="○",エントリー!$AT48="△"),エントリー!$AU$3="OPEN"),エントリー!AQ48,IF(AND(OR(エントリー!$AT48="○",エントリー!$AT48="△"),エントリー!$AU$3="Jr"),エントリー!AR48,IF(AND(OR(エントリー!$AT48="○",エントリー!$AT48="△"),エントリー!$AU$3="MS"),エントリー!AS48,"")))))</f>
        <v/>
      </c>
      <c r="AD43" t="str">
        <f>IF(AND(OR(エントリー!$AT48="○",エントリー!$AT48="△"),エントリー!AE48=""),"",IF(OR(エントリー!$AT48="○",エントリー!$AT48="△"),エントリー!AE48,""))</f>
        <v/>
      </c>
      <c r="AE43" t="str">
        <f>IF(エントリー!AM48="","",IF(エントリー!$AT48="","",IF(AND(OR(エントリー!$AT48="○",エントリー!$AT48="△"),エントリー!$AU$3="MS"),エントリー!AN48,エントリー!AM48)))</f>
        <v/>
      </c>
      <c r="AF43" t="str">
        <f t="shared" si="1"/>
        <v/>
      </c>
      <c r="AG43" t="str">
        <f>IF(AND(OR(エントリー!$AT48="○",エントリー!$AT48="△"),エントリー!AH48=""),"",IF(OR(エントリー!$AT48="○",エントリー!$AT48="△"),エントリー!AH48,""))</f>
        <v/>
      </c>
      <c r="AH43" s="72" t="str">
        <f>IF(AND(OR(エントリー!$AT48="○",エントリー!$AT48="△"),エントリー!AI48=""),"",IF(OR(エントリー!$AT48="○",エントリー!$AT48="△"),エントリー!AI48,""))</f>
        <v/>
      </c>
      <c r="AI43" t="str">
        <f>IF(AND(OR(エントリー!$AT48="○",エントリー!$AT48="△"),エントリー!AJ48=""),"",IF(OR(エントリー!$AT48="○",エントリー!$AT48="△"),エントリー!AJ48,""))</f>
        <v/>
      </c>
      <c r="AJ43" t="str">
        <f>IF(AND(OR(エントリー!$AT48="○",エントリー!$AT48="△"),エントリー!AK48=""),"",IF(OR(エントリー!$AT48="○",エントリー!$AT48="△"),エントリー!AK48,""))</f>
        <v/>
      </c>
      <c r="AK43" t="str">
        <f>IF(エントリー!AT48="△","オープン参加","")</f>
        <v/>
      </c>
    </row>
    <row r="44" spans="1:37" x14ac:dyDescent="0.15">
      <c r="A44" s="68" t="str">
        <f>IF(AND(OR(エントリー!$AT49="○",エントリー!$AT49="△"),エントリー!B49=""),"",IF(OR(エントリー!$AT49="○",エントリー!$AT49="△"),エントリー!B49,""))</f>
        <v/>
      </c>
      <c r="B44" t="str">
        <f>IF(AND(OR(エントリー!$AT49="○",エントリー!$AT49="△"),エントリー!C49=""),"",IF(OR(エントリー!$AT49="○",エントリー!$AT49="△"),エントリー!C49,""))</f>
        <v/>
      </c>
      <c r="C44" t="str">
        <f>IF(AND(OR(エントリー!$AT49="○",エントリー!$AT49="△"),エントリー!D49=""),"",IF(OR(エントリー!$AT49="○",エントリー!$AT49="△"),エントリー!D49,""))</f>
        <v/>
      </c>
      <c r="D44" s="69" t="str">
        <f>IF(AND(OR(エントリー!$AT49="○",エントリー!$AT49="△"),エントリー!E49=""),"",IF(OR(エントリー!$AT49="○",エントリー!$AT49="△"),エントリー!E49,""))</f>
        <v/>
      </c>
      <c r="E44" t="str">
        <f>IF(AND(OR(エントリー!$AT49="○",エントリー!$AT49="△"),エントリー!F49=""),"",IF(OR(エントリー!$AT49="○",エントリー!$AT49="△"),エントリー!F49,""))</f>
        <v/>
      </c>
      <c r="F44" t="str">
        <f>IF(AND(OR(エントリー!$AT49="○",エントリー!$AT49="△"),エントリー!G49=""),"",IF(OR(エントリー!$AT49="○",エントリー!$AT49="△"),エントリー!G49,""))</f>
        <v/>
      </c>
      <c r="G44" t="str">
        <f>IF(AND(OR(エントリー!$AT49="○",エントリー!$AT49="△"),エントリー!H49=""),"",IF(OR(エントリー!$AT49="○",エントリー!$AT49="△"),エントリー!H49,""))</f>
        <v/>
      </c>
      <c r="H44" t="str">
        <f>IF(AND(OR(エントリー!$AT49="○",エントリー!$AT49="△"),エントリー!I49=""),"",IF(OR(エントリー!$AT49="○",エントリー!$AT49="△"),エントリー!I49,""))</f>
        <v/>
      </c>
      <c r="I44" t="str">
        <f>IF(AND(OR(エントリー!$AT49="○",エントリー!$AT49="△"),エントリー!J49=""),"",IF(OR(エントリー!$AT49="○",エントリー!$AT49="△"),エントリー!J49,""))</f>
        <v/>
      </c>
      <c r="J44" t="str">
        <f>IF(AND(OR(エントリー!$AT49="○",エントリー!$AT49="△"),エントリー!K49=""),"",IF(OR(エントリー!$AT49="○",エントリー!$AT49="△"),エントリー!K49,""))</f>
        <v/>
      </c>
      <c r="K44" t="str">
        <f>IF(AND(OR(エントリー!$AT49="○",エントリー!$AT49="△"),エントリー!L49=""),"",IF(OR(エントリー!$AT49="○",エントリー!$AT49="△"),エントリー!L49,""))</f>
        <v/>
      </c>
      <c r="L44" s="71" t="str">
        <f>IF(AND(OR(エントリー!$AT49="○",エントリー!$AT49="△"),エントリー!M49=""),"",IF(OR(エントリー!$AT49="○",エントリー!$AT49="△"),エントリー!M49,""))</f>
        <v/>
      </c>
      <c r="M44" s="71" t="str">
        <f>IF(AND(OR(エントリー!$AT49="○",エントリー!$AT49="△"),エントリー!N49=""),"",IF(OR(エントリー!$AT49="○",エントリー!$AT49="△"),エントリー!N49,""))</f>
        <v/>
      </c>
      <c r="N44" s="71" t="str">
        <f>IF(AND(OR(エントリー!$AT49="○",エントリー!$AT49="△"),エントリー!O49=""),"",IF(OR(エントリー!$AT49="○",エントリー!$AT49="△"),エントリー!O49,""))</f>
        <v/>
      </c>
      <c r="O44" s="5" t="str">
        <f>IF(エントリー!P49="","",IF(エントリー!$AT49="","",IF(AND(OR(エントリー!$AT49="○",エントリー!$AT49="△"),エントリー!AL49=""),エントリー!P49,エントリー!AL49)))</f>
        <v/>
      </c>
      <c r="P44" s="8" t="str">
        <f>IF(AND(OR(エントリー!$AT49="○",エントリー!$AT49="△"),エントリー!Q49=""),"",IF(OR(エントリー!$AT49="○",エントリー!$AT49="△"),エントリー!Q49,""))</f>
        <v/>
      </c>
      <c r="Q44" t="str">
        <f>IF(AND(OR(エントリー!$AT49="○",エントリー!$AT49="△"),エントリー!R49=""),"",IF(OR(エントリー!$AT49="○",エントリー!$AT49="△"),エントリー!R49,""))</f>
        <v/>
      </c>
      <c r="R44" s="70" t="str">
        <f>IF(AND(OR(エントリー!$AT49="○",エントリー!$AT49="△"),エントリー!S49=""),"",IF(OR(エントリー!$AT49="○",エントリー!$AT49="△"),エントリー!S49,""))</f>
        <v/>
      </c>
      <c r="S44" t="str">
        <f>IF(AND(OR(エントリー!$AT49="○",エントリー!$AT49="△"),エントリー!T49=""),"",IF(OR(エントリー!$AT49="○",エントリー!$AT49="△"),エントリー!T49,""))</f>
        <v/>
      </c>
      <c r="T44" t="str">
        <f>IF(AND(OR(エントリー!$AT49="○",エントリー!$AT49="△"),エントリー!U49=""),"",IF(OR(エントリー!$AT49="○",エントリー!$AT49="△"),エントリー!U49,""))</f>
        <v/>
      </c>
      <c r="U44" t="str">
        <f>IF(AND(OR(エントリー!$AT49="○",エントリー!$AT49="△"),エントリー!V49=""),"",IF(OR(エントリー!$AT49="○",エントリー!$AT49="△"),エントリー!V49,""))</f>
        <v/>
      </c>
      <c r="V44" t="str">
        <f>IF(AND(OR(エントリー!$AT49="○",エントリー!$AT49="△"),エントリー!W49=""),"",IF(OR(エントリー!$AT49="○",エントリー!$AT49="△"),エントリー!W49,""))</f>
        <v/>
      </c>
      <c r="W44" t="str">
        <f>IF(AND(OR(エントリー!$AT49="○",エントリー!$AT49="△"),エントリー!X49=""),"",IF(OR(エントリー!$AT49="○",エントリー!$AT49="△"),エントリー!X49,""))</f>
        <v/>
      </c>
      <c r="X44" t="str">
        <f>IF(AND(OR(エントリー!$AT49="○",エントリー!$AT49="△"),エントリー!Y49=""),"",IF(OR(エントリー!$AT49="○",エントリー!$AT49="△"),エントリー!Y49,""))</f>
        <v/>
      </c>
      <c r="Y44" t="str">
        <f>IF(AND(OR(エントリー!$AT49="○",エントリー!$AT49="△"),エントリー!Z49=""),"",IF(OR(エントリー!$AT49="○",エントリー!$AT49="△"),エントリー!Z49,""))</f>
        <v/>
      </c>
      <c r="Z44" t="str">
        <f>IF(AND(OR(エントリー!$AT49="○",エントリー!$AT49="△"),エントリー!AA49=""),"",IF(OR(エントリー!$AT49="○",エントリー!$AT49="△"),エントリー!AA49,""))</f>
        <v/>
      </c>
      <c r="AA44" t="str">
        <f>IF(AND(OR(エントリー!$AT49="○",エントリー!$AT49="△"),エントリー!AB49=""),"",IF(OR(エントリー!$AT49="○",エントリー!$AT49="△"),エントリー!AB49,""))</f>
        <v/>
      </c>
      <c r="AB44" t="str">
        <f>IF(AND(OR(エントリー!$AT49="○",エントリー!$AT49="△"),エントリー!AC49=""),"",IF(OR(エントリー!$AT49="○",エントリー!$AT49="△"),エントリー!AC49,""))</f>
        <v/>
      </c>
      <c r="AC44" t="str">
        <f>IF(AND(OR(エントリー!$AT49="○",エントリー!$AT49="△"),エントリー!$AU$3="通常"),エントリー!AP49,IF(AND(OR(エントリー!$AT49="○",エントリー!$AT49="△"),エントリー!$AU$3="国体"),エントリー!AO49,IF(AND(OR(エントリー!$AT49="○",エントリー!$AT49="△"),エントリー!$AU$3="OPEN"),エントリー!AQ49,IF(AND(OR(エントリー!$AT49="○",エントリー!$AT49="△"),エントリー!$AU$3="Jr"),エントリー!AR49,IF(AND(OR(エントリー!$AT49="○",エントリー!$AT49="△"),エントリー!$AU$3="MS"),エントリー!AS49,"")))))</f>
        <v/>
      </c>
      <c r="AD44" t="str">
        <f>IF(AND(OR(エントリー!$AT49="○",エントリー!$AT49="△"),エントリー!AE49=""),"",IF(OR(エントリー!$AT49="○",エントリー!$AT49="△"),エントリー!AE49,""))</f>
        <v/>
      </c>
      <c r="AE44" t="str">
        <f>IF(エントリー!AM49="","",IF(エントリー!$AT49="","",IF(AND(OR(エントリー!$AT49="○",エントリー!$AT49="△"),エントリー!$AU$3="MS"),エントリー!AN49,エントリー!AM49)))</f>
        <v/>
      </c>
      <c r="AF44" t="str">
        <f t="shared" si="1"/>
        <v/>
      </c>
      <c r="AG44" t="str">
        <f>IF(AND(OR(エントリー!$AT49="○",エントリー!$AT49="△"),エントリー!AH49=""),"",IF(OR(エントリー!$AT49="○",エントリー!$AT49="△"),エントリー!AH49,""))</f>
        <v/>
      </c>
      <c r="AH44" s="72" t="str">
        <f>IF(AND(OR(エントリー!$AT49="○",エントリー!$AT49="△"),エントリー!AI49=""),"",IF(OR(エントリー!$AT49="○",エントリー!$AT49="△"),エントリー!AI49,""))</f>
        <v/>
      </c>
      <c r="AI44" t="str">
        <f>IF(AND(OR(エントリー!$AT49="○",エントリー!$AT49="△"),エントリー!AJ49=""),"",IF(OR(エントリー!$AT49="○",エントリー!$AT49="△"),エントリー!AJ49,""))</f>
        <v/>
      </c>
      <c r="AJ44" t="str">
        <f>IF(AND(OR(エントリー!$AT49="○",エントリー!$AT49="△"),エントリー!AK49=""),"",IF(OR(エントリー!$AT49="○",エントリー!$AT49="△"),エントリー!AK49,""))</f>
        <v/>
      </c>
      <c r="AK44" t="str">
        <f>IF(エントリー!AT49="△","オープン参加","")</f>
        <v/>
      </c>
    </row>
    <row r="45" spans="1:37" x14ac:dyDescent="0.15">
      <c r="A45" s="68" t="str">
        <f>IF(AND(OR(エントリー!$AT50="○",エントリー!$AT50="△"),エントリー!B50=""),"",IF(OR(エントリー!$AT50="○",エントリー!$AT50="△"),エントリー!B50,""))</f>
        <v/>
      </c>
      <c r="B45" t="str">
        <f>IF(AND(OR(エントリー!$AT50="○",エントリー!$AT50="△"),エントリー!C50=""),"",IF(OR(エントリー!$AT50="○",エントリー!$AT50="△"),エントリー!C50,""))</f>
        <v/>
      </c>
      <c r="C45" t="str">
        <f>IF(AND(OR(エントリー!$AT50="○",エントリー!$AT50="△"),エントリー!D50=""),"",IF(OR(エントリー!$AT50="○",エントリー!$AT50="△"),エントリー!D50,""))</f>
        <v/>
      </c>
      <c r="D45" s="69" t="str">
        <f>IF(AND(OR(エントリー!$AT50="○",エントリー!$AT50="△"),エントリー!E50=""),"",IF(OR(エントリー!$AT50="○",エントリー!$AT50="△"),エントリー!E50,""))</f>
        <v/>
      </c>
      <c r="E45" t="str">
        <f>IF(AND(OR(エントリー!$AT50="○",エントリー!$AT50="△"),エントリー!F50=""),"",IF(OR(エントリー!$AT50="○",エントリー!$AT50="△"),エントリー!F50,""))</f>
        <v/>
      </c>
      <c r="F45" t="str">
        <f>IF(AND(OR(エントリー!$AT50="○",エントリー!$AT50="△"),エントリー!G50=""),"",IF(OR(エントリー!$AT50="○",エントリー!$AT50="△"),エントリー!G50,""))</f>
        <v/>
      </c>
      <c r="G45" t="str">
        <f>IF(AND(OR(エントリー!$AT50="○",エントリー!$AT50="△"),エントリー!H50=""),"",IF(OR(エントリー!$AT50="○",エントリー!$AT50="△"),エントリー!H50,""))</f>
        <v/>
      </c>
      <c r="H45" t="str">
        <f>IF(AND(OR(エントリー!$AT50="○",エントリー!$AT50="△"),エントリー!I50=""),"",IF(OR(エントリー!$AT50="○",エントリー!$AT50="△"),エントリー!I50,""))</f>
        <v/>
      </c>
      <c r="I45" t="str">
        <f>IF(AND(OR(エントリー!$AT50="○",エントリー!$AT50="△"),エントリー!J50=""),"",IF(OR(エントリー!$AT50="○",エントリー!$AT50="△"),エントリー!J50,""))</f>
        <v/>
      </c>
      <c r="J45" t="str">
        <f>IF(AND(OR(エントリー!$AT50="○",エントリー!$AT50="△"),エントリー!K50=""),"",IF(OR(エントリー!$AT50="○",エントリー!$AT50="△"),エントリー!K50,""))</f>
        <v/>
      </c>
      <c r="K45" t="str">
        <f>IF(AND(OR(エントリー!$AT50="○",エントリー!$AT50="△"),エントリー!L50=""),"",IF(OR(エントリー!$AT50="○",エントリー!$AT50="△"),エントリー!L50,""))</f>
        <v/>
      </c>
      <c r="L45" s="71" t="str">
        <f>IF(AND(OR(エントリー!$AT50="○",エントリー!$AT50="△"),エントリー!M50=""),"",IF(OR(エントリー!$AT50="○",エントリー!$AT50="△"),エントリー!M50,""))</f>
        <v/>
      </c>
      <c r="M45" s="71" t="str">
        <f>IF(AND(OR(エントリー!$AT50="○",エントリー!$AT50="△"),エントリー!N50=""),"",IF(OR(エントリー!$AT50="○",エントリー!$AT50="△"),エントリー!N50,""))</f>
        <v/>
      </c>
      <c r="N45" s="71" t="str">
        <f>IF(AND(OR(エントリー!$AT50="○",エントリー!$AT50="△"),エントリー!O50=""),"",IF(OR(エントリー!$AT50="○",エントリー!$AT50="△"),エントリー!O50,""))</f>
        <v/>
      </c>
      <c r="O45" s="5" t="str">
        <f>IF(エントリー!P50="","",IF(エントリー!$AT50="","",IF(AND(OR(エントリー!$AT50="○",エントリー!$AT50="△"),エントリー!AL50=""),エントリー!P50,エントリー!AL50)))</f>
        <v/>
      </c>
      <c r="P45" s="8" t="str">
        <f>IF(AND(OR(エントリー!$AT50="○",エントリー!$AT50="△"),エントリー!Q50=""),"",IF(OR(エントリー!$AT50="○",エントリー!$AT50="△"),エントリー!Q50,""))</f>
        <v/>
      </c>
      <c r="Q45" t="str">
        <f>IF(AND(OR(エントリー!$AT50="○",エントリー!$AT50="△"),エントリー!R50=""),"",IF(OR(エントリー!$AT50="○",エントリー!$AT50="△"),エントリー!R50,""))</f>
        <v/>
      </c>
      <c r="R45" s="70" t="str">
        <f>IF(AND(OR(エントリー!$AT50="○",エントリー!$AT50="△"),エントリー!S50=""),"",IF(OR(エントリー!$AT50="○",エントリー!$AT50="△"),エントリー!S50,""))</f>
        <v/>
      </c>
      <c r="S45" t="str">
        <f>IF(AND(OR(エントリー!$AT50="○",エントリー!$AT50="△"),エントリー!T50=""),"",IF(OR(エントリー!$AT50="○",エントリー!$AT50="△"),エントリー!T50,""))</f>
        <v/>
      </c>
      <c r="T45" t="str">
        <f>IF(AND(OR(エントリー!$AT50="○",エントリー!$AT50="△"),エントリー!U50=""),"",IF(OR(エントリー!$AT50="○",エントリー!$AT50="△"),エントリー!U50,""))</f>
        <v/>
      </c>
      <c r="U45" t="str">
        <f>IF(AND(OR(エントリー!$AT50="○",エントリー!$AT50="△"),エントリー!V50=""),"",IF(OR(エントリー!$AT50="○",エントリー!$AT50="△"),エントリー!V50,""))</f>
        <v/>
      </c>
      <c r="V45" t="str">
        <f>IF(AND(OR(エントリー!$AT50="○",エントリー!$AT50="△"),エントリー!W50=""),"",IF(OR(エントリー!$AT50="○",エントリー!$AT50="△"),エントリー!W50,""))</f>
        <v/>
      </c>
      <c r="W45" t="str">
        <f>IF(AND(OR(エントリー!$AT50="○",エントリー!$AT50="△"),エントリー!X50=""),"",IF(OR(エントリー!$AT50="○",エントリー!$AT50="△"),エントリー!X50,""))</f>
        <v/>
      </c>
      <c r="X45" t="str">
        <f>IF(AND(OR(エントリー!$AT50="○",エントリー!$AT50="△"),エントリー!Y50=""),"",IF(OR(エントリー!$AT50="○",エントリー!$AT50="△"),エントリー!Y50,""))</f>
        <v/>
      </c>
      <c r="Y45" t="str">
        <f>IF(AND(OR(エントリー!$AT50="○",エントリー!$AT50="△"),エントリー!Z50=""),"",IF(OR(エントリー!$AT50="○",エントリー!$AT50="△"),エントリー!Z50,""))</f>
        <v/>
      </c>
      <c r="Z45" t="str">
        <f>IF(AND(OR(エントリー!$AT50="○",エントリー!$AT50="△"),エントリー!AA50=""),"",IF(OR(エントリー!$AT50="○",エントリー!$AT50="△"),エントリー!AA50,""))</f>
        <v/>
      </c>
      <c r="AA45" t="str">
        <f>IF(AND(OR(エントリー!$AT50="○",エントリー!$AT50="△"),エントリー!AB50=""),"",IF(OR(エントリー!$AT50="○",エントリー!$AT50="△"),エントリー!AB50,""))</f>
        <v/>
      </c>
      <c r="AB45" t="str">
        <f>IF(AND(OR(エントリー!$AT50="○",エントリー!$AT50="△"),エントリー!AC50=""),"",IF(OR(エントリー!$AT50="○",エントリー!$AT50="△"),エントリー!AC50,""))</f>
        <v/>
      </c>
      <c r="AC45" t="str">
        <f>IF(AND(OR(エントリー!$AT50="○",エントリー!$AT50="△"),エントリー!$AU$3="通常"),エントリー!AP50,IF(AND(OR(エントリー!$AT50="○",エントリー!$AT50="△"),エントリー!$AU$3="国体"),エントリー!AO50,IF(AND(OR(エントリー!$AT50="○",エントリー!$AT50="△"),エントリー!$AU$3="OPEN"),エントリー!AQ50,IF(AND(OR(エントリー!$AT50="○",エントリー!$AT50="△"),エントリー!$AU$3="Jr"),エントリー!AR50,IF(AND(OR(エントリー!$AT50="○",エントリー!$AT50="△"),エントリー!$AU$3="MS"),エントリー!AS50,"")))))</f>
        <v/>
      </c>
      <c r="AD45" t="str">
        <f>IF(AND(OR(エントリー!$AT50="○",エントリー!$AT50="△"),エントリー!AE50=""),"",IF(OR(エントリー!$AT50="○",エントリー!$AT50="△"),エントリー!AE50,""))</f>
        <v/>
      </c>
      <c r="AE45" t="str">
        <f>IF(エントリー!AM50="","",IF(エントリー!$AT50="","",IF(AND(OR(エントリー!$AT50="○",エントリー!$AT50="△"),エントリー!$AU$3="MS"),エントリー!AN50,エントリー!AM50)))</f>
        <v/>
      </c>
      <c r="AF45" t="str">
        <f t="shared" si="1"/>
        <v/>
      </c>
      <c r="AG45" t="str">
        <f>IF(AND(OR(エントリー!$AT50="○",エントリー!$AT50="△"),エントリー!AH50=""),"",IF(OR(エントリー!$AT50="○",エントリー!$AT50="△"),エントリー!AH50,""))</f>
        <v/>
      </c>
      <c r="AH45" s="72" t="str">
        <f>IF(AND(OR(エントリー!$AT50="○",エントリー!$AT50="△"),エントリー!AI50=""),"",IF(OR(エントリー!$AT50="○",エントリー!$AT50="△"),エントリー!AI50,""))</f>
        <v/>
      </c>
      <c r="AI45" t="str">
        <f>IF(AND(OR(エントリー!$AT50="○",エントリー!$AT50="△"),エントリー!AJ50=""),"",IF(OR(エントリー!$AT50="○",エントリー!$AT50="△"),エントリー!AJ50,""))</f>
        <v/>
      </c>
      <c r="AJ45" t="str">
        <f>IF(AND(OR(エントリー!$AT50="○",エントリー!$AT50="△"),エントリー!AK50=""),"",IF(OR(エントリー!$AT50="○",エントリー!$AT50="△"),エントリー!AK50,""))</f>
        <v/>
      </c>
      <c r="AK45" t="str">
        <f>IF(エントリー!AT50="△","オープン参加","")</f>
        <v/>
      </c>
    </row>
    <row r="46" spans="1:37" x14ac:dyDescent="0.15">
      <c r="A46" s="68" t="str">
        <f>IF(AND(OR(エントリー!$AT51="○",エントリー!$AT51="△"),エントリー!B51=""),"",IF(OR(エントリー!$AT51="○",エントリー!$AT51="△"),エントリー!B51,""))</f>
        <v/>
      </c>
      <c r="B46" t="str">
        <f>IF(AND(OR(エントリー!$AT51="○",エントリー!$AT51="△"),エントリー!C51=""),"",IF(OR(エントリー!$AT51="○",エントリー!$AT51="△"),エントリー!C51,""))</f>
        <v/>
      </c>
      <c r="C46" t="str">
        <f>IF(AND(OR(エントリー!$AT51="○",エントリー!$AT51="△"),エントリー!D51=""),"",IF(OR(エントリー!$AT51="○",エントリー!$AT51="△"),エントリー!D51,""))</f>
        <v/>
      </c>
      <c r="D46" s="69" t="str">
        <f>IF(AND(OR(エントリー!$AT51="○",エントリー!$AT51="△"),エントリー!E51=""),"",IF(OR(エントリー!$AT51="○",エントリー!$AT51="△"),エントリー!E51,""))</f>
        <v/>
      </c>
      <c r="E46" t="str">
        <f>IF(AND(OR(エントリー!$AT51="○",エントリー!$AT51="△"),エントリー!F51=""),"",IF(OR(エントリー!$AT51="○",エントリー!$AT51="△"),エントリー!F51,""))</f>
        <v/>
      </c>
      <c r="F46" t="str">
        <f>IF(AND(OR(エントリー!$AT51="○",エントリー!$AT51="△"),エントリー!G51=""),"",IF(OR(エントリー!$AT51="○",エントリー!$AT51="△"),エントリー!G51,""))</f>
        <v/>
      </c>
      <c r="G46" t="str">
        <f>IF(AND(OR(エントリー!$AT51="○",エントリー!$AT51="△"),エントリー!H51=""),"",IF(OR(エントリー!$AT51="○",エントリー!$AT51="△"),エントリー!H51,""))</f>
        <v/>
      </c>
      <c r="H46" t="str">
        <f>IF(AND(OR(エントリー!$AT51="○",エントリー!$AT51="△"),エントリー!I51=""),"",IF(OR(エントリー!$AT51="○",エントリー!$AT51="△"),エントリー!I51,""))</f>
        <v/>
      </c>
      <c r="I46" t="str">
        <f>IF(AND(OR(エントリー!$AT51="○",エントリー!$AT51="△"),エントリー!J51=""),"",IF(OR(エントリー!$AT51="○",エントリー!$AT51="△"),エントリー!J51,""))</f>
        <v/>
      </c>
      <c r="J46" t="str">
        <f>IF(AND(OR(エントリー!$AT51="○",エントリー!$AT51="△"),エントリー!K51=""),"",IF(OR(エントリー!$AT51="○",エントリー!$AT51="△"),エントリー!K51,""))</f>
        <v/>
      </c>
      <c r="K46" t="str">
        <f>IF(AND(OR(エントリー!$AT51="○",エントリー!$AT51="△"),エントリー!L51=""),"",IF(OR(エントリー!$AT51="○",エントリー!$AT51="△"),エントリー!L51,""))</f>
        <v/>
      </c>
      <c r="L46" s="71" t="str">
        <f>IF(AND(OR(エントリー!$AT51="○",エントリー!$AT51="△"),エントリー!M51=""),"",IF(OR(エントリー!$AT51="○",エントリー!$AT51="△"),エントリー!M51,""))</f>
        <v/>
      </c>
      <c r="M46" s="71" t="str">
        <f>IF(AND(OR(エントリー!$AT51="○",エントリー!$AT51="△"),エントリー!N51=""),"",IF(OR(エントリー!$AT51="○",エントリー!$AT51="△"),エントリー!N51,""))</f>
        <v/>
      </c>
      <c r="N46" s="71" t="str">
        <f>IF(AND(OR(エントリー!$AT51="○",エントリー!$AT51="△"),エントリー!O51=""),"",IF(OR(エントリー!$AT51="○",エントリー!$AT51="△"),エントリー!O51,""))</f>
        <v/>
      </c>
      <c r="O46" s="5" t="str">
        <f>IF(エントリー!P51="","",IF(エントリー!$AT51="","",IF(AND(OR(エントリー!$AT51="○",エントリー!$AT51="△"),エントリー!AL51=""),エントリー!P51,エントリー!AL51)))</f>
        <v/>
      </c>
      <c r="P46" s="8" t="str">
        <f>IF(AND(OR(エントリー!$AT51="○",エントリー!$AT51="△"),エントリー!Q51=""),"",IF(OR(エントリー!$AT51="○",エントリー!$AT51="△"),エントリー!Q51,""))</f>
        <v/>
      </c>
      <c r="Q46" t="str">
        <f>IF(AND(OR(エントリー!$AT51="○",エントリー!$AT51="△"),エントリー!R51=""),"",IF(OR(エントリー!$AT51="○",エントリー!$AT51="△"),エントリー!R51,""))</f>
        <v/>
      </c>
      <c r="R46" s="70" t="str">
        <f>IF(AND(OR(エントリー!$AT51="○",エントリー!$AT51="△"),エントリー!S51=""),"",IF(OR(エントリー!$AT51="○",エントリー!$AT51="△"),エントリー!S51,""))</f>
        <v/>
      </c>
      <c r="S46" t="str">
        <f>IF(AND(OR(エントリー!$AT51="○",エントリー!$AT51="△"),エントリー!T51=""),"",IF(OR(エントリー!$AT51="○",エントリー!$AT51="△"),エントリー!T51,""))</f>
        <v/>
      </c>
      <c r="T46" t="str">
        <f>IF(AND(OR(エントリー!$AT51="○",エントリー!$AT51="△"),エントリー!U51=""),"",IF(OR(エントリー!$AT51="○",エントリー!$AT51="△"),エントリー!U51,""))</f>
        <v/>
      </c>
      <c r="U46" t="str">
        <f>IF(AND(OR(エントリー!$AT51="○",エントリー!$AT51="△"),エントリー!V51=""),"",IF(OR(エントリー!$AT51="○",エントリー!$AT51="△"),エントリー!V51,""))</f>
        <v/>
      </c>
      <c r="V46" t="str">
        <f>IF(AND(OR(エントリー!$AT51="○",エントリー!$AT51="△"),エントリー!W51=""),"",IF(OR(エントリー!$AT51="○",エントリー!$AT51="△"),エントリー!W51,""))</f>
        <v/>
      </c>
      <c r="W46" t="str">
        <f>IF(AND(OR(エントリー!$AT51="○",エントリー!$AT51="△"),エントリー!X51=""),"",IF(OR(エントリー!$AT51="○",エントリー!$AT51="△"),エントリー!X51,""))</f>
        <v/>
      </c>
      <c r="X46" t="str">
        <f>IF(AND(OR(エントリー!$AT51="○",エントリー!$AT51="△"),エントリー!Y51=""),"",IF(OR(エントリー!$AT51="○",エントリー!$AT51="△"),エントリー!Y51,""))</f>
        <v/>
      </c>
      <c r="Y46" t="str">
        <f>IF(AND(OR(エントリー!$AT51="○",エントリー!$AT51="△"),エントリー!Z51=""),"",IF(OR(エントリー!$AT51="○",エントリー!$AT51="△"),エントリー!Z51,""))</f>
        <v/>
      </c>
      <c r="Z46" t="str">
        <f>IF(AND(OR(エントリー!$AT51="○",エントリー!$AT51="△"),エントリー!AA51=""),"",IF(OR(エントリー!$AT51="○",エントリー!$AT51="△"),エントリー!AA51,""))</f>
        <v/>
      </c>
      <c r="AA46" t="str">
        <f>IF(AND(OR(エントリー!$AT51="○",エントリー!$AT51="△"),エントリー!AB51=""),"",IF(OR(エントリー!$AT51="○",エントリー!$AT51="△"),エントリー!AB51,""))</f>
        <v/>
      </c>
      <c r="AB46" t="str">
        <f>IF(AND(OR(エントリー!$AT51="○",エントリー!$AT51="△"),エントリー!AC51=""),"",IF(OR(エントリー!$AT51="○",エントリー!$AT51="△"),エントリー!AC51,""))</f>
        <v/>
      </c>
      <c r="AC46" t="str">
        <f>IF(AND(OR(エントリー!$AT51="○",エントリー!$AT51="△"),エントリー!$AU$3="通常"),エントリー!AP51,IF(AND(OR(エントリー!$AT51="○",エントリー!$AT51="△"),エントリー!$AU$3="国体"),エントリー!AO51,IF(AND(OR(エントリー!$AT51="○",エントリー!$AT51="△"),エントリー!$AU$3="OPEN"),エントリー!AQ51,IF(AND(OR(エントリー!$AT51="○",エントリー!$AT51="△"),エントリー!$AU$3="Jr"),エントリー!AR51,IF(AND(OR(エントリー!$AT51="○",エントリー!$AT51="△"),エントリー!$AU$3="MS"),エントリー!AS51,"")))))</f>
        <v/>
      </c>
      <c r="AD46" t="str">
        <f>IF(AND(OR(エントリー!$AT51="○",エントリー!$AT51="△"),エントリー!AE51=""),"",IF(OR(エントリー!$AT51="○",エントリー!$AT51="△"),エントリー!AE51,""))</f>
        <v/>
      </c>
      <c r="AE46" t="str">
        <f>IF(エントリー!AM51="","",IF(エントリー!$AT51="","",IF(AND(OR(エントリー!$AT51="○",エントリー!$AT51="△"),エントリー!$AU$3="MS"),エントリー!AN51,エントリー!AM51)))</f>
        <v/>
      </c>
      <c r="AF46" t="str">
        <f t="shared" si="1"/>
        <v/>
      </c>
      <c r="AG46" t="str">
        <f>IF(AND(OR(エントリー!$AT51="○",エントリー!$AT51="△"),エントリー!AH51=""),"",IF(OR(エントリー!$AT51="○",エントリー!$AT51="△"),エントリー!AH51,""))</f>
        <v/>
      </c>
      <c r="AH46" s="72" t="str">
        <f>IF(AND(OR(エントリー!$AT51="○",エントリー!$AT51="△"),エントリー!AI51=""),"",IF(OR(エントリー!$AT51="○",エントリー!$AT51="△"),エントリー!AI51,""))</f>
        <v/>
      </c>
      <c r="AI46" t="str">
        <f>IF(AND(OR(エントリー!$AT51="○",エントリー!$AT51="△"),エントリー!AJ51=""),"",IF(OR(エントリー!$AT51="○",エントリー!$AT51="△"),エントリー!AJ51,""))</f>
        <v/>
      </c>
      <c r="AJ46" t="str">
        <f>IF(AND(OR(エントリー!$AT51="○",エントリー!$AT51="△"),エントリー!AK51=""),"",IF(OR(エントリー!$AT51="○",エントリー!$AT51="△"),エントリー!AK51,""))</f>
        <v/>
      </c>
      <c r="AK46" t="str">
        <f>IF(エントリー!AT51="△","オープン参加","")</f>
        <v/>
      </c>
    </row>
    <row r="47" spans="1:37" x14ac:dyDescent="0.15">
      <c r="A47" s="68" t="str">
        <f>IF(AND(OR(エントリー!$AT52="○",エントリー!$AT52="△"),エントリー!B52=""),"",IF(OR(エントリー!$AT52="○",エントリー!$AT52="△"),エントリー!B52,""))</f>
        <v/>
      </c>
      <c r="B47" t="str">
        <f>IF(AND(OR(エントリー!$AT52="○",エントリー!$AT52="△"),エントリー!C52=""),"",IF(OR(エントリー!$AT52="○",エントリー!$AT52="△"),エントリー!C52,""))</f>
        <v/>
      </c>
      <c r="C47" t="str">
        <f>IF(AND(OR(エントリー!$AT52="○",エントリー!$AT52="△"),エントリー!D52=""),"",IF(OR(エントリー!$AT52="○",エントリー!$AT52="△"),エントリー!D52,""))</f>
        <v/>
      </c>
      <c r="D47" s="69" t="str">
        <f>IF(AND(OR(エントリー!$AT52="○",エントリー!$AT52="△"),エントリー!E52=""),"",IF(OR(エントリー!$AT52="○",エントリー!$AT52="△"),エントリー!E52,""))</f>
        <v/>
      </c>
      <c r="E47" t="str">
        <f>IF(AND(OR(エントリー!$AT52="○",エントリー!$AT52="△"),エントリー!F52=""),"",IF(OR(エントリー!$AT52="○",エントリー!$AT52="△"),エントリー!F52,""))</f>
        <v/>
      </c>
      <c r="F47" t="str">
        <f>IF(AND(OR(エントリー!$AT52="○",エントリー!$AT52="△"),エントリー!G52=""),"",IF(OR(エントリー!$AT52="○",エントリー!$AT52="△"),エントリー!G52,""))</f>
        <v/>
      </c>
      <c r="G47" t="str">
        <f>IF(AND(OR(エントリー!$AT52="○",エントリー!$AT52="△"),エントリー!H52=""),"",IF(OR(エントリー!$AT52="○",エントリー!$AT52="△"),エントリー!H52,""))</f>
        <v/>
      </c>
      <c r="H47" t="str">
        <f>IF(AND(OR(エントリー!$AT52="○",エントリー!$AT52="△"),エントリー!I52=""),"",IF(OR(エントリー!$AT52="○",エントリー!$AT52="△"),エントリー!I52,""))</f>
        <v/>
      </c>
      <c r="I47" t="str">
        <f>IF(AND(OR(エントリー!$AT52="○",エントリー!$AT52="△"),エントリー!J52=""),"",IF(OR(エントリー!$AT52="○",エントリー!$AT52="△"),エントリー!J52,""))</f>
        <v/>
      </c>
      <c r="J47" t="str">
        <f>IF(AND(OR(エントリー!$AT52="○",エントリー!$AT52="△"),エントリー!K52=""),"",IF(OR(エントリー!$AT52="○",エントリー!$AT52="△"),エントリー!K52,""))</f>
        <v/>
      </c>
      <c r="K47" t="str">
        <f>IF(AND(OR(エントリー!$AT52="○",エントリー!$AT52="△"),エントリー!L52=""),"",IF(OR(エントリー!$AT52="○",エントリー!$AT52="△"),エントリー!L52,""))</f>
        <v/>
      </c>
      <c r="L47" s="71" t="str">
        <f>IF(AND(OR(エントリー!$AT52="○",エントリー!$AT52="△"),エントリー!M52=""),"",IF(OR(エントリー!$AT52="○",エントリー!$AT52="△"),エントリー!M52,""))</f>
        <v/>
      </c>
      <c r="M47" s="71" t="str">
        <f>IF(AND(OR(エントリー!$AT52="○",エントリー!$AT52="△"),エントリー!N52=""),"",IF(OR(エントリー!$AT52="○",エントリー!$AT52="△"),エントリー!N52,""))</f>
        <v/>
      </c>
      <c r="N47" s="71" t="str">
        <f>IF(AND(OR(エントリー!$AT52="○",エントリー!$AT52="△"),エントリー!O52=""),"",IF(OR(エントリー!$AT52="○",エントリー!$AT52="△"),エントリー!O52,""))</f>
        <v/>
      </c>
      <c r="O47" s="5" t="str">
        <f>IF(エントリー!P52="","",IF(エントリー!$AT52="","",IF(AND(OR(エントリー!$AT52="○",エントリー!$AT52="△"),エントリー!AL52=""),エントリー!P52,エントリー!AL52)))</f>
        <v/>
      </c>
      <c r="P47" s="8" t="str">
        <f>IF(AND(OR(エントリー!$AT52="○",エントリー!$AT52="△"),エントリー!Q52=""),"",IF(OR(エントリー!$AT52="○",エントリー!$AT52="△"),エントリー!Q52,""))</f>
        <v/>
      </c>
      <c r="Q47" t="str">
        <f>IF(AND(OR(エントリー!$AT52="○",エントリー!$AT52="△"),エントリー!R52=""),"",IF(OR(エントリー!$AT52="○",エントリー!$AT52="△"),エントリー!R52,""))</f>
        <v/>
      </c>
      <c r="R47" s="70" t="str">
        <f>IF(AND(OR(エントリー!$AT52="○",エントリー!$AT52="△"),エントリー!S52=""),"",IF(OR(エントリー!$AT52="○",エントリー!$AT52="△"),エントリー!S52,""))</f>
        <v/>
      </c>
      <c r="S47" t="str">
        <f>IF(AND(OR(エントリー!$AT52="○",エントリー!$AT52="△"),エントリー!T52=""),"",IF(OR(エントリー!$AT52="○",エントリー!$AT52="△"),エントリー!T52,""))</f>
        <v/>
      </c>
      <c r="T47" t="str">
        <f>IF(AND(OR(エントリー!$AT52="○",エントリー!$AT52="△"),エントリー!U52=""),"",IF(OR(エントリー!$AT52="○",エントリー!$AT52="△"),エントリー!U52,""))</f>
        <v/>
      </c>
      <c r="U47" t="str">
        <f>IF(AND(OR(エントリー!$AT52="○",エントリー!$AT52="△"),エントリー!V52=""),"",IF(OR(エントリー!$AT52="○",エントリー!$AT52="△"),エントリー!V52,""))</f>
        <v/>
      </c>
      <c r="V47" t="str">
        <f>IF(AND(OR(エントリー!$AT52="○",エントリー!$AT52="△"),エントリー!W52=""),"",IF(OR(エントリー!$AT52="○",エントリー!$AT52="△"),エントリー!W52,""))</f>
        <v/>
      </c>
      <c r="W47" t="str">
        <f>IF(AND(OR(エントリー!$AT52="○",エントリー!$AT52="△"),エントリー!X52=""),"",IF(OR(エントリー!$AT52="○",エントリー!$AT52="△"),エントリー!X52,""))</f>
        <v/>
      </c>
      <c r="X47" t="str">
        <f>IF(AND(OR(エントリー!$AT52="○",エントリー!$AT52="△"),エントリー!Y52=""),"",IF(OR(エントリー!$AT52="○",エントリー!$AT52="△"),エントリー!Y52,""))</f>
        <v/>
      </c>
      <c r="Y47" t="str">
        <f>IF(AND(OR(エントリー!$AT52="○",エントリー!$AT52="△"),エントリー!Z52=""),"",IF(OR(エントリー!$AT52="○",エントリー!$AT52="△"),エントリー!Z52,""))</f>
        <v/>
      </c>
      <c r="Z47" t="str">
        <f>IF(AND(OR(エントリー!$AT52="○",エントリー!$AT52="△"),エントリー!AA52=""),"",IF(OR(エントリー!$AT52="○",エントリー!$AT52="△"),エントリー!AA52,""))</f>
        <v/>
      </c>
      <c r="AA47" t="str">
        <f>IF(AND(OR(エントリー!$AT52="○",エントリー!$AT52="△"),エントリー!AB52=""),"",IF(OR(エントリー!$AT52="○",エントリー!$AT52="△"),エントリー!AB52,""))</f>
        <v/>
      </c>
      <c r="AB47" t="str">
        <f>IF(AND(OR(エントリー!$AT52="○",エントリー!$AT52="△"),エントリー!AC52=""),"",IF(OR(エントリー!$AT52="○",エントリー!$AT52="△"),エントリー!AC52,""))</f>
        <v/>
      </c>
      <c r="AC47" t="str">
        <f>IF(AND(OR(エントリー!$AT52="○",エントリー!$AT52="△"),エントリー!$AU$3="通常"),エントリー!AP52,IF(AND(OR(エントリー!$AT52="○",エントリー!$AT52="△"),エントリー!$AU$3="国体"),エントリー!AO52,IF(AND(OR(エントリー!$AT52="○",エントリー!$AT52="△"),エントリー!$AU$3="OPEN"),エントリー!AQ52,IF(AND(OR(エントリー!$AT52="○",エントリー!$AT52="△"),エントリー!$AU$3="Jr"),エントリー!AR52,IF(AND(OR(エントリー!$AT52="○",エントリー!$AT52="△"),エントリー!$AU$3="MS"),エントリー!AS52,"")))))</f>
        <v/>
      </c>
      <c r="AD47" t="str">
        <f>IF(AND(OR(エントリー!$AT52="○",エントリー!$AT52="△"),エントリー!AE52=""),"",IF(OR(エントリー!$AT52="○",エントリー!$AT52="△"),エントリー!AE52,""))</f>
        <v/>
      </c>
      <c r="AE47" t="str">
        <f>IF(エントリー!AM52="","",IF(エントリー!$AT52="","",IF(AND(OR(エントリー!$AT52="○",エントリー!$AT52="△"),エントリー!$AU$3="MS"),エントリー!AN52,エントリー!AM52)))</f>
        <v/>
      </c>
      <c r="AF47" t="str">
        <f t="shared" si="1"/>
        <v/>
      </c>
      <c r="AG47" t="str">
        <f>IF(AND(OR(エントリー!$AT52="○",エントリー!$AT52="△"),エントリー!AH52=""),"",IF(OR(エントリー!$AT52="○",エントリー!$AT52="△"),エントリー!AH52,""))</f>
        <v/>
      </c>
      <c r="AH47" s="72" t="str">
        <f>IF(AND(OR(エントリー!$AT52="○",エントリー!$AT52="△"),エントリー!AI52=""),"",IF(OR(エントリー!$AT52="○",エントリー!$AT52="△"),エントリー!AI52,""))</f>
        <v/>
      </c>
      <c r="AI47" t="str">
        <f>IF(AND(OR(エントリー!$AT52="○",エントリー!$AT52="△"),エントリー!AJ52=""),"",IF(OR(エントリー!$AT52="○",エントリー!$AT52="△"),エントリー!AJ52,""))</f>
        <v/>
      </c>
      <c r="AJ47" t="str">
        <f>IF(AND(OR(エントリー!$AT52="○",エントリー!$AT52="△"),エントリー!AK52=""),"",IF(OR(エントリー!$AT52="○",エントリー!$AT52="△"),エントリー!AK52,""))</f>
        <v/>
      </c>
      <c r="AK47" t="str">
        <f>IF(エントリー!AT52="△","オープン参加","")</f>
        <v/>
      </c>
    </row>
    <row r="48" spans="1:37" x14ac:dyDescent="0.15">
      <c r="A48" s="68" t="str">
        <f>IF(AND(OR(エントリー!$AT53="○",エントリー!$AT53="△"),エントリー!B53=""),"",IF(OR(エントリー!$AT53="○",エントリー!$AT53="△"),エントリー!B53,""))</f>
        <v/>
      </c>
      <c r="B48" t="str">
        <f>IF(AND(OR(エントリー!$AT53="○",エントリー!$AT53="△"),エントリー!C53=""),"",IF(OR(エントリー!$AT53="○",エントリー!$AT53="△"),エントリー!C53,""))</f>
        <v/>
      </c>
      <c r="C48" t="str">
        <f>IF(AND(OR(エントリー!$AT53="○",エントリー!$AT53="△"),エントリー!D53=""),"",IF(OR(エントリー!$AT53="○",エントリー!$AT53="△"),エントリー!D53,""))</f>
        <v/>
      </c>
      <c r="D48" s="69" t="str">
        <f>IF(AND(OR(エントリー!$AT53="○",エントリー!$AT53="△"),エントリー!E53=""),"",IF(OR(エントリー!$AT53="○",エントリー!$AT53="△"),エントリー!E53,""))</f>
        <v/>
      </c>
      <c r="E48" t="str">
        <f>IF(AND(OR(エントリー!$AT53="○",エントリー!$AT53="△"),エントリー!F53=""),"",IF(OR(エントリー!$AT53="○",エントリー!$AT53="△"),エントリー!F53,""))</f>
        <v/>
      </c>
      <c r="F48" t="str">
        <f>IF(AND(OR(エントリー!$AT53="○",エントリー!$AT53="△"),エントリー!G53=""),"",IF(OR(エントリー!$AT53="○",エントリー!$AT53="△"),エントリー!G53,""))</f>
        <v/>
      </c>
      <c r="G48" t="str">
        <f>IF(AND(OR(エントリー!$AT53="○",エントリー!$AT53="△"),エントリー!H53=""),"",IF(OR(エントリー!$AT53="○",エントリー!$AT53="△"),エントリー!H53,""))</f>
        <v/>
      </c>
      <c r="H48" t="str">
        <f>IF(AND(OR(エントリー!$AT53="○",エントリー!$AT53="△"),エントリー!I53=""),"",IF(OR(エントリー!$AT53="○",エントリー!$AT53="△"),エントリー!I53,""))</f>
        <v/>
      </c>
      <c r="I48" t="str">
        <f>IF(AND(OR(エントリー!$AT53="○",エントリー!$AT53="△"),エントリー!J53=""),"",IF(OR(エントリー!$AT53="○",エントリー!$AT53="△"),エントリー!J53,""))</f>
        <v/>
      </c>
      <c r="J48" t="str">
        <f>IF(AND(OR(エントリー!$AT53="○",エントリー!$AT53="△"),エントリー!K53=""),"",IF(OR(エントリー!$AT53="○",エントリー!$AT53="△"),エントリー!K53,""))</f>
        <v/>
      </c>
      <c r="K48" t="str">
        <f>IF(AND(OR(エントリー!$AT53="○",エントリー!$AT53="△"),エントリー!L53=""),"",IF(OR(エントリー!$AT53="○",エントリー!$AT53="△"),エントリー!L53,""))</f>
        <v/>
      </c>
      <c r="L48" s="71" t="str">
        <f>IF(AND(OR(エントリー!$AT53="○",エントリー!$AT53="△"),エントリー!M53=""),"",IF(OR(エントリー!$AT53="○",エントリー!$AT53="△"),エントリー!M53,""))</f>
        <v/>
      </c>
      <c r="M48" s="71" t="str">
        <f>IF(AND(OR(エントリー!$AT53="○",エントリー!$AT53="△"),エントリー!N53=""),"",IF(OR(エントリー!$AT53="○",エントリー!$AT53="△"),エントリー!N53,""))</f>
        <v/>
      </c>
      <c r="N48" s="71" t="str">
        <f>IF(AND(OR(エントリー!$AT53="○",エントリー!$AT53="△"),エントリー!O53=""),"",IF(OR(エントリー!$AT53="○",エントリー!$AT53="△"),エントリー!O53,""))</f>
        <v/>
      </c>
      <c r="O48" s="5" t="str">
        <f>IF(エントリー!P53="","",IF(エントリー!$AT53="","",IF(AND(OR(エントリー!$AT53="○",エントリー!$AT53="△"),エントリー!AL53=""),エントリー!P53,エントリー!AL53)))</f>
        <v/>
      </c>
      <c r="P48" s="8" t="str">
        <f>IF(AND(OR(エントリー!$AT53="○",エントリー!$AT53="△"),エントリー!Q53=""),"",IF(OR(エントリー!$AT53="○",エントリー!$AT53="△"),エントリー!Q53,""))</f>
        <v/>
      </c>
      <c r="Q48" t="str">
        <f>IF(AND(OR(エントリー!$AT53="○",エントリー!$AT53="△"),エントリー!R53=""),"",IF(OR(エントリー!$AT53="○",エントリー!$AT53="△"),エントリー!R53,""))</f>
        <v/>
      </c>
      <c r="R48" s="70" t="str">
        <f>IF(AND(OR(エントリー!$AT53="○",エントリー!$AT53="△"),エントリー!S53=""),"",IF(OR(エントリー!$AT53="○",エントリー!$AT53="△"),エントリー!S53,""))</f>
        <v/>
      </c>
      <c r="S48" t="str">
        <f>IF(AND(OR(エントリー!$AT53="○",エントリー!$AT53="△"),エントリー!T53=""),"",IF(OR(エントリー!$AT53="○",エントリー!$AT53="△"),エントリー!T53,""))</f>
        <v/>
      </c>
      <c r="T48" t="str">
        <f>IF(AND(OR(エントリー!$AT53="○",エントリー!$AT53="△"),エントリー!U53=""),"",IF(OR(エントリー!$AT53="○",エントリー!$AT53="△"),エントリー!U53,""))</f>
        <v/>
      </c>
      <c r="U48" t="str">
        <f>IF(AND(OR(エントリー!$AT53="○",エントリー!$AT53="△"),エントリー!V53=""),"",IF(OR(エントリー!$AT53="○",エントリー!$AT53="△"),エントリー!V53,""))</f>
        <v/>
      </c>
      <c r="V48" t="str">
        <f>IF(AND(OR(エントリー!$AT53="○",エントリー!$AT53="△"),エントリー!W53=""),"",IF(OR(エントリー!$AT53="○",エントリー!$AT53="△"),エントリー!W53,""))</f>
        <v/>
      </c>
      <c r="W48" t="str">
        <f>IF(AND(OR(エントリー!$AT53="○",エントリー!$AT53="△"),エントリー!X53=""),"",IF(OR(エントリー!$AT53="○",エントリー!$AT53="△"),エントリー!X53,""))</f>
        <v/>
      </c>
      <c r="X48" t="str">
        <f>IF(AND(OR(エントリー!$AT53="○",エントリー!$AT53="△"),エントリー!Y53=""),"",IF(OR(エントリー!$AT53="○",エントリー!$AT53="△"),エントリー!Y53,""))</f>
        <v/>
      </c>
      <c r="Y48" t="str">
        <f>IF(AND(OR(エントリー!$AT53="○",エントリー!$AT53="△"),エントリー!Z53=""),"",IF(OR(エントリー!$AT53="○",エントリー!$AT53="△"),エントリー!Z53,""))</f>
        <v/>
      </c>
      <c r="Z48" t="str">
        <f>IF(AND(OR(エントリー!$AT53="○",エントリー!$AT53="△"),エントリー!AA53=""),"",IF(OR(エントリー!$AT53="○",エントリー!$AT53="△"),エントリー!AA53,""))</f>
        <v/>
      </c>
      <c r="AA48" t="str">
        <f>IF(AND(OR(エントリー!$AT53="○",エントリー!$AT53="△"),エントリー!AB53=""),"",IF(OR(エントリー!$AT53="○",エントリー!$AT53="△"),エントリー!AB53,""))</f>
        <v/>
      </c>
      <c r="AB48" t="str">
        <f>IF(AND(OR(エントリー!$AT53="○",エントリー!$AT53="△"),エントリー!AC53=""),"",IF(OR(エントリー!$AT53="○",エントリー!$AT53="△"),エントリー!AC53,""))</f>
        <v/>
      </c>
      <c r="AC48" t="str">
        <f>IF(AND(OR(エントリー!$AT53="○",エントリー!$AT53="△"),エントリー!$AU$3="通常"),エントリー!AP53,IF(AND(OR(エントリー!$AT53="○",エントリー!$AT53="△"),エントリー!$AU$3="国体"),エントリー!AO53,IF(AND(OR(エントリー!$AT53="○",エントリー!$AT53="△"),エントリー!$AU$3="OPEN"),エントリー!AQ53,IF(AND(OR(エントリー!$AT53="○",エントリー!$AT53="△"),エントリー!$AU$3="Jr"),エントリー!AR53,IF(AND(OR(エントリー!$AT53="○",エントリー!$AT53="△"),エントリー!$AU$3="MS"),エントリー!AS53,"")))))</f>
        <v/>
      </c>
      <c r="AD48" t="str">
        <f>IF(AND(OR(エントリー!$AT53="○",エントリー!$AT53="△"),エントリー!AE53=""),"",IF(OR(エントリー!$AT53="○",エントリー!$AT53="△"),エントリー!AE53,""))</f>
        <v/>
      </c>
      <c r="AE48" t="str">
        <f>IF(エントリー!AM53="","",IF(エントリー!$AT53="","",IF(AND(OR(エントリー!$AT53="○",エントリー!$AT53="△"),エントリー!$AU$3="MS"),エントリー!AN53,エントリー!AM53)))</f>
        <v/>
      </c>
      <c r="AF48" t="str">
        <f t="shared" si="1"/>
        <v/>
      </c>
      <c r="AG48" t="str">
        <f>IF(AND(OR(エントリー!$AT53="○",エントリー!$AT53="△"),エントリー!AH53=""),"",IF(OR(エントリー!$AT53="○",エントリー!$AT53="△"),エントリー!AH53,""))</f>
        <v/>
      </c>
      <c r="AH48" s="72" t="str">
        <f>IF(AND(OR(エントリー!$AT53="○",エントリー!$AT53="△"),エントリー!AI53=""),"",IF(OR(エントリー!$AT53="○",エントリー!$AT53="△"),エントリー!AI53,""))</f>
        <v/>
      </c>
      <c r="AI48" t="str">
        <f>IF(AND(OR(エントリー!$AT53="○",エントリー!$AT53="△"),エントリー!AJ53=""),"",IF(OR(エントリー!$AT53="○",エントリー!$AT53="△"),エントリー!AJ53,""))</f>
        <v/>
      </c>
      <c r="AJ48" t="str">
        <f>IF(AND(OR(エントリー!$AT53="○",エントリー!$AT53="△"),エントリー!AK53=""),"",IF(OR(エントリー!$AT53="○",エントリー!$AT53="△"),エントリー!AK53,""))</f>
        <v/>
      </c>
      <c r="AK48" t="str">
        <f>IF(エントリー!AT53="△","オープン参加","")</f>
        <v/>
      </c>
    </row>
    <row r="49" spans="1:37" x14ac:dyDescent="0.15">
      <c r="A49" s="68" t="str">
        <f>IF(AND(OR(エントリー!$AT54="○",エントリー!$AT54="△"),エントリー!B54=""),"",IF(OR(エントリー!$AT54="○",エントリー!$AT54="△"),エントリー!B54,""))</f>
        <v/>
      </c>
      <c r="B49" t="str">
        <f>IF(AND(OR(エントリー!$AT54="○",エントリー!$AT54="△"),エントリー!C54=""),"",IF(OR(エントリー!$AT54="○",エントリー!$AT54="△"),エントリー!C54,""))</f>
        <v/>
      </c>
      <c r="C49" t="str">
        <f>IF(AND(OR(エントリー!$AT54="○",エントリー!$AT54="△"),エントリー!D54=""),"",IF(OR(エントリー!$AT54="○",エントリー!$AT54="△"),エントリー!D54,""))</f>
        <v/>
      </c>
      <c r="D49" s="69" t="str">
        <f>IF(AND(OR(エントリー!$AT54="○",エントリー!$AT54="△"),エントリー!E54=""),"",IF(OR(エントリー!$AT54="○",エントリー!$AT54="△"),エントリー!E54,""))</f>
        <v/>
      </c>
      <c r="E49" t="str">
        <f>IF(AND(OR(エントリー!$AT54="○",エントリー!$AT54="△"),エントリー!F54=""),"",IF(OR(エントリー!$AT54="○",エントリー!$AT54="△"),エントリー!F54,""))</f>
        <v/>
      </c>
      <c r="F49" t="str">
        <f>IF(AND(OR(エントリー!$AT54="○",エントリー!$AT54="△"),エントリー!G54=""),"",IF(OR(エントリー!$AT54="○",エントリー!$AT54="△"),エントリー!G54,""))</f>
        <v/>
      </c>
      <c r="G49" t="str">
        <f>IF(AND(OR(エントリー!$AT54="○",エントリー!$AT54="△"),エントリー!H54=""),"",IF(OR(エントリー!$AT54="○",エントリー!$AT54="△"),エントリー!H54,""))</f>
        <v/>
      </c>
      <c r="H49" t="str">
        <f>IF(AND(OR(エントリー!$AT54="○",エントリー!$AT54="△"),エントリー!I54=""),"",IF(OR(エントリー!$AT54="○",エントリー!$AT54="△"),エントリー!I54,""))</f>
        <v/>
      </c>
      <c r="I49" t="str">
        <f>IF(AND(OR(エントリー!$AT54="○",エントリー!$AT54="△"),エントリー!J54=""),"",IF(OR(エントリー!$AT54="○",エントリー!$AT54="△"),エントリー!J54,""))</f>
        <v/>
      </c>
      <c r="J49" t="str">
        <f>IF(AND(OR(エントリー!$AT54="○",エントリー!$AT54="△"),エントリー!K54=""),"",IF(OR(エントリー!$AT54="○",エントリー!$AT54="△"),エントリー!K54,""))</f>
        <v/>
      </c>
      <c r="K49" t="str">
        <f>IF(AND(OR(エントリー!$AT54="○",エントリー!$AT54="△"),エントリー!L54=""),"",IF(OR(エントリー!$AT54="○",エントリー!$AT54="△"),エントリー!L54,""))</f>
        <v/>
      </c>
      <c r="L49" s="71" t="str">
        <f>IF(AND(OR(エントリー!$AT54="○",エントリー!$AT54="△"),エントリー!M54=""),"",IF(OR(エントリー!$AT54="○",エントリー!$AT54="△"),エントリー!M54,""))</f>
        <v/>
      </c>
      <c r="M49" s="71" t="str">
        <f>IF(AND(OR(エントリー!$AT54="○",エントリー!$AT54="△"),エントリー!N54=""),"",IF(OR(エントリー!$AT54="○",エントリー!$AT54="△"),エントリー!N54,""))</f>
        <v/>
      </c>
      <c r="N49" s="71" t="str">
        <f>IF(AND(OR(エントリー!$AT54="○",エントリー!$AT54="△"),エントリー!O54=""),"",IF(OR(エントリー!$AT54="○",エントリー!$AT54="△"),エントリー!O54,""))</f>
        <v/>
      </c>
      <c r="O49" s="5" t="str">
        <f>IF(エントリー!P54="","",IF(エントリー!$AT54="","",IF(AND(OR(エントリー!$AT54="○",エントリー!$AT54="△"),エントリー!AL54=""),エントリー!P54,エントリー!AL54)))</f>
        <v/>
      </c>
      <c r="P49" s="8" t="str">
        <f>IF(AND(OR(エントリー!$AT54="○",エントリー!$AT54="△"),エントリー!Q54=""),"",IF(OR(エントリー!$AT54="○",エントリー!$AT54="△"),エントリー!Q54,""))</f>
        <v/>
      </c>
      <c r="Q49" t="str">
        <f>IF(AND(OR(エントリー!$AT54="○",エントリー!$AT54="△"),エントリー!R54=""),"",IF(OR(エントリー!$AT54="○",エントリー!$AT54="△"),エントリー!R54,""))</f>
        <v/>
      </c>
      <c r="R49" s="70" t="str">
        <f>IF(AND(OR(エントリー!$AT54="○",エントリー!$AT54="△"),エントリー!S54=""),"",IF(OR(エントリー!$AT54="○",エントリー!$AT54="△"),エントリー!S54,""))</f>
        <v/>
      </c>
      <c r="S49" t="str">
        <f>IF(AND(OR(エントリー!$AT54="○",エントリー!$AT54="△"),エントリー!T54=""),"",IF(OR(エントリー!$AT54="○",エントリー!$AT54="△"),エントリー!T54,""))</f>
        <v/>
      </c>
      <c r="T49" t="str">
        <f>IF(AND(OR(エントリー!$AT54="○",エントリー!$AT54="△"),エントリー!U54=""),"",IF(OR(エントリー!$AT54="○",エントリー!$AT54="△"),エントリー!U54,""))</f>
        <v/>
      </c>
      <c r="U49" t="str">
        <f>IF(AND(OR(エントリー!$AT54="○",エントリー!$AT54="△"),エントリー!V54=""),"",IF(OR(エントリー!$AT54="○",エントリー!$AT54="△"),エントリー!V54,""))</f>
        <v/>
      </c>
      <c r="V49" t="str">
        <f>IF(AND(OR(エントリー!$AT54="○",エントリー!$AT54="△"),エントリー!W54=""),"",IF(OR(エントリー!$AT54="○",エントリー!$AT54="△"),エントリー!W54,""))</f>
        <v/>
      </c>
      <c r="W49" t="str">
        <f>IF(AND(OR(エントリー!$AT54="○",エントリー!$AT54="△"),エントリー!X54=""),"",IF(OR(エントリー!$AT54="○",エントリー!$AT54="△"),エントリー!X54,""))</f>
        <v/>
      </c>
      <c r="X49" t="str">
        <f>IF(AND(OR(エントリー!$AT54="○",エントリー!$AT54="△"),エントリー!Y54=""),"",IF(OR(エントリー!$AT54="○",エントリー!$AT54="△"),エントリー!Y54,""))</f>
        <v/>
      </c>
      <c r="Y49" t="str">
        <f>IF(AND(OR(エントリー!$AT54="○",エントリー!$AT54="△"),エントリー!Z54=""),"",IF(OR(エントリー!$AT54="○",エントリー!$AT54="△"),エントリー!Z54,""))</f>
        <v/>
      </c>
      <c r="Z49" t="str">
        <f>IF(AND(OR(エントリー!$AT54="○",エントリー!$AT54="△"),エントリー!AA54=""),"",IF(OR(エントリー!$AT54="○",エントリー!$AT54="△"),エントリー!AA54,""))</f>
        <v/>
      </c>
      <c r="AA49" t="str">
        <f>IF(AND(OR(エントリー!$AT54="○",エントリー!$AT54="△"),エントリー!AB54=""),"",IF(OR(エントリー!$AT54="○",エントリー!$AT54="△"),エントリー!AB54,""))</f>
        <v/>
      </c>
      <c r="AB49" t="str">
        <f>IF(AND(OR(エントリー!$AT54="○",エントリー!$AT54="△"),エントリー!AC54=""),"",IF(OR(エントリー!$AT54="○",エントリー!$AT54="△"),エントリー!AC54,""))</f>
        <v/>
      </c>
      <c r="AC49" t="str">
        <f>IF(AND(OR(エントリー!$AT54="○",エントリー!$AT54="△"),エントリー!$AU$3="通常"),エントリー!AP54,IF(AND(OR(エントリー!$AT54="○",エントリー!$AT54="△"),エントリー!$AU$3="国体"),エントリー!AO54,IF(AND(OR(エントリー!$AT54="○",エントリー!$AT54="△"),エントリー!$AU$3="OPEN"),エントリー!AQ54,IF(AND(OR(エントリー!$AT54="○",エントリー!$AT54="△"),エントリー!$AU$3="Jr"),エントリー!AR54,IF(AND(OR(エントリー!$AT54="○",エントリー!$AT54="△"),エントリー!$AU$3="MS"),エントリー!AS54,"")))))</f>
        <v/>
      </c>
      <c r="AD49" t="str">
        <f>IF(AND(OR(エントリー!$AT54="○",エントリー!$AT54="△"),エントリー!AE54=""),"",IF(OR(エントリー!$AT54="○",エントリー!$AT54="△"),エントリー!AE54,""))</f>
        <v/>
      </c>
      <c r="AE49" t="str">
        <f>IF(エントリー!AM54="","",IF(エントリー!$AT54="","",IF(AND(OR(エントリー!$AT54="○",エントリー!$AT54="△"),エントリー!$AU$3="MS"),エントリー!AN54,エントリー!AM54)))</f>
        <v/>
      </c>
      <c r="AF49" t="str">
        <f t="shared" si="1"/>
        <v/>
      </c>
      <c r="AG49" t="str">
        <f>IF(AND(OR(エントリー!$AT54="○",エントリー!$AT54="△"),エントリー!AH54=""),"",IF(OR(エントリー!$AT54="○",エントリー!$AT54="△"),エントリー!AH54,""))</f>
        <v/>
      </c>
      <c r="AH49" s="72" t="str">
        <f>IF(AND(OR(エントリー!$AT54="○",エントリー!$AT54="△"),エントリー!AI54=""),"",IF(OR(エントリー!$AT54="○",エントリー!$AT54="△"),エントリー!AI54,""))</f>
        <v/>
      </c>
      <c r="AI49" t="str">
        <f>IF(AND(OR(エントリー!$AT54="○",エントリー!$AT54="△"),エントリー!AJ54=""),"",IF(OR(エントリー!$AT54="○",エントリー!$AT54="△"),エントリー!AJ54,""))</f>
        <v/>
      </c>
      <c r="AJ49" t="str">
        <f>IF(AND(OR(エントリー!$AT54="○",エントリー!$AT54="△"),エントリー!AK54=""),"",IF(OR(エントリー!$AT54="○",エントリー!$AT54="△"),エントリー!AK54,""))</f>
        <v/>
      </c>
      <c r="AK49" t="str">
        <f>IF(エントリー!AT54="△","オープン参加","")</f>
        <v/>
      </c>
    </row>
    <row r="50" spans="1:37" x14ac:dyDescent="0.15">
      <c r="A50" s="68" t="str">
        <f>IF(AND(OR(エントリー!$AT55="○",エントリー!$AT55="△"),エントリー!B55=""),"",IF(OR(エントリー!$AT55="○",エントリー!$AT55="△"),エントリー!B55,""))</f>
        <v/>
      </c>
      <c r="B50" t="str">
        <f>IF(AND(OR(エントリー!$AT55="○",エントリー!$AT55="△"),エントリー!C55=""),"",IF(OR(エントリー!$AT55="○",エントリー!$AT55="△"),エントリー!C55,""))</f>
        <v/>
      </c>
      <c r="C50" t="str">
        <f>IF(AND(OR(エントリー!$AT55="○",エントリー!$AT55="△"),エントリー!D55=""),"",IF(OR(エントリー!$AT55="○",エントリー!$AT55="△"),エントリー!D55,""))</f>
        <v/>
      </c>
      <c r="D50" s="69" t="str">
        <f>IF(AND(OR(エントリー!$AT55="○",エントリー!$AT55="△"),エントリー!E55=""),"",IF(OR(エントリー!$AT55="○",エントリー!$AT55="△"),エントリー!E55,""))</f>
        <v/>
      </c>
      <c r="E50" t="str">
        <f>IF(AND(OR(エントリー!$AT55="○",エントリー!$AT55="△"),エントリー!F55=""),"",IF(OR(エントリー!$AT55="○",エントリー!$AT55="△"),エントリー!F55,""))</f>
        <v/>
      </c>
      <c r="F50" t="str">
        <f>IF(AND(OR(エントリー!$AT55="○",エントリー!$AT55="△"),エントリー!G55=""),"",IF(OR(エントリー!$AT55="○",エントリー!$AT55="△"),エントリー!G55,""))</f>
        <v/>
      </c>
      <c r="G50" t="str">
        <f>IF(AND(OR(エントリー!$AT55="○",エントリー!$AT55="△"),エントリー!H55=""),"",IF(OR(エントリー!$AT55="○",エントリー!$AT55="△"),エントリー!H55,""))</f>
        <v/>
      </c>
      <c r="H50" t="str">
        <f>IF(AND(OR(エントリー!$AT55="○",エントリー!$AT55="△"),エントリー!I55=""),"",IF(OR(エントリー!$AT55="○",エントリー!$AT55="△"),エントリー!I55,""))</f>
        <v/>
      </c>
      <c r="I50" t="str">
        <f>IF(AND(OR(エントリー!$AT55="○",エントリー!$AT55="△"),エントリー!J55=""),"",IF(OR(エントリー!$AT55="○",エントリー!$AT55="△"),エントリー!J55,""))</f>
        <v/>
      </c>
      <c r="J50" t="str">
        <f>IF(AND(OR(エントリー!$AT55="○",エントリー!$AT55="△"),エントリー!K55=""),"",IF(OR(エントリー!$AT55="○",エントリー!$AT55="△"),エントリー!K55,""))</f>
        <v/>
      </c>
      <c r="K50" t="str">
        <f>IF(AND(OR(エントリー!$AT55="○",エントリー!$AT55="△"),エントリー!L55=""),"",IF(OR(エントリー!$AT55="○",エントリー!$AT55="△"),エントリー!L55,""))</f>
        <v/>
      </c>
      <c r="L50" s="71" t="str">
        <f>IF(AND(OR(エントリー!$AT55="○",エントリー!$AT55="△"),エントリー!M55=""),"",IF(OR(エントリー!$AT55="○",エントリー!$AT55="△"),エントリー!M55,""))</f>
        <v/>
      </c>
      <c r="M50" s="71" t="str">
        <f>IF(AND(OR(エントリー!$AT55="○",エントリー!$AT55="△"),エントリー!N55=""),"",IF(OR(エントリー!$AT55="○",エントリー!$AT55="△"),エントリー!N55,""))</f>
        <v/>
      </c>
      <c r="N50" s="71" t="str">
        <f>IF(AND(OR(エントリー!$AT55="○",エントリー!$AT55="△"),エントリー!O55=""),"",IF(OR(エントリー!$AT55="○",エントリー!$AT55="△"),エントリー!O55,""))</f>
        <v/>
      </c>
      <c r="O50" s="5" t="str">
        <f>IF(エントリー!P55="","",IF(エントリー!$AT55="","",IF(AND(OR(エントリー!$AT55="○",エントリー!$AT55="△"),エントリー!AL55=""),エントリー!P55,エントリー!AL55)))</f>
        <v/>
      </c>
      <c r="P50" s="8" t="str">
        <f>IF(AND(OR(エントリー!$AT55="○",エントリー!$AT55="△"),エントリー!Q55=""),"",IF(OR(エントリー!$AT55="○",エントリー!$AT55="△"),エントリー!Q55,""))</f>
        <v/>
      </c>
      <c r="Q50" t="str">
        <f>IF(AND(OR(エントリー!$AT55="○",エントリー!$AT55="△"),エントリー!R55=""),"",IF(OR(エントリー!$AT55="○",エントリー!$AT55="△"),エントリー!R55,""))</f>
        <v/>
      </c>
      <c r="R50" s="70" t="str">
        <f>IF(AND(OR(エントリー!$AT55="○",エントリー!$AT55="△"),エントリー!S55=""),"",IF(OR(エントリー!$AT55="○",エントリー!$AT55="△"),エントリー!S55,""))</f>
        <v/>
      </c>
      <c r="S50" t="str">
        <f>IF(AND(OR(エントリー!$AT55="○",エントリー!$AT55="△"),エントリー!T55=""),"",IF(OR(エントリー!$AT55="○",エントリー!$AT55="△"),エントリー!T55,""))</f>
        <v/>
      </c>
      <c r="T50" t="str">
        <f>IF(AND(OR(エントリー!$AT55="○",エントリー!$AT55="△"),エントリー!U55=""),"",IF(OR(エントリー!$AT55="○",エントリー!$AT55="△"),エントリー!U55,""))</f>
        <v/>
      </c>
      <c r="U50" t="str">
        <f>IF(AND(OR(エントリー!$AT55="○",エントリー!$AT55="△"),エントリー!V55=""),"",IF(OR(エントリー!$AT55="○",エントリー!$AT55="△"),エントリー!V55,""))</f>
        <v/>
      </c>
      <c r="V50" t="str">
        <f>IF(AND(OR(エントリー!$AT55="○",エントリー!$AT55="△"),エントリー!W55=""),"",IF(OR(エントリー!$AT55="○",エントリー!$AT55="△"),エントリー!W55,""))</f>
        <v/>
      </c>
      <c r="W50" t="str">
        <f>IF(AND(OR(エントリー!$AT55="○",エントリー!$AT55="△"),エントリー!X55=""),"",IF(OR(エントリー!$AT55="○",エントリー!$AT55="△"),エントリー!X55,""))</f>
        <v/>
      </c>
      <c r="X50" t="str">
        <f>IF(AND(OR(エントリー!$AT55="○",エントリー!$AT55="△"),エントリー!Y55=""),"",IF(OR(エントリー!$AT55="○",エントリー!$AT55="△"),エントリー!Y55,""))</f>
        <v/>
      </c>
      <c r="Y50" t="str">
        <f>IF(AND(OR(エントリー!$AT55="○",エントリー!$AT55="△"),エントリー!Z55=""),"",IF(OR(エントリー!$AT55="○",エントリー!$AT55="△"),エントリー!Z55,""))</f>
        <v/>
      </c>
      <c r="Z50" t="str">
        <f>IF(AND(OR(エントリー!$AT55="○",エントリー!$AT55="△"),エントリー!AA55=""),"",IF(OR(エントリー!$AT55="○",エントリー!$AT55="△"),エントリー!AA55,""))</f>
        <v/>
      </c>
      <c r="AA50" t="str">
        <f>IF(AND(OR(エントリー!$AT55="○",エントリー!$AT55="△"),エントリー!AB55=""),"",IF(OR(エントリー!$AT55="○",エントリー!$AT55="△"),エントリー!AB55,""))</f>
        <v/>
      </c>
      <c r="AB50" t="str">
        <f>IF(AND(OR(エントリー!$AT55="○",エントリー!$AT55="△"),エントリー!AC55=""),"",IF(OR(エントリー!$AT55="○",エントリー!$AT55="△"),エントリー!AC55,""))</f>
        <v/>
      </c>
      <c r="AC50" t="str">
        <f>IF(AND(OR(エントリー!$AT55="○",エントリー!$AT55="△"),エントリー!$AU$3="通常"),エントリー!AP55,IF(AND(OR(エントリー!$AT55="○",エントリー!$AT55="△"),エントリー!$AU$3="国体"),エントリー!AO55,IF(AND(OR(エントリー!$AT55="○",エントリー!$AT55="△"),エントリー!$AU$3="OPEN"),エントリー!AQ55,IF(AND(OR(エントリー!$AT55="○",エントリー!$AT55="△"),エントリー!$AU$3="Jr"),エントリー!AR55,IF(AND(OR(エントリー!$AT55="○",エントリー!$AT55="△"),エントリー!$AU$3="MS"),エントリー!AS55,"")))))</f>
        <v/>
      </c>
      <c r="AD50" t="str">
        <f>IF(AND(OR(エントリー!$AT55="○",エントリー!$AT55="△"),エントリー!AE55=""),"",IF(OR(エントリー!$AT55="○",エントリー!$AT55="△"),エントリー!AE55,""))</f>
        <v/>
      </c>
      <c r="AE50" t="str">
        <f>IF(エントリー!AM55="","",IF(エントリー!$AT55="","",IF(AND(OR(エントリー!$AT55="○",エントリー!$AT55="△"),エントリー!$AU$3="MS"),エントリー!AN55,エントリー!AM55)))</f>
        <v/>
      </c>
      <c r="AF50" t="str">
        <f t="shared" si="1"/>
        <v/>
      </c>
      <c r="AG50" t="str">
        <f>IF(AND(OR(エントリー!$AT55="○",エントリー!$AT55="△"),エントリー!AH55=""),"",IF(OR(エントリー!$AT55="○",エントリー!$AT55="△"),エントリー!AH55,""))</f>
        <v/>
      </c>
      <c r="AH50" s="72" t="str">
        <f>IF(AND(OR(エントリー!$AT55="○",エントリー!$AT55="△"),エントリー!AI55=""),"",IF(OR(エントリー!$AT55="○",エントリー!$AT55="△"),エントリー!AI55,""))</f>
        <v/>
      </c>
      <c r="AI50" t="str">
        <f>IF(AND(OR(エントリー!$AT55="○",エントリー!$AT55="△"),エントリー!AJ55=""),"",IF(OR(エントリー!$AT55="○",エントリー!$AT55="△"),エントリー!AJ55,""))</f>
        <v/>
      </c>
      <c r="AJ50" t="str">
        <f>IF(AND(OR(エントリー!$AT55="○",エントリー!$AT55="△"),エントリー!AK55=""),"",IF(OR(エントリー!$AT55="○",エントリー!$AT55="△"),エントリー!AK55,""))</f>
        <v/>
      </c>
      <c r="AK50" t="str">
        <f>IF(エントリー!AT55="△","オープン参加","")</f>
        <v/>
      </c>
    </row>
    <row r="51" spans="1:37" x14ac:dyDescent="0.15">
      <c r="A51" s="68" t="str">
        <f>IF(AND(OR(エントリー!$AT56="○",エントリー!$AT56="△"),エントリー!B56=""),"",IF(OR(エントリー!$AT56="○",エントリー!$AT56="△"),エントリー!B56,""))</f>
        <v/>
      </c>
      <c r="B51" t="str">
        <f>IF(AND(OR(エントリー!$AT56="○",エントリー!$AT56="△"),エントリー!C56=""),"",IF(OR(エントリー!$AT56="○",エントリー!$AT56="△"),エントリー!C56,""))</f>
        <v/>
      </c>
      <c r="C51" t="str">
        <f>IF(AND(OR(エントリー!$AT56="○",エントリー!$AT56="△"),エントリー!D56=""),"",IF(OR(エントリー!$AT56="○",エントリー!$AT56="△"),エントリー!D56,""))</f>
        <v/>
      </c>
      <c r="D51" s="69" t="str">
        <f>IF(AND(OR(エントリー!$AT56="○",エントリー!$AT56="△"),エントリー!E56=""),"",IF(OR(エントリー!$AT56="○",エントリー!$AT56="△"),エントリー!E56,""))</f>
        <v/>
      </c>
      <c r="E51" t="str">
        <f>IF(AND(OR(エントリー!$AT56="○",エントリー!$AT56="△"),エントリー!F56=""),"",IF(OR(エントリー!$AT56="○",エントリー!$AT56="△"),エントリー!F56,""))</f>
        <v/>
      </c>
      <c r="F51" t="str">
        <f>IF(AND(OR(エントリー!$AT56="○",エントリー!$AT56="△"),エントリー!G56=""),"",IF(OR(エントリー!$AT56="○",エントリー!$AT56="△"),エントリー!G56,""))</f>
        <v/>
      </c>
      <c r="G51" t="str">
        <f>IF(AND(OR(エントリー!$AT56="○",エントリー!$AT56="△"),エントリー!H56=""),"",IF(OR(エントリー!$AT56="○",エントリー!$AT56="△"),エントリー!H56,""))</f>
        <v/>
      </c>
      <c r="H51" t="str">
        <f>IF(AND(OR(エントリー!$AT56="○",エントリー!$AT56="△"),エントリー!I56=""),"",IF(OR(エントリー!$AT56="○",エントリー!$AT56="△"),エントリー!I56,""))</f>
        <v/>
      </c>
      <c r="I51" t="str">
        <f>IF(AND(OR(エントリー!$AT56="○",エントリー!$AT56="△"),エントリー!J56=""),"",IF(OR(エントリー!$AT56="○",エントリー!$AT56="△"),エントリー!J56,""))</f>
        <v/>
      </c>
      <c r="J51" t="str">
        <f>IF(AND(OR(エントリー!$AT56="○",エントリー!$AT56="△"),エントリー!K56=""),"",IF(OR(エントリー!$AT56="○",エントリー!$AT56="△"),エントリー!K56,""))</f>
        <v/>
      </c>
      <c r="K51" t="str">
        <f>IF(AND(OR(エントリー!$AT56="○",エントリー!$AT56="△"),エントリー!L56=""),"",IF(OR(エントリー!$AT56="○",エントリー!$AT56="△"),エントリー!L56,""))</f>
        <v/>
      </c>
      <c r="L51" s="71" t="str">
        <f>IF(AND(OR(エントリー!$AT56="○",エントリー!$AT56="△"),エントリー!M56=""),"",IF(OR(エントリー!$AT56="○",エントリー!$AT56="△"),エントリー!M56,""))</f>
        <v/>
      </c>
      <c r="M51" s="71" t="str">
        <f>IF(AND(OR(エントリー!$AT56="○",エントリー!$AT56="△"),エントリー!N56=""),"",IF(OR(エントリー!$AT56="○",エントリー!$AT56="△"),エントリー!N56,""))</f>
        <v/>
      </c>
      <c r="N51" s="71" t="str">
        <f>IF(AND(OR(エントリー!$AT56="○",エントリー!$AT56="△"),エントリー!O56=""),"",IF(OR(エントリー!$AT56="○",エントリー!$AT56="△"),エントリー!O56,""))</f>
        <v/>
      </c>
      <c r="O51" s="5" t="str">
        <f>IF(エントリー!P56="","",IF(エントリー!$AT56="","",IF(AND(OR(エントリー!$AT56="○",エントリー!$AT56="△"),エントリー!AL56=""),エントリー!P56,エントリー!AL56)))</f>
        <v/>
      </c>
      <c r="P51" s="8" t="str">
        <f>IF(AND(OR(エントリー!$AT56="○",エントリー!$AT56="△"),エントリー!Q56=""),"",IF(OR(エントリー!$AT56="○",エントリー!$AT56="△"),エントリー!Q56,""))</f>
        <v/>
      </c>
      <c r="Q51" t="str">
        <f>IF(AND(OR(エントリー!$AT56="○",エントリー!$AT56="△"),エントリー!R56=""),"",IF(OR(エントリー!$AT56="○",エントリー!$AT56="△"),エントリー!R56,""))</f>
        <v/>
      </c>
      <c r="R51" s="70" t="str">
        <f>IF(AND(OR(エントリー!$AT56="○",エントリー!$AT56="△"),エントリー!S56=""),"",IF(OR(エントリー!$AT56="○",エントリー!$AT56="△"),エントリー!S56,""))</f>
        <v/>
      </c>
      <c r="S51" t="str">
        <f>IF(AND(OR(エントリー!$AT56="○",エントリー!$AT56="△"),エントリー!T56=""),"",IF(OR(エントリー!$AT56="○",エントリー!$AT56="△"),エントリー!T56,""))</f>
        <v/>
      </c>
      <c r="T51" t="str">
        <f>IF(AND(OR(エントリー!$AT56="○",エントリー!$AT56="△"),エントリー!U56=""),"",IF(OR(エントリー!$AT56="○",エントリー!$AT56="△"),エントリー!U56,""))</f>
        <v/>
      </c>
      <c r="U51" t="str">
        <f>IF(AND(OR(エントリー!$AT56="○",エントリー!$AT56="△"),エントリー!V56=""),"",IF(OR(エントリー!$AT56="○",エントリー!$AT56="△"),エントリー!V56,""))</f>
        <v/>
      </c>
      <c r="V51" t="str">
        <f>IF(AND(OR(エントリー!$AT56="○",エントリー!$AT56="△"),エントリー!W56=""),"",IF(OR(エントリー!$AT56="○",エントリー!$AT56="△"),エントリー!W56,""))</f>
        <v/>
      </c>
      <c r="W51" t="str">
        <f>IF(AND(OR(エントリー!$AT56="○",エントリー!$AT56="△"),エントリー!X56=""),"",IF(OR(エントリー!$AT56="○",エントリー!$AT56="△"),エントリー!X56,""))</f>
        <v/>
      </c>
      <c r="X51" t="str">
        <f>IF(AND(OR(エントリー!$AT56="○",エントリー!$AT56="△"),エントリー!Y56=""),"",IF(OR(エントリー!$AT56="○",エントリー!$AT56="△"),エントリー!Y56,""))</f>
        <v/>
      </c>
      <c r="Y51" t="str">
        <f>IF(AND(OR(エントリー!$AT56="○",エントリー!$AT56="△"),エントリー!Z56=""),"",IF(OR(エントリー!$AT56="○",エントリー!$AT56="△"),エントリー!Z56,""))</f>
        <v/>
      </c>
      <c r="Z51" t="str">
        <f>IF(AND(OR(エントリー!$AT56="○",エントリー!$AT56="△"),エントリー!AA56=""),"",IF(OR(エントリー!$AT56="○",エントリー!$AT56="△"),エントリー!AA56,""))</f>
        <v/>
      </c>
      <c r="AA51" t="str">
        <f>IF(AND(OR(エントリー!$AT56="○",エントリー!$AT56="△"),エントリー!AB56=""),"",IF(OR(エントリー!$AT56="○",エントリー!$AT56="△"),エントリー!AB56,""))</f>
        <v/>
      </c>
      <c r="AB51" t="str">
        <f>IF(AND(OR(エントリー!$AT56="○",エントリー!$AT56="△"),エントリー!AC56=""),"",IF(OR(エントリー!$AT56="○",エントリー!$AT56="△"),エントリー!AC56,""))</f>
        <v/>
      </c>
      <c r="AC51" t="str">
        <f>IF(AND(OR(エントリー!$AT56="○",エントリー!$AT56="△"),エントリー!$AU$3="通常"),エントリー!AP56,IF(AND(OR(エントリー!$AT56="○",エントリー!$AT56="△"),エントリー!$AU$3="国体"),エントリー!AO56,IF(AND(OR(エントリー!$AT56="○",エントリー!$AT56="△"),エントリー!$AU$3="OPEN"),エントリー!AQ56,IF(AND(OR(エントリー!$AT56="○",エントリー!$AT56="△"),エントリー!$AU$3="Jr"),エントリー!AR56,IF(AND(OR(エントリー!$AT56="○",エントリー!$AT56="△"),エントリー!$AU$3="MS"),エントリー!AS56,"")))))</f>
        <v/>
      </c>
      <c r="AD51" t="str">
        <f>IF(AND(OR(エントリー!$AT56="○",エントリー!$AT56="△"),エントリー!AE56=""),"",IF(OR(エントリー!$AT56="○",エントリー!$AT56="△"),エントリー!AE56,""))</f>
        <v/>
      </c>
      <c r="AE51" t="str">
        <f>IF(エントリー!AM56="","",IF(エントリー!$AT56="","",IF(AND(OR(エントリー!$AT56="○",エントリー!$AT56="△"),エントリー!$AU$3="MS"),エントリー!AN56,エントリー!AM56)))</f>
        <v/>
      </c>
      <c r="AF51" t="str">
        <f t="shared" si="1"/>
        <v/>
      </c>
      <c r="AG51" t="str">
        <f>IF(AND(OR(エントリー!$AT56="○",エントリー!$AT56="△"),エントリー!AH56=""),"",IF(OR(エントリー!$AT56="○",エントリー!$AT56="△"),エントリー!AH56,""))</f>
        <v/>
      </c>
      <c r="AH51" s="72" t="str">
        <f>IF(AND(OR(エントリー!$AT56="○",エントリー!$AT56="△"),エントリー!AI56=""),"",IF(OR(エントリー!$AT56="○",エントリー!$AT56="△"),エントリー!AI56,""))</f>
        <v/>
      </c>
      <c r="AI51" t="str">
        <f>IF(AND(OR(エントリー!$AT56="○",エントリー!$AT56="△"),エントリー!AJ56=""),"",IF(OR(エントリー!$AT56="○",エントリー!$AT56="△"),エントリー!AJ56,""))</f>
        <v/>
      </c>
      <c r="AJ51" t="str">
        <f>IF(AND(OR(エントリー!$AT56="○",エントリー!$AT56="△"),エントリー!AK56=""),"",IF(OR(エントリー!$AT56="○",エントリー!$AT56="△"),エントリー!AK56,""))</f>
        <v/>
      </c>
      <c r="AK51" t="str">
        <f>IF(エントリー!AT56="△","オープン参加","")</f>
        <v/>
      </c>
    </row>
    <row r="52" spans="1:37" x14ac:dyDescent="0.15">
      <c r="A52" s="68" t="str">
        <f>IF(AND(OR(エントリー!$AT57="○",エントリー!$AT57="△"),エントリー!B57=""),"",IF(OR(エントリー!$AT57="○",エントリー!$AT57="△"),エントリー!B57,""))</f>
        <v/>
      </c>
      <c r="B52" t="str">
        <f>IF(AND(OR(エントリー!$AT57="○",エントリー!$AT57="△"),エントリー!C57=""),"",IF(OR(エントリー!$AT57="○",エントリー!$AT57="△"),エントリー!C57,""))</f>
        <v/>
      </c>
      <c r="C52" t="str">
        <f>IF(AND(OR(エントリー!$AT57="○",エントリー!$AT57="△"),エントリー!D57=""),"",IF(OR(エントリー!$AT57="○",エントリー!$AT57="△"),エントリー!D57,""))</f>
        <v/>
      </c>
      <c r="D52" s="69" t="str">
        <f>IF(AND(OR(エントリー!$AT57="○",エントリー!$AT57="△"),エントリー!E57=""),"",IF(OR(エントリー!$AT57="○",エントリー!$AT57="△"),エントリー!E57,""))</f>
        <v/>
      </c>
      <c r="E52" t="str">
        <f>IF(AND(OR(エントリー!$AT57="○",エントリー!$AT57="△"),エントリー!F57=""),"",IF(OR(エントリー!$AT57="○",エントリー!$AT57="△"),エントリー!F57,""))</f>
        <v/>
      </c>
      <c r="F52" t="str">
        <f>IF(AND(OR(エントリー!$AT57="○",エントリー!$AT57="△"),エントリー!G57=""),"",IF(OR(エントリー!$AT57="○",エントリー!$AT57="△"),エントリー!G57,""))</f>
        <v/>
      </c>
      <c r="G52" t="str">
        <f>IF(AND(OR(エントリー!$AT57="○",エントリー!$AT57="△"),エントリー!H57=""),"",IF(OR(エントリー!$AT57="○",エントリー!$AT57="△"),エントリー!H57,""))</f>
        <v/>
      </c>
      <c r="H52" t="str">
        <f>IF(AND(OR(エントリー!$AT57="○",エントリー!$AT57="△"),エントリー!I57=""),"",IF(OR(エントリー!$AT57="○",エントリー!$AT57="△"),エントリー!I57,""))</f>
        <v/>
      </c>
      <c r="I52" t="str">
        <f>IF(AND(OR(エントリー!$AT57="○",エントリー!$AT57="△"),エントリー!J57=""),"",IF(OR(エントリー!$AT57="○",エントリー!$AT57="△"),エントリー!J57,""))</f>
        <v/>
      </c>
      <c r="J52" t="str">
        <f>IF(AND(OR(エントリー!$AT57="○",エントリー!$AT57="△"),エントリー!K57=""),"",IF(OR(エントリー!$AT57="○",エントリー!$AT57="△"),エントリー!K57,""))</f>
        <v/>
      </c>
      <c r="K52" t="str">
        <f>IF(AND(OR(エントリー!$AT57="○",エントリー!$AT57="△"),エントリー!L57=""),"",IF(OR(エントリー!$AT57="○",エントリー!$AT57="△"),エントリー!L57,""))</f>
        <v/>
      </c>
      <c r="L52" s="71" t="str">
        <f>IF(AND(OR(エントリー!$AT57="○",エントリー!$AT57="△"),エントリー!M57=""),"",IF(OR(エントリー!$AT57="○",エントリー!$AT57="△"),エントリー!M57,""))</f>
        <v/>
      </c>
      <c r="M52" s="71" t="str">
        <f>IF(AND(OR(エントリー!$AT57="○",エントリー!$AT57="△"),エントリー!N57=""),"",IF(OR(エントリー!$AT57="○",エントリー!$AT57="△"),エントリー!N57,""))</f>
        <v/>
      </c>
      <c r="N52" s="71" t="str">
        <f>IF(AND(OR(エントリー!$AT57="○",エントリー!$AT57="△"),エントリー!O57=""),"",IF(OR(エントリー!$AT57="○",エントリー!$AT57="△"),エントリー!O57,""))</f>
        <v/>
      </c>
      <c r="O52" s="5" t="str">
        <f>IF(エントリー!P57="","",IF(エントリー!$AT57="","",IF(AND(OR(エントリー!$AT57="○",エントリー!$AT57="△"),エントリー!AL57=""),エントリー!P57,エントリー!AL57)))</f>
        <v/>
      </c>
      <c r="P52" s="8" t="str">
        <f>IF(AND(OR(エントリー!$AT57="○",エントリー!$AT57="△"),エントリー!Q57=""),"",IF(OR(エントリー!$AT57="○",エントリー!$AT57="△"),エントリー!Q57,""))</f>
        <v/>
      </c>
      <c r="Q52" t="str">
        <f>IF(AND(OR(エントリー!$AT57="○",エントリー!$AT57="△"),エントリー!R57=""),"",IF(OR(エントリー!$AT57="○",エントリー!$AT57="△"),エントリー!R57,""))</f>
        <v/>
      </c>
      <c r="R52" s="70" t="str">
        <f>IF(AND(OR(エントリー!$AT57="○",エントリー!$AT57="△"),エントリー!S57=""),"",IF(OR(エントリー!$AT57="○",エントリー!$AT57="△"),エントリー!S57,""))</f>
        <v/>
      </c>
      <c r="S52" t="str">
        <f>IF(AND(OR(エントリー!$AT57="○",エントリー!$AT57="△"),エントリー!T57=""),"",IF(OR(エントリー!$AT57="○",エントリー!$AT57="△"),エントリー!T57,""))</f>
        <v/>
      </c>
      <c r="T52" t="str">
        <f>IF(AND(OR(エントリー!$AT57="○",エントリー!$AT57="△"),エントリー!U57=""),"",IF(OR(エントリー!$AT57="○",エントリー!$AT57="△"),エントリー!U57,""))</f>
        <v/>
      </c>
      <c r="U52" t="str">
        <f>IF(AND(OR(エントリー!$AT57="○",エントリー!$AT57="△"),エントリー!V57=""),"",IF(OR(エントリー!$AT57="○",エントリー!$AT57="△"),エントリー!V57,""))</f>
        <v/>
      </c>
      <c r="V52" t="str">
        <f>IF(AND(OR(エントリー!$AT57="○",エントリー!$AT57="△"),エントリー!W57=""),"",IF(OR(エントリー!$AT57="○",エントリー!$AT57="△"),エントリー!W57,""))</f>
        <v/>
      </c>
      <c r="W52" t="str">
        <f>IF(AND(OR(エントリー!$AT57="○",エントリー!$AT57="△"),エントリー!X57=""),"",IF(OR(エントリー!$AT57="○",エントリー!$AT57="△"),エントリー!X57,""))</f>
        <v/>
      </c>
      <c r="X52" t="str">
        <f>IF(AND(OR(エントリー!$AT57="○",エントリー!$AT57="△"),エントリー!Y57=""),"",IF(OR(エントリー!$AT57="○",エントリー!$AT57="△"),エントリー!Y57,""))</f>
        <v/>
      </c>
      <c r="Y52" t="str">
        <f>IF(AND(OR(エントリー!$AT57="○",エントリー!$AT57="△"),エントリー!Z57=""),"",IF(OR(エントリー!$AT57="○",エントリー!$AT57="△"),エントリー!Z57,""))</f>
        <v/>
      </c>
      <c r="Z52" t="str">
        <f>IF(AND(OR(エントリー!$AT57="○",エントリー!$AT57="△"),エントリー!AA57=""),"",IF(OR(エントリー!$AT57="○",エントリー!$AT57="△"),エントリー!AA57,""))</f>
        <v/>
      </c>
      <c r="AA52" t="str">
        <f>IF(AND(OR(エントリー!$AT57="○",エントリー!$AT57="△"),エントリー!AB57=""),"",IF(OR(エントリー!$AT57="○",エントリー!$AT57="△"),エントリー!AB57,""))</f>
        <v/>
      </c>
      <c r="AB52" t="str">
        <f>IF(AND(OR(エントリー!$AT57="○",エントリー!$AT57="△"),エントリー!AC57=""),"",IF(OR(エントリー!$AT57="○",エントリー!$AT57="△"),エントリー!AC57,""))</f>
        <v/>
      </c>
      <c r="AC52" t="str">
        <f>IF(AND(OR(エントリー!$AT57="○",エントリー!$AT57="△"),エントリー!$AU$3="通常"),エントリー!AP57,IF(AND(OR(エントリー!$AT57="○",エントリー!$AT57="△"),エントリー!$AU$3="国体"),エントリー!AO57,IF(AND(OR(エントリー!$AT57="○",エントリー!$AT57="△"),エントリー!$AU$3="OPEN"),エントリー!AQ57,IF(AND(OR(エントリー!$AT57="○",エントリー!$AT57="△"),エントリー!$AU$3="Jr"),エントリー!AR57,IF(AND(OR(エントリー!$AT57="○",エントリー!$AT57="△"),エントリー!$AU$3="MS"),エントリー!AS57,"")))))</f>
        <v/>
      </c>
      <c r="AD52" t="str">
        <f>IF(AND(OR(エントリー!$AT57="○",エントリー!$AT57="△"),エントリー!AE57=""),"",IF(OR(エントリー!$AT57="○",エントリー!$AT57="△"),エントリー!AE57,""))</f>
        <v/>
      </c>
      <c r="AE52" t="str">
        <f>IF(エントリー!AM57="","",IF(エントリー!$AT57="","",IF(AND(OR(エントリー!$AT57="○",エントリー!$AT57="△"),エントリー!$AU$3="MS"),エントリー!AN57,エントリー!AM57)))</f>
        <v/>
      </c>
      <c r="AF52" t="str">
        <f t="shared" si="1"/>
        <v/>
      </c>
      <c r="AG52" t="str">
        <f>IF(AND(OR(エントリー!$AT57="○",エントリー!$AT57="△"),エントリー!AH57=""),"",IF(OR(エントリー!$AT57="○",エントリー!$AT57="△"),エントリー!AH57,""))</f>
        <v/>
      </c>
      <c r="AH52" s="72" t="str">
        <f>IF(AND(OR(エントリー!$AT57="○",エントリー!$AT57="△"),エントリー!AI57=""),"",IF(OR(エントリー!$AT57="○",エントリー!$AT57="△"),エントリー!AI57,""))</f>
        <v/>
      </c>
      <c r="AI52" t="str">
        <f>IF(AND(OR(エントリー!$AT57="○",エントリー!$AT57="△"),エントリー!AJ57=""),"",IF(OR(エントリー!$AT57="○",エントリー!$AT57="△"),エントリー!AJ57,""))</f>
        <v/>
      </c>
      <c r="AJ52" t="str">
        <f>IF(AND(OR(エントリー!$AT57="○",エントリー!$AT57="△"),エントリー!AK57=""),"",IF(OR(エントリー!$AT57="○",エントリー!$AT57="△"),エントリー!AK57,""))</f>
        <v/>
      </c>
      <c r="AK52" t="str">
        <f>IF(エントリー!AT57="△","オープン参加","")</f>
        <v/>
      </c>
    </row>
    <row r="53" spans="1:37" x14ac:dyDescent="0.15">
      <c r="A53" s="68" t="str">
        <f>IF(AND(OR(エントリー!$AT58="○",エントリー!$AT58="△"),エントリー!B58=""),"",IF(OR(エントリー!$AT58="○",エントリー!$AT58="△"),エントリー!B58,""))</f>
        <v/>
      </c>
      <c r="B53" t="str">
        <f>IF(AND(OR(エントリー!$AT58="○",エントリー!$AT58="△"),エントリー!C58=""),"",IF(OR(エントリー!$AT58="○",エントリー!$AT58="△"),エントリー!C58,""))</f>
        <v/>
      </c>
      <c r="C53" t="str">
        <f>IF(AND(OR(エントリー!$AT58="○",エントリー!$AT58="△"),エントリー!D58=""),"",IF(OR(エントリー!$AT58="○",エントリー!$AT58="△"),エントリー!D58,""))</f>
        <v/>
      </c>
      <c r="D53" s="69" t="str">
        <f>IF(AND(OR(エントリー!$AT58="○",エントリー!$AT58="△"),エントリー!E58=""),"",IF(OR(エントリー!$AT58="○",エントリー!$AT58="△"),エントリー!E58,""))</f>
        <v/>
      </c>
      <c r="E53" t="str">
        <f>IF(AND(OR(エントリー!$AT58="○",エントリー!$AT58="△"),エントリー!F58=""),"",IF(OR(エントリー!$AT58="○",エントリー!$AT58="△"),エントリー!F58,""))</f>
        <v/>
      </c>
      <c r="F53" t="str">
        <f>IF(AND(OR(エントリー!$AT58="○",エントリー!$AT58="△"),エントリー!G58=""),"",IF(OR(エントリー!$AT58="○",エントリー!$AT58="△"),エントリー!G58,""))</f>
        <v/>
      </c>
      <c r="G53" t="str">
        <f>IF(AND(OR(エントリー!$AT58="○",エントリー!$AT58="△"),エントリー!H58=""),"",IF(OR(エントリー!$AT58="○",エントリー!$AT58="△"),エントリー!H58,""))</f>
        <v/>
      </c>
      <c r="H53" t="str">
        <f>IF(AND(OR(エントリー!$AT58="○",エントリー!$AT58="△"),エントリー!I58=""),"",IF(OR(エントリー!$AT58="○",エントリー!$AT58="△"),エントリー!I58,""))</f>
        <v/>
      </c>
      <c r="I53" t="str">
        <f>IF(AND(OR(エントリー!$AT58="○",エントリー!$AT58="△"),エントリー!J58=""),"",IF(OR(エントリー!$AT58="○",エントリー!$AT58="△"),エントリー!J58,""))</f>
        <v/>
      </c>
      <c r="J53" t="str">
        <f>IF(AND(OR(エントリー!$AT58="○",エントリー!$AT58="△"),エントリー!K58=""),"",IF(OR(エントリー!$AT58="○",エントリー!$AT58="△"),エントリー!K58,""))</f>
        <v/>
      </c>
      <c r="K53" t="str">
        <f>IF(AND(OR(エントリー!$AT58="○",エントリー!$AT58="△"),エントリー!L58=""),"",IF(OR(エントリー!$AT58="○",エントリー!$AT58="△"),エントリー!L58,""))</f>
        <v/>
      </c>
      <c r="L53" s="71" t="str">
        <f>IF(AND(OR(エントリー!$AT58="○",エントリー!$AT58="△"),エントリー!M58=""),"",IF(OR(エントリー!$AT58="○",エントリー!$AT58="△"),エントリー!M58,""))</f>
        <v/>
      </c>
      <c r="M53" s="71" t="str">
        <f>IF(AND(OR(エントリー!$AT58="○",エントリー!$AT58="△"),エントリー!N58=""),"",IF(OR(エントリー!$AT58="○",エントリー!$AT58="△"),エントリー!N58,""))</f>
        <v/>
      </c>
      <c r="N53" s="71" t="str">
        <f>IF(AND(OR(エントリー!$AT58="○",エントリー!$AT58="△"),エントリー!O58=""),"",IF(OR(エントリー!$AT58="○",エントリー!$AT58="△"),エントリー!O58,""))</f>
        <v/>
      </c>
      <c r="O53" s="5" t="str">
        <f>IF(エントリー!P58="","",IF(エントリー!$AT58="","",IF(AND(OR(エントリー!$AT58="○",エントリー!$AT58="△"),エントリー!AL58=""),エントリー!P58,エントリー!AL58)))</f>
        <v/>
      </c>
      <c r="P53" s="8" t="str">
        <f>IF(AND(OR(エントリー!$AT58="○",エントリー!$AT58="△"),エントリー!Q58=""),"",IF(OR(エントリー!$AT58="○",エントリー!$AT58="△"),エントリー!Q58,""))</f>
        <v/>
      </c>
      <c r="Q53" t="str">
        <f>IF(AND(OR(エントリー!$AT58="○",エントリー!$AT58="△"),エントリー!R58=""),"",IF(OR(エントリー!$AT58="○",エントリー!$AT58="△"),エントリー!R58,""))</f>
        <v/>
      </c>
      <c r="R53" s="70" t="str">
        <f>IF(AND(OR(エントリー!$AT58="○",エントリー!$AT58="△"),エントリー!S58=""),"",IF(OR(エントリー!$AT58="○",エントリー!$AT58="△"),エントリー!S58,""))</f>
        <v/>
      </c>
      <c r="S53" t="str">
        <f>IF(AND(OR(エントリー!$AT58="○",エントリー!$AT58="△"),エントリー!T58=""),"",IF(OR(エントリー!$AT58="○",エントリー!$AT58="△"),エントリー!T58,""))</f>
        <v/>
      </c>
      <c r="T53" t="str">
        <f>IF(AND(OR(エントリー!$AT58="○",エントリー!$AT58="△"),エントリー!U58=""),"",IF(OR(エントリー!$AT58="○",エントリー!$AT58="△"),エントリー!U58,""))</f>
        <v/>
      </c>
      <c r="U53" t="str">
        <f>IF(AND(OR(エントリー!$AT58="○",エントリー!$AT58="△"),エントリー!V58=""),"",IF(OR(エントリー!$AT58="○",エントリー!$AT58="△"),エントリー!V58,""))</f>
        <v/>
      </c>
      <c r="V53" t="str">
        <f>IF(AND(OR(エントリー!$AT58="○",エントリー!$AT58="△"),エントリー!W58=""),"",IF(OR(エントリー!$AT58="○",エントリー!$AT58="△"),エントリー!W58,""))</f>
        <v/>
      </c>
      <c r="W53" t="str">
        <f>IF(AND(OR(エントリー!$AT58="○",エントリー!$AT58="△"),エントリー!X58=""),"",IF(OR(エントリー!$AT58="○",エントリー!$AT58="△"),エントリー!X58,""))</f>
        <v/>
      </c>
      <c r="X53" t="str">
        <f>IF(AND(OR(エントリー!$AT58="○",エントリー!$AT58="△"),エントリー!Y58=""),"",IF(OR(エントリー!$AT58="○",エントリー!$AT58="△"),エントリー!Y58,""))</f>
        <v/>
      </c>
      <c r="Y53" t="str">
        <f>IF(AND(OR(エントリー!$AT58="○",エントリー!$AT58="△"),エントリー!Z58=""),"",IF(OR(エントリー!$AT58="○",エントリー!$AT58="△"),エントリー!Z58,""))</f>
        <v/>
      </c>
      <c r="Z53" t="str">
        <f>IF(AND(OR(エントリー!$AT58="○",エントリー!$AT58="△"),エントリー!AA58=""),"",IF(OR(エントリー!$AT58="○",エントリー!$AT58="△"),エントリー!AA58,""))</f>
        <v/>
      </c>
      <c r="AA53" t="str">
        <f>IF(AND(OR(エントリー!$AT58="○",エントリー!$AT58="△"),エントリー!AB58=""),"",IF(OR(エントリー!$AT58="○",エントリー!$AT58="△"),エントリー!AB58,""))</f>
        <v/>
      </c>
      <c r="AB53" t="str">
        <f>IF(AND(OR(エントリー!$AT58="○",エントリー!$AT58="△"),エントリー!AC58=""),"",IF(OR(エントリー!$AT58="○",エントリー!$AT58="△"),エントリー!AC58,""))</f>
        <v/>
      </c>
      <c r="AC53" t="str">
        <f>IF(AND(OR(エントリー!$AT58="○",エントリー!$AT58="△"),エントリー!$AU$3="通常"),エントリー!AP58,IF(AND(OR(エントリー!$AT58="○",エントリー!$AT58="△"),エントリー!$AU$3="国体"),エントリー!AO58,IF(AND(OR(エントリー!$AT58="○",エントリー!$AT58="△"),エントリー!$AU$3="OPEN"),エントリー!AQ58,IF(AND(OR(エントリー!$AT58="○",エントリー!$AT58="△"),エントリー!$AU$3="Jr"),エントリー!AR58,IF(AND(OR(エントリー!$AT58="○",エントリー!$AT58="△"),エントリー!$AU$3="MS"),エントリー!AS58,"")))))</f>
        <v/>
      </c>
      <c r="AD53" t="str">
        <f>IF(AND(OR(エントリー!$AT58="○",エントリー!$AT58="△"),エントリー!AE58=""),"",IF(OR(エントリー!$AT58="○",エントリー!$AT58="△"),エントリー!AE58,""))</f>
        <v/>
      </c>
      <c r="AE53" t="str">
        <f>IF(エントリー!AM58="","",IF(エントリー!$AT58="","",IF(AND(OR(エントリー!$AT58="○",エントリー!$AT58="△"),エントリー!$AU$3="MS"),エントリー!AN58,エントリー!AM58)))</f>
        <v/>
      </c>
      <c r="AF53" t="str">
        <f t="shared" si="1"/>
        <v/>
      </c>
      <c r="AG53" t="str">
        <f>IF(AND(OR(エントリー!$AT58="○",エントリー!$AT58="△"),エントリー!AH58=""),"",IF(OR(エントリー!$AT58="○",エントリー!$AT58="△"),エントリー!AH58,""))</f>
        <v/>
      </c>
      <c r="AH53" s="72" t="str">
        <f>IF(AND(OR(エントリー!$AT58="○",エントリー!$AT58="△"),エントリー!AI58=""),"",IF(OR(エントリー!$AT58="○",エントリー!$AT58="△"),エントリー!AI58,""))</f>
        <v/>
      </c>
      <c r="AI53" t="str">
        <f>IF(AND(OR(エントリー!$AT58="○",エントリー!$AT58="△"),エントリー!AJ58=""),"",IF(OR(エントリー!$AT58="○",エントリー!$AT58="△"),エントリー!AJ58,""))</f>
        <v/>
      </c>
      <c r="AJ53" t="str">
        <f>IF(AND(OR(エントリー!$AT58="○",エントリー!$AT58="△"),エントリー!AK58=""),"",IF(OR(エントリー!$AT58="○",エントリー!$AT58="△"),エントリー!AK58,""))</f>
        <v/>
      </c>
      <c r="AK53" t="str">
        <f>IF(エントリー!AT58="△","オープン参加","")</f>
        <v/>
      </c>
    </row>
    <row r="54" spans="1:37" x14ac:dyDescent="0.15">
      <c r="A54" s="68" t="str">
        <f>IF(AND(OR(エントリー!$AT59="○",エントリー!$AT59="△"),エントリー!B59=""),"",IF(OR(エントリー!$AT59="○",エントリー!$AT59="△"),エントリー!B59,""))</f>
        <v/>
      </c>
      <c r="B54" t="str">
        <f>IF(AND(OR(エントリー!$AT59="○",エントリー!$AT59="△"),エントリー!C59=""),"",IF(OR(エントリー!$AT59="○",エントリー!$AT59="△"),エントリー!C59,""))</f>
        <v/>
      </c>
      <c r="C54" t="str">
        <f>IF(AND(OR(エントリー!$AT59="○",エントリー!$AT59="△"),エントリー!D59=""),"",IF(OR(エントリー!$AT59="○",エントリー!$AT59="△"),エントリー!D59,""))</f>
        <v/>
      </c>
      <c r="D54" s="69" t="str">
        <f>IF(AND(OR(エントリー!$AT59="○",エントリー!$AT59="△"),エントリー!E59=""),"",IF(OR(エントリー!$AT59="○",エントリー!$AT59="△"),エントリー!E59,""))</f>
        <v/>
      </c>
      <c r="E54" t="str">
        <f>IF(AND(OR(エントリー!$AT59="○",エントリー!$AT59="△"),エントリー!F59=""),"",IF(OR(エントリー!$AT59="○",エントリー!$AT59="△"),エントリー!F59,""))</f>
        <v/>
      </c>
      <c r="F54" t="str">
        <f>IF(AND(OR(エントリー!$AT59="○",エントリー!$AT59="△"),エントリー!G59=""),"",IF(OR(エントリー!$AT59="○",エントリー!$AT59="△"),エントリー!G59,""))</f>
        <v/>
      </c>
      <c r="G54" t="str">
        <f>IF(AND(OR(エントリー!$AT59="○",エントリー!$AT59="△"),エントリー!H59=""),"",IF(OR(エントリー!$AT59="○",エントリー!$AT59="△"),エントリー!H59,""))</f>
        <v/>
      </c>
      <c r="H54" t="str">
        <f>IF(AND(OR(エントリー!$AT59="○",エントリー!$AT59="△"),エントリー!I59=""),"",IF(OR(エントリー!$AT59="○",エントリー!$AT59="△"),エントリー!I59,""))</f>
        <v/>
      </c>
      <c r="I54" t="str">
        <f>IF(AND(OR(エントリー!$AT59="○",エントリー!$AT59="△"),エントリー!J59=""),"",IF(OR(エントリー!$AT59="○",エントリー!$AT59="△"),エントリー!J59,""))</f>
        <v/>
      </c>
      <c r="J54" t="str">
        <f>IF(AND(OR(エントリー!$AT59="○",エントリー!$AT59="△"),エントリー!K59=""),"",IF(OR(エントリー!$AT59="○",エントリー!$AT59="△"),エントリー!K59,""))</f>
        <v/>
      </c>
      <c r="K54" t="str">
        <f>IF(AND(OR(エントリー!$AT59="○",エントリー!$AT59="△"),エントリー!L59=""),"",IF(OR(エントリー!$AT59="○",エントリー!$AT59="△"),エントリー!L59,""))</f>
        <v/>
      </c>
      <c r="L54" s="71" t="str">
        <f>IF(AND(OR(エントリー!$AT59="○",エントリー!$AT59="△"),エントリー!M59=""),"",IF(OR(エントリー!$AT59="○",エントリー!$AT59="△"),エントリー!M59,""))</f>
        <v/>
      </c>
      <c r="M54" s="71" t="str">
        <f>IF(AND(OR(エントリー!$AT59="○",エントリー!$AT59="△"),エントリー!N59=""),"",IF(OR(エントリー!$AT59="○",エントリー!$AT59="△"),エントリー!N59,""))</f>
        <v/>
      </c>
      <c r="N54" s="71" t="str">
        <f>IF(AND(OR(エントリー!$AT59="○",エントリー!$AT59="△"),エントリー!O59=""),"",IF(OR(エントリー!$AT59="○",エントリー!$AT59="△"),エントリー!O59,""))</f>
        <v/>
      </c>
      <c r="O54" s="5" t="str">
        <f>IF(エントリー!P59="","",IF(エントリー!$AT59="","",IF(AND(OR(エントリー!$AT59="○",エントリー!$AT59="△"),エントリー!AL59=""),エントリー!P59,エントリー!AL59)))</f>
        <v/>
      </c>
      <c r="P54" s="8" t="str">
        <f>IF(AND(OR(エントリー!$AT59="○",エントリー!$AT59="△"),エントリー!Q59=""),"",IF(OR(エントリー!$AT59="○",エントリー!$AT59="△"),エントリー!Q59,""))</f>
        <v/>
      </c>
      <c r="Q54" t="str">
        <f>IF(AND(OR(エントリー!$AT59="○",エントリー!$AT59="△"),エントリー!R59=""),"",IF(OR(エントリー!$AT59="○",エントリー!$AT59="△"),エントリー!R59,""))</f>
        <v/>
      </c>
      <c r="R54" s="70" t="str">
        <f>IF(AND(OR(エントリー!$AT59="○",エントリー!$AT59="△"),エントリー!S59=""),"",IF(OR(エントリー!$AT59="○",エントリー!$AT59="△"),エントリー!S59,""))</f>
        <v/>
      </c>
      <c r="S54" t="str">
        <f>IF(AND(OR(エントリー!$AT59="○",エントリー!$AT59="△"),エントリー!T59=""),"",IF(OR(エントリー!$AT59="○",エントリー!$AT59="△"),エントリー!T59,""))</f>
        <v/>
      </c>
      <c r="T54" t="str">
        <f>IF(AND(OR(エントリー!$AT59="○",エントリー!$AT59="△"),エントリー!U59=""),"",IF(OR(エントリー!$AT59="○",エントリー!$AT59="△"),エントリー!U59,""))</f>
        <v/>
      </c>
      <c r="U54" t="str">
        <f>IF(AND(OR(エントリー!$AT59="○",エントリー!$AT59="△"),エントリー!V59=""),"",IF(OR(エントリー!$AT59="○",エントリー!$AT59="△"),エントリー!V59,""))</f>
        <v/>
      </c>
      <c r="V54" t="str">
        <f>IF(AND(OR(エントリー!$AT59="○",エントリー!$AT59="△"),エントリー!W59=""),"",IF(OR(エントリー!$AT59="○",エントリー!$AT59="△"),エントリー!W59,""))</f>
        <v/>
      </c>
      <c r="W54" t="str">
        <f>IF(AND(OR(エントリー!$AT59="○",エントリー!$AT59="△"),エントリー!X59=""),"",IF(OR(エントリー!$AT59="○",エントリー!$AT59="△"),エントリー!X59,""))</f>
        <v/>
      </c>
      <c r="X54" t="str">
        <f>IF(AND(OR(エントリー!$AT59="○",エントリー!$AT59="△"),エントリー!Y59=""),"",IF(OR(エントリー!$AT59="○",エントリー!$AT59="△"),エントリー!Y59,""))</f>
        <v/>
      </c>
      <c r="Y54" t="str">
        <f>IF(AND(OR(エントリー!$AT59="○",エントリー!$AT59="△"),エントリー!Z59=""),"",IF(OR(エントリー!$AT59="○",エントリー!$AT59="△"),エントリー!Z59,""))</f>
        <v/>
      </c>
      <c r="Z54" t="str">
        <f>IF(AND(OR(エントリー!$AT59="○",エントリー!$AT59="△"),エントリー!AA59=""),"",IF(OR(エントリー!$AT59="○",エントリー!$AT59="△"),エントリー!AA59,""))</f>
        <v/>
      </c>
      <c r="AA54" t="str">
        <f>IF(AND(OR(エントリー!$AT59="○",エントリー!$AT59="△"),エントリー!AB59=""),"",IF(OR(エントリー!$AT59="○",エントリー!$AT59="△"),エントリー!AB59,""))</f>
        <v/>
      </c>
      <c r="AB54" t="str">
        <f>IF(AND(OR(エントリー!$AT59="○",エントリー!$AT59="△"),エントリー!AC59=""),"",IF(OR(エントリー!$AT59="○",エントリー!$AT59="△"),エントリー!AC59,""))</f>
        <v/>
      </c>
      <c r="AC54" t="str">
        <f>IF(AND(OR(エントリー!$AT59="○",エントリー!$AT59="△"),エントリー!$AU$3="通常"),エントリー!AP59,IF(AND(OR(エントリー!$AT59="○",エントリー!$AT59="△"),エントリー!$AU$3="国体"),エントリー!AO59,IF(AND(OR(エントリー!$AT59="○",エントリー!$AT59="△"),エントリー!$AU$3="OPEN"),エントリー!AQ59,IF(AND(OR(エントリー!$AT59="○",エントリー!$AT59="△"),エントリー!$AU$3="Jr"),エントリー!AR59,IF(AND(OR(エントリー!$AT59="○",エントリー!$AT59="△"),エントリー!$AU$3="MS"),エントリー!AS59,"")))))</f>
        <v/>
      </c>
      <c r="AD54" t="str">
        <f>IF(AND(OR(エントリー!$AT59="○",エントリー!$AT59="△"),エントリー!AE59=""),"",IF(OR(エントリー!$AT59="○",エントリー!$AT59="△"),エントリー!AE59,""))</f>
        <v/>
      </c>
      <c r="AE54" t="str">
        <f>IF(エントリー!AM59="","",IF(エントリー!$AT59="","",IF(AND(OR(エントリー!$AT59="○",エントリー!$AT59="△"),エントリー!$AU$3="MS"),エントリー!AN59,エントリー!AM59)))</f>
        <v/>
      </c>
      <c r="AF54" t="str">
        <f t="shared" si="1"/>
        <v/>
      </c>
      <c r="AG54" t="str">
        <f>IF(AND(OR(エントリー!$AT59="○",エントリー!$AT59="△"),エントリー!AH59=""),"",IF(OR(エントリー!$AT59="○",エントリー!$AT59="△"),エントリー!AH59,""))</f>
        <v/>
      </c>
      <c r="AH54" s="72" t="str">
        <f>IF(AND(OR(エントリー!$AT59="○",エントリー!$AT59="△"),エントリー!AI59=""),"",IF(OR(エントリー!$AT59="○",エントリー!$AT59="△"),エントリー!AI59,""))</f>
        <v/>
      </c>
      <c r="AI54" t="str">
        <f>IF(AND(OR(エントリー!$AT59="○",エントリー!$AT59="△"),エントリー!AJ59=""),"",IF(OR(エントリー!$AT59="○",エントリー!$AT59="△"),エントリー!AJ59,""))</f>
        <v/>
      </c>
      <c r="AJ54" t="str">
        <f>IF(AND(OR(エントリー!$AT59="○",エントリー!$AT59="△"),エントリー!AK59=""),"",IF(OR(エントリー!$AT59="○",エントリー!$AT59="△"),エントリー!AK59,""))</f>
        <v/>
      </c>
      <c r="AK54" t="str">
        <f>IF(エントリー!AT59="△","オープン参加","")</f>
        <v/>
      </c>
    </row>
    <row r="55" spans="1:37" x14ac:dyDescent="0.15">
      <c r="A55" s="68" t="str">
        <f>IF(AND(OR(エントリー!$AT60="○",エントリー!$AT60="△"),エントリー!B60=""),"",IF(OR(エントリー!$AT60="○",エントリー!$AT60="△"),エントリー!B60,""))</f>
        <v/>
      </c>
      <c r="B55" t="str">
        <f>IF(AND(OR(エントリー!$AT60="○",エントリー!$AT60="△"),エントリー!C60=""),"",IF(OR(エントリー!$AT60="○",エントリー!$AT60="△"),エントリー!C60,""))</f>
        <v/>
      </c>
      <c r="C55" t="str">
        <f>IF(AND(OR(エントリー!$AT60="○",エントリー!$AT60="△"),エントリー!D60=""),"",IF(OR(エントリー!$AT60="○",エントリー!$AT60="△"),エントリー!D60,""))</f>
        <v/>
      </c>
      <c r="D55" s="69" t="str">
        <f>IF(AND(OR(エントリー!$AT60="○",エントリー!$AT60="△"),エントリー!E60=""),"",IF(OR(エントリー!$AT60="○",エントリー!$AT60="△"),エントリー!E60,""))</f>
        <v/>
      </c>
      <c r="E55" t="str">
        <f>IF(AND(OR(エントリー!$AT60="○",エントリー!$AT60="△"),エントリー!F60=""),"",IF(OR(エントリー!$AT60="○",エントリー!$AT60="△"),エントリー!F60,""))</f>
        <v/>
      </c>
      <c r="F55" t="str">
        <f>IF(AND(OR(エントリー!$AT60="○",エントリー!$AT60="△"),エントリー!G60=""),"",IF(OR(エントリー!$AT60="○",エントリー!$AT60="△"),エントリー!G60,""))</f>
        <v/>
      </c>
      <c r="G55" t="str">
        <f>IF(AND(OR(エントリー!$AT60="○",エントリー!$AT60="△"),エントリー!H60=""),"",IF(OR(エントリー!$AT60="○",エントリー!$AT60="△"),エントリー!H60,""))</f>
        <v/>
      </c>
      <c r="H55" t="str">
        <f>IF(AND(OR(エントリー!$AT60="○",エントリー!$AT60="△"),エントリー!I60=""),"",IF(OR(エントリー!$AT60="○",エントリー!$AT60="△"),エントリー!I60,""))</f>
        <v/>
      </c>
      <c r="I55" t="str">
        <f>IF(AND(OR(エントリー!$AT60="○",エントリー!$AT60="△"),エントリー!J60=""),"",IF(OR(エントリー!$AT60="○",エントリー!$AT60="△"),エントリー!J60,""))</f>
        <v/>
      </c>
      <c r="J55" t="str">
        <f>IF(AND(OR(エントリー!$AT60="○",エントリー!$AT60="△"),エントリー!K60=""),"",IF(OR(エントリー!$AT60="○",エントリー!$AT60="△"),エントリー!K60,""))</f>
        <v/>
      </c>
      <c r="K55" t="str">
        <f>IF(AND(OR(エントリー!$AT60="○",エントリー!$AT60="△"),エントリー!L60=""),"",IF(OR(エントリー!$AT60="○",エントリー!$AT60="△"),エントリー!L60,""))</f>
        <v/>
      </c>
      <c r="L55" s="71" t="str">
        <f>IF(AND(OR(エントリー!$AT60="○",エントリー!$AT60="△"),エントリー!M60=""),"",IF(OR(エントリー!$AT60="○",エントリー!$AT60="△"),エントリー!M60,""))</f>
        <v/>
      </c>
      <c r="M55" s="71" t="str">
        <f>IF(AND(OR(エントリー!$AT60="○",エントリー!$AT60="△"),エントリー!N60=""),"",IF(OR(エントリー!$AT60="○",エントリー!$AT60="△"),エントリー!N60,""))</f>
        <v/>
      </c>
      <c r="N55" s="71" t="str">
        <f>IF(AND(OR(エントリー!$AT60="○",エントリー!$AT60="△"),エントリー!O60=""),"",IF(OR(エントリー!$AT60="○",エントリー!$AT60="△"),エントリー!O60,""))</f>
        <v/>
      </c>
      <c r="O55" s="5" t="str">
        <f>IF(エントリー!P60="","",IF(エントリー!$AT60="","",IF(AND(OR(エントリー!$AT60="○",エントリー!$AT60="△"),エントリー!AL60=""),エントリー!P60,エントリー!AL60)))</f>
        <v/>
      </c>
      <c r="P55" s="8" t="str">
        <f>IF(AND(OR(エントリー!$AT60="○",エントリー!$AT60="△"),エントリー!Q60=""),"",IF(OR(エントリー!$AT60="○",エントリー!$AT60="△"),エントリー!Q60,""))</f>
        <v/>
      </c>
      <c r="Q55" t="str">
        <f>IF(AND(OR(エントリー!$AT60="○",エントリー!$AT60="△"),エントリー!R60=""),"",IF(OR(エントリー!$AT60="○",エントリー!$AT60="△"),エントリー!R60,""))</f>
        <v/>
      </c>
      <c r="R55" s="70" t="str">
        <f>IF(AND(OR(エントリー!$AT60="○",エントリー!$AT60="△"),エントリー!S60=""),"",IF(OR(エントリー!$AT60="○",エントリー!$AT60="△"),エントリー!S60,""))</f>
        <v/>
      </c>
      <c r="S55" t="str">
        <f>IF(AND(OR(エントリー!$AT60="○",エントリー!$AT60="△"),エントリー!T60=""),"",IF(OR(エントリー!$AT60="○",エントリー!$AT60="△"),エントリー!T60,""))</f>
        <v/>
      </c>
      <c r="T55" t="str">
        <f>IF(AND(OR(エントリー!$AT60="○",エントリー!$AT60="△"),エントリー!U60=""),"",IF(OR(エントリー!$AT60="○",エントリー!$AT60="△"),エントリー!U60,""))</f>
        <v/>
      </c>
      <c r="U55" t="str">
        <f>IF(AND(OR(エントリー!$AT60="○",エントリー!$AT60="△"),エントリー!V60=""),"",IF(OR(エントリー!$AT60="○",エントリー!$AT60="△"),エントリー!V60,""))</f>
        <v/>
      </c>
      <c r="V55" t="str">
        <f>IF(AND(OR(エントリー!$AT60="○",エントリー!$AT60="△"),エントリー!W60=""),"",IF(OR(エントリー!$AT60="○",エントリー!$AT60="△"),エントリー!W60,""))</f>
        <v/>
      </c>
      <c r="W55" t="str">
        <f>IF(AND(OR(エントリー!$AT60="○",エントリー!$AT60="△"),エントリー!X60=""),"",IF(OR(エントリー!$AT60="○",エントリー!$AT60="△"),エントリー!X60,""))</f>
        <v/>
      </c>
      <c r="X55" t="str">
        <f>IF(AND(OR(エントリー!$AT60="○",エントリー!$AT60="△"),エントリー!Y60=""),"",IF(OR(エントリー!$AT60="○",エントリー!$AT60="△"),エントリー!Y60,""))</f>
        <v/>
      </c>
      <c r="Y55" t="str">
        <f>IF(AND(OR(エントリー!$AT60="○",エントリー!$AT60="△"),エントリー!Z60=""),"",IF(OR(エントリー!$AT60="○",エントリー!$AT60="△"),エントリー!Z60,""))</f>
        <v/>
      </c>
      <c r="Z55" t="str">
        <f>IF(AND(OR(エントリー!$AT60="○",エントリー!$AT60="△"),エントリー!AA60=""),"",IF(OR(エントリー!$AT60="○",エントリー!$AT60="△"),エントリー!AA60,""))</f>
        <v/>
      </c>
      <c r="AA55" t="str">
        <f>IF(AND(OR(エントリー!$AT60="○",エントリー!$AT60="△"),エントリー!AB60=""),"",IF(OR(エントリー!$AT60="○",エントリー!$AT60="△"),エントリー!AB60,""))</f>
        <v/>
      </c>
      <c r="AB55" t="str">
        <f>IF(AND(OR(エントリー!$AT60="○",エントリー!$AT60="△"),エントリー!AC60=""),"",IF(OR(エントリー!$AT60="○",エントリー!$AT60="△"),エントリー!AC60,""))</f>
        <v/>
      </c>
      <c r="AC55" t="str">
        <f>IF(AND(OR(エントリー!$AT60="○",エントリー!$AT60="△"),エントリー!$AU$3="通常"),エントリー!AP60,IF(AND(OR(エントリー!$AT60="○",エントリー!$AT60="△"),エントリー!$AU$3="国体"),エントリー!AO60,IF(AND(OR(エントリー!$AT60="○",エントリー!$AT60="△"),エントリー!$AU$3="OPEN"),エントリー!AQ60,IF(AND(OR(エントリー!$AT60="○",エントリー!$AT60="△"),エントリー!$AU$3="Jr"),エントリー!AR60,IF(AND(OR(エントリー!$AT60="○",エントリー!$AT60="△"),エントリー!$AU$3="MS"),エントリー!AS60,"")))))</f>
        <v/>
      </c>
      <c r="AD55" t="str">
        <f>IF(AND(OR(エントリー!$AT60="○",エントリー!$AT60="△"),エントリー!AE60=""),"",IF(OR(エントリー!$AT60="○",エントリー!$AT60="△"),エントリー!AE60,""))</f>
        <v/>
      </c>
      <c r="AE55" t="str">
        <f>IF(エントリー!AM60="","",IF(エントリー!$AT60="","",IF(AND(OR(エントリー!$AT60="○",エントリー!$AT60="△"),エントリー!$AU$3="MS"),エントリー!AN60,エントリー!AM60)))</f>
        <v/>
      </c>
      <c r="AF55" t="str">
        <f t="shared" si="1"/>
        <v/>
      </c>
      <c r="AG55" t="str">
        <f>IF(AND(OR(エントリー!$AT60="○",エントリー!$AT60="△"),エントリー!AH60=""),"",IF(OR(エントリー!$AT60="○",エントリー!$AT60="△"),エントリー!AH60,""))</f>
        <v/>
      </c>
      <c r="AH55" s="72" t="str">
        <f>IF(AND(OR(エントリー!$AT60="○",エントリー!$AT60="△"),エントリー!AI60=""),"",IF(OR(エントリー!$AT60="○",エントリー!$AT60="△"),エントリー!AI60,""))</f>
        <v/>
      </c>
      <c r="AI55" t="str">
        <f>IF(AND(OR(エントリー!$AT60="○",エントリー!$AT60="△"),エントリー!AJ60=""),"",IF(OR(エントリー!$AT60="○",エントリー!$AT60="△"),エントリー!AJ60,""))</f>
        <v/>
      </c>
      <c r="AJ55" t="str">
        <f>IF(AND(OR(エントリー!$AT60="○",エントリー!$AT60="△"),エントリー!AK60=""),"",IF(OR(エントリー!$AT60="○",エントリー!$AT60="△"),エントリー!AK60,""))</f>
        <v/>
      </c>
      <c r="AK55" t="str">
        <f>IF(エントリー!AT60="△","オープン参加","")</f>
        <v/>
      </c>
    </row>
    <row r="56" spans="1:37" x14ac:dyDescent="0.15">
      <c r="A56" s="68" t="str">
        <f>IF(AND(OR(エントリー!$AT61="○",エントリー!$AT61="△"),エントリー!B61=""),"",IF(OR(エントリー!$AT61="○",エントリー!$AT61="△"),エントリー!B61,""))</f>
        <v/>
      </c>
      <c r="B56" t="str">
        <f>IF(AND(OR(エントリー!$AT61="○",エントリー!$AT61="△"),エントリー!C61=""),"",IF(OR(エントリー!$AT61="○",エントリー!$AT61="△"),エントリー!C61,""))</f>
        <v/>
      </c>
      <c r="C56" t="str">
        <f>IF(AND(OR(エントリー!$AT61="○",エントリー!$AT61="△"),エントリー!D61=""),"",IF(OR(エントリー!$AT61="○",エントリー!$AT61="△"),エントリー!D61,""))</f>
        <v/>
      </c>
      <c r="D56" s="69" t="str">
        <f>IF(AND(OR(エントリー!$AT61="○",エントリー!$AT61="△"),エントリー!E61=""),"",IF(OR(エントリー!$AT61="○",エントリー!$AT61="△"),エントリー!E61,""))</f>
        <v/>
      </c>
      <c r="E56" t="str">
        <f>IF(AND(OR(エントリー!$AT61="○",エントリー!$AT61="△"),エントリー!F61=""),"",IF(OR(エントリー!$AT61="○",エントリー!$AT61="△"),エントリー!F61,""))</f>
        <v/>
      </c>
      <c r="F56" t="str">
        <f>IF(AND(OR(エントリー!$AT61="○",エントリー!$AT61="△"),エントリー!G61=""),"",IF(OR(エントリー!$AT61="○",エントリー!$AT61="△"),エントリー!G61,""))</f>
        <v/>
      </c>
      <c r="G56" t="str">
        <f>IF(AND(OR(エントリー!$AT61="○",エントリー!$AT61="△"),エントリー!H61=""),"",IF(OR(エントリー!$AT61="○",エントリー!$AT61="△"),エントリー!H61,""))</f>
        <v/>
      </c>
      <c r="H56" t="str">
        <f>IF(AND(OR(エントリー!$AT61="○",エントリー!$AT61="△"),エントリー!I61=""),"",IF(OR(エントリー!$AT61="○",エントリー!$AT61="△"),エントリー!I61,""))</f>
        <v/>
      </c>
      <c r="I56" t="str">
        <f>IF(AND(OR(エントリー!$AT61="○",エントリー!$AT61="△"),エントリー!J61=""),"",IF(OR(エントリー!$AT61="○",エントリー!$AT61="△"),エントリー!J61,""))</f>
        <v/>
      </c>
      <c r="J56" t="str">
        <f>IF(AND(OR(エントリー!$AT61="○",エントリー!$AT61="△"),エントリー!K61=""),"",IF(OR(エントリー!$AT61="○",エントリー!$AT61="△"),エントリー!K61,""))</f>
        <v/>
      </c>
      <c r="K56" t="str">
        <f>IF(AND(OR(エントリー!$AT61="○",エントリー!$AT61="△"),エントリー!L61=""),"",IF(OR(エントリー!$AT61="○",エントリー!$AT61="△"),エントリー!L61,""))</f>
        <v/>
      </c>
      <c r="L56" s="71" t="str">
        <f>IF(AND(OR(エントリー!$AT61="○",エントリー!$AT61="△"),エントリー!M61=""),"",IF(OR(エントリー!$AT61="○",エントリー!$AT61="△"),エントリー!M61,""))</f>
        <v/>
      </c>
      <c r="M56" s="71" t="str">
        <f>IF(AND(OR(エントリー!$AT61="○",エントリー!$AT61="△"),エントリー!N61=""),"",IF(OR(エントリー!$AT61="○",エントリー!$AT61="△"),エントリー!N61,""))</f>
        <v/>
      </c>
      <c r="N56" s="71" t="str">
        <f>IF(AND(OR(エントリー!$AT61="○",エントリー!$AT61="△"),エントリー!O61=""),"",IF(OR(エントリー!$AT61="○",エントリー!$AT61="△"),エントリー!O61,""))</f>
        <v/>
      </c>
      <c r="O56" s="5" t="str">
        <f>IF(エントリー!P61="","",IF(エントリー!$AT61="","",IF(AND(OR(エントリー!$AT61="○",エントリー!$AT61="△"),エントリー!AL61=""),エントリー!P61,エントリー!AL61)))</f>
        <v/>
      </c>
      <c r="P56" s="8" t="str">
        <f>IF(AND(OR(エントリー!$AT61="○",エントリー!$AT61="△"),エントリー!Q61=""),"",IF(OR(エントリー!$AT61="○",エントリー!$AT61="△"),エントリー!Q61,""))</f>
        <v/>
      </c>
      <c r="Q56" t="str">
        <f>IF(AND(OR(エントリー!$AT61="○",エントリー!$AT61="△"),エントリー!R61=""),"",IF(OR(エントリー!$AT61="○",エントリー!$AT61="△"),エントリー!R61,""))</f>
        <v/>
      </c>
      <c r="R56" s="70" t="str">
        <f>IF(AND(OR(エントリー!$AT61="○",エントリー!$AT61="△"),エントリー!S61=""),"",IF(OR(エントリー!$AT61="○",エントリー!$AT61="△"),エントリー!S61,""))</f>
        <v/>
      </c>
      <c r="S56" t="str">
        <f>IF(AND(OR(エントリー!$AT61="○",エントリー!$AT61="△"),エントリー!T61=""),"",IF(OR(エントリー!$AT61="○",エントリー!$AT61="△"),エントリー!T61,""))</f>
        <v/>
      </c>
      <c r="T56" t="str">
        <f>IF(AND(OR(エントリー!$AT61="○",エントリー!$AT61="△"),エントリー!U61=""),"",IF(OR(エントリー!$AT61="○",エントリー!$AT61="△"),エントリー!U61,""))</f>
        <v/>
      </c>
      <c r="U56" t="str">
        <f>IF(AND(OR(エントリー!$AT61="○",エントリー!$AT61="△"),エントリー!V61=""),"",IF(OR(エントリー!$AT61="○",エントリー!$AT61="△"),エントリー!V61,""))</f>
        <v/>
      </c>
      <c r="V56" t="str">
        <f>IF(AND(OR(エントリー!$AT61="○",エントリー!$AT61="△"),エントリー!W61=""),"",IF(OR(エントリー!$AT61="○",エントリー!$AT61="△"),エントリー!W61,""))</f>
        <v/>
      </c>
      <c r="W56" t="str">
        <f>IF(AND(OR(エントリー!$AT61="○",エントリー!$AT61="△"),エントリー!X61=""),"",IF(OR(エントリー!$AT61="○",エントリー!$AT61="△"),エントリー!X61,""))</f>
        <v/>
      </c>
      <c r="X56" t="str">
        <f>IF(AND(OR(エントリー!$AT61="○",エントリー!$AT61="△"),エントリー!Y61=""),"",IF(OR(エントリー!$AT61="○",エントリー!$AT61="△"),エントリー!Y61,""))</f>
        <v/>
      </c>
      <c r="Y56" t="str">
        <f>IF(AND(OR(エントリー!$AT61="○",エントリー!$AT61="△"),エントリー!Z61=""),"",IF(OR(エントリー!$AT61="○",エントリー!$AT61="△"),エントリー!Z61,""))</f>
        <v/>
      </c>
      <c r="Z56" t="str">
        <f>IF(AND(OR(エントリー!$AT61="○",エントリー!$AT61="△"),エントリー!AA61=""),"",IF(OR(エントリー!$AT61="○",エントリー!$AT61="△"),エントリー!AA61,""))</f>
        <v/>
      </c>
      <c r="AA56" t="str">
        <f>IF(AND(OR(エントリー!$AT61="○",エントリー!$AT61="△"),エントリー!AB61=""),"",IF(OR(エントリー!$AT61="○",エントリー!$AT61="△"),エントリー!AB61,""))</f>
        <v/>
      </c>
      <c r="AB56" t="str">
        <f>IF(AND(OR(エントリー!$AT61="○",エントリー!$AT61="△"),エントリー!AC61=""),"",IF(OR(エントリー!$AT61="○",エントリー!$AT61="△"),エントリー!AC61,""))</f>
        <v/>
      </c>
      <c r="AC56" t="str">
        <f>IF(AND(OR(エントリー!$AT61="○",エントリー!$AT61="△"),エントリー!$AU$3="通常"),エントリー!AP61,IF(AND(OR(エントリー!$AT61="○",エントリー!$AT61="△"),エントリー!$AU$3="国体"),エントリー!AO61,IF(AND(OR(エントリー!$AT61="○",エントリー!$AT61="△"),エントリー!$AU$3="OPEN"),エントリー!AQ61,IF(AND(OR(エントリー!$AT61="○",エントリー!$AT61="△"),エントリー!$AU$3="Jr"),エントリー!AR61,IF(AND(OR(エントリー!$AT61="○",エントリー!$AT61="△"),エントリー!$AU$3="MS"),エントリー!AS61,"")))))</f>
        <v/>
      </c>
      <c r="AD56" t="str">
        <f>IF(AND(OR(エントリー!$AT61="○",エントリー!$AT61="△"),エントリー!AE61=""),"",IF(OR(エントリー!$AT61="○",エントリー!$AT61="△"),エントリー!AE61,""))</f>
        <v/>
      </c>
      <c r="AE56" t="str">
        <f>IF(エントリー!AM61="","",IF(エントリー!$AT61="","",IF(AND(OR(エントリー!$AT61="○",エントリー!$AT61="△"),エントリー!$AU$3="MS"),エントリー!AN61,エントリー!AM61)))</f>
        <v/>
      </c>
      <c r="AF56" t="str">
        <f t="shared" si="1"/>
        <v/>
      </c>
      <c r="AG56" t="str">
        <f>IF(AND(OR(エントリー!$AT61="○",エントリー!$AT61="△"),エントリー!AH61=""),"",IF(OR(エントリー!$AT61="○",エントリー!$AT61="△"),エントリー!AH61,""))</f>
        <v/>
      </c>
      <c r="AH56" s="72" t="str">
        <f>IF(AND(OR(エントリー!$AT61="○",エントリー!$AT61="△"),エントリー!AI61=""),"",IF(OR(エントリー!$AT61="○",エントリー!$AT61="△"),エントリー!AI61,""))</f>
        <v/>
      </c>
      <c r="AI56" t="str">
        <f>IF(AND(OR(エントリー!$AT61="○",エントリー!$AT61="△"),エントリー!AJ61=""),"",IF(OR(エントリー!$AT61="○",エントリー!$AT61="△"),エントリー!AJ61,""))</f>
        <v/>
      </c>
      <c r="AJ56" t="str">
        <f>IF(AND(OR(エントリー!$AT61="○",エントリー!$AT61="△"),エントリー!AK61=""),"",IF(OR(エントリー!$AT61="○",エントリー!$AT61="△"),エントリー!AK61,""))</f>
        <v/>
      </c>
      <c r="AK56" t="str">
        <f>IF(エントリー!AT61="△","オープン参加","")</f>
        <v/>
      </c>
    </row>
    <row r="57" spans="1:37" x14ac:dyDescent="0.15">
      <c r="A57" s="68" t="str">
        <f>IF(AND(OR(エントリー!$AT62="○",エントリー!$AT62="△"),エントリー!B62=""),"",IF(OR(エントリー!$AT62="○",エントリー!$AT62="△"),エントリー!B62,""))</f>
        <v/>
      </c>
      <c r="B57" t="str">
        <f>IF(AND(OR(エントリー!$AT62="○",エントリー!$AT62="△"),エントリー!C62=""),"",IF(OR(エントリー!$AT62="○",エントリー!$AT62="△"),エントリー!C62,""))</f>
        <v/>
      </c>
      <c r="C57" t="str">
        <f>IF(AND(OR(エントリー!$AT62="○",エントリー!$AT62="△"),エントリー!D62=""),"",IF(OR(エントリー!$AT62="○",エントリー!$AT62="△"),エントリー!D62,""))</f>
        <v/>
      </c>
      <c r="D57" s="69" t="str">
        <f>IF(AND(OR(エントリー!$AT62="○",エントリー!$AT62="△"),エントリー!E62=""),"",IF(OR(エントリー!$AT62="○",エントリー!$AT62="△"),エントリー!E62,""))</f>
        <v/>
      </c>
      <c r="E57" t="str">
        <f>IF(AND(OR(エントリー!$AT62="○",エントリー!$AT62="△"),エントリー!F62=""),"",IF(OR(エントリー!$AT62="○",エントリー!$AT62="△"),エントリー!F62,""))</f>
        <v/>
      </c>
      <c r="F57" t="str">
        <f>IF(AND(OR(エントリー!$AT62="○",エントリー!$AT62="△"),エントリー!G62=""),"",IF(OR(エントリー!$AT62="○",エントリー!$AT62="△"),エントリー!G62,""))</f>
        <v/>
      </c>
      <c r="G57" t="str">
        <f>IF(AND(OR(エントリー!$AT62="○",エントリー!$AT62="△"),エントリー!H62=""),"",IF(OR(エントリー!$AT62="○",エントリー!$AT62="△"),エントリー!H62,""))</f>
        <v/>
      </c>
      <c r="H57" t="str">
        <f>IF(AND(OR(エントリー!$AT62="○",エントリー!$AT62="△"),エントリー!I62=""),"",IF(OR(エントリー!$AT62="○",エントリー!$AT62="△"),エントリー!I62,""))</f>
        <v/>
      </c>
      <c r="I57" t="str">
        <f>IF(AND(OR(エントリー!$AT62="○",エントリー!$AT62="△"),エントリー!J62=""),"",IF(OR(エントリー!$AT62="○",エントリー!$AT62="△"),エントリー!J62,""))</f>
        <v/>
      </c>
      <c r="J57" t="str">
        <f>IF(AND(OR(エントリー!$AT62="○",エントリー!$AT62="△"),エントリー!K62=""),"",IF(OR(エントリー!$AT62="○",エントリー!$AT62="△"),エントリー!K62,""))</f>
        <v/>
      </c>
      <c r="K57" t="str">
        <f>IF(AND(OR(エントリー!$AT62="○",エントリー!$AT62="△"),エントリー!L62=""),"",IF(OR(エントリー!$AT62="○",エントリー!$AT62="△"),エントリー!L62,""))</f>
        <v/>
      </c>
      <c r="L57" s="71" t="str">
        <f>IF(AND(OR(エントリー!$AT62="○",エントリー!$AT62="△"),エントリー!M62=""),"",IF(OR(エントリー!$AT62="○",エントリー!$AT62="△"),エントリー!M62,""))</f>
        <v/>
      </c>
      <c r="M57" s="71" t="str">
        <f>IF(AND(OR(エントリー!$AT62="○",エントリー!$AT62="△"),エントリー!N62=""),"",IF(OR(エントリー!$AT62="○",エントリー!$AT62="△"),エントリー!N62,""))</f>
        <v/>
      </c>
      <c r="N57" s="71" t="str">
        <f>IF(AND(OR(エントリー!$AT62="○",エントリー!$AT62="△"),エントリー!O62=""),"",IF(OR(エントリー!$AT62="○",エントリー!$AT62="△"),エントリー!O62,""))</f>
        <v/>
      </c>
      <c r="O57" s="5" t="str">
        <f>IF(エントリー!P62="","",IF(エントリー!$AT62="","",IF(AND(OR(エントリー!$AT62="○",エントリー!$AT62="△"),エントリー!AL62=""),エントリー!P62,エントリー!AL62)))</f>
        <v/>
      </c>
      <c r="P57" s="8" t="str">
        <f>IF(AND(OR(エントリー!$AT62="○",エントリー!$AT62="△"),エントリー!Q62=""),"",IF(OR(エントリー!$AT62="○",エントリー!$AT62="△"),エントリー!Q62,""))</f>
        <v/>
      </c>
      <c r="Q57" t="str">
        <f>IF(AND(OR(エントリー!$AT62="○",エントリー!$AT62="△"),エントリー!R62=""),"",IF(OR(エントリー!$AT62="○",エントリー!$AT62="△"),エントリー!R62,""))</f>
        <v/>
      </c>
      <c r="R57" s="70" t="str">
        <f>IF(AND(OR(エントリー!$AT62="○",エントリー!$AT62="△"),エントリー!S62=""),"",IF(OR(エントリー!$AT62="○",エントリー!$AT62="△"),エントリー!S62,""))</f>
        <v/>
      </c>
      <c r="S57" t="str">
        <f>IF(AND(OR(エントリー!$AT62="○",エントリー!$AT62="△"),エントリー!T62=""),"",IF(OR(エントリー!$AT62="○",エントリー!$AT62="△"),エントリー!T62,""))</f>
        <v/>
      </c>
      <c r="T57" t="str">
        <f>IF(AND(OR(エントリー!$AT62="○",エントリー!$AT62="△"),エントリー!U62=""),"",IF(OR(エントリー!$AT62="○",エントリー!$AT62="△"),エントリー!U62,""))</f>
        <v/>
      </c>
      <c r="U57" t="str">
        <f>IF(AND(OR(エントリー!$AT62="○",エントリー!$AT62="△"),エントリー!V62=""),"",IF(OR(エントリー!$AT62="○",エントリー!$AT62="△"),エントリー!V62,""))</f>
        <v/>
      </c>
      <c r="V57" t="str">
        <f>IF(AND(OR(エントリー!$AT62="○",エントリー!$AT62="△"),エントリー!W62=""),"",IF(OR(エントリー!$AT62="○",エントリー!$AT62="△"),エントリー!W62,""))</f>
        <v/>
      </c>
      <c r="W57" t="str">
        <f>IF(AND(OR(エントリー!$AT62="○",エントリー!$AT62="△"),エントリー!X62=""),"",IF(OR(エントリー!$AT62="○",エントリー!$AT62="△"),エントリー!X62,""))</f>
        <v/>
      </c>
      <c r="X57" t="str">
        <f>IF(AND(OR(エントリー!$AT62="○",エントリー!$AT62="△"),エントリー!Y62=""),"",IF(OR(エントリー!$AT62="○",エントリー!$AT62="△"),エントリー!Y62,""))</f>
        <v/>
      </c>
      <c r="Y57" t="str">
        <f>IF(AND(OR(エントリー!$AT62="○",エントリー!$AT62="△"),エントリー!Z62=""),"",IF(OR(エントリー!$AT62="○",エントリー!$AT62="△"),エントリー!Z62,""))</f>
        <v/>
      </c>
      <c r="Z57" t="str">
        <f>IF(AND(OR(エントリー!$AT62="○",エントリー!$AT62="△"),エントリー!AA62=""),"",IF(OR(エントリー!$AT62="○",エントリー!$AT62="△"),エントリー!AA62,""))</f>
        <v/>
      </c>
      <c r="AA57" t="str">
        <f>IF(AND(OR(エントリー!$AT62="○",エントリー!$AT62="△"),エントリー!AB62=""),"",IF(OR(エントリー!$AT62="○",エントリー!$AT62="△"),エントリー!AB62,""))</f>
        <v/>
      </c>
      <c r="AB57" t="str">
        <f>IF(AND(OR(エントリー!$AT62="○",エントリー!$AT62="△"),エントリー!AC62=""),"",IF(OR(エントリー!$AT62="○",エントリー!$AT62="△"),エントリー!AC62,""))</f>
        <v/>
      </c>
      <c r="AC57" t="str">
        <f>IF(AND(OR(エントリー!$AT62="○",エントリー!$AT62="△"),エントリー!$AU$3="通常"),エントリー!AP62,IF(AND(OR(エントリー!$AT62="○",エントリー!$AT62="△"),エントリー!$AU$3="国体"),エントリー!AO62,IF(AND(OR(エントリー!$AT62="○",エントリー!$AT62="△"),エントリー!$AU$3="OPEN"),エントリー!AQ62,IF(AND(OR(エントリー!$AT62="○",エントリー!$AT62="△"),エントリー!$AU$3="Jr"),エントリー!AR62,IF(AND(OR(エントリー!$AT62="○",エントリー!$AT62="△"),エントリー!$AU$3="MS"),エントリー!AS62,"")))))</f>
        <v/>
      </c>
      <c r="AD57" t="str">
        <f>IF(AND(OR(エントリー!$AT62="○",エントリー!$AT62="△"),エントリー!AE62=""),"",IF(OR(エントリー!$AT62="○",エントリー!$AT62="△"),エントリー!AE62,""))</f>
        <v/>
      </c>
      <c r="AE57" t="str">
        <f>IF(エントリー!AM62="","",IF(エントリー!$AT62="","",IF(AND(OR(エントリー!$AT62="○",エントリー!$AT62="△"),エントリー!$AU$3="MS"),エントリー!AN62,エントリー!AM62)))</f>
        <v/>
      </c>
      <c r="AF57" t="str">
        <f t="shared" si="1"/>
        <v/>
      </c>
      <c r="AG57" t="str">
        <f>IF(AND(OR(エントリー!$AT62="○",エントリー!$AT62="△"),エントリー!AH62=""),"",IF(OR(エントリー!$AT62="○",エントリー!$AT62="△"),エントリー!AH62,""))</f>
        <v/>
      </c>
      <c r="AH57" s="72" t="str">
        <f>IF(AND(OR(エントリー!$AT62="○",エントリー!$AT62="△"),エントリー!AI62=""),"",IF(OR(エントリー!$AT62="○",エントリー!$AT62="△"),エントリー!AI62,""))</f>
        <v/>
      </c>
      <c r="AI57" t="str">
        <f>IF(AND(OR(エントリー!$AT62="○",エントリー!$AT62="△"),エントリー!AJ62=""),"",IF(OR(エントリー!$AT62="○",エントリー!$AT62="△"),エントリー!AJ62,""))</f>
        <v/>
      </c>
      <c r="AJ57" t="str">
        <f>IF(AND(OR(エントリー!$AT62="○",エントリー!$AT62="△"),エントリー!AK62=""),"",IF(OR(エントリー!$AT62="○",エントリー!$AT62="△"),エントリー!AK62,""))</f>
        <v/>
      </c>
      <c r="AK57" t="str">
        <f>IF(エントリー!AT62="△","オープン参加","")</f>
        <v/>
      </c>
    </row>
    <row r="58" spans="1:37" x14ac:dyDescent="0.15">
      <c r="A58" s="68" t="str">
        <f>IF(AND(OR(エントリー!$AT63="○",エントリー!$AT63="△"),エントリー!B63=""),"",IF(OR(エントリー!$AT63="○",エントリー!$AT63="△"),エントリー!B63,""))</f>
        <v/>
      </c>
      <c r="B58" t="str">
        <f>IF(AND(OR(エントリー!$AT63="○",エントリー!$AT63="△"),エントリー!C63=""),"",IF(OR(エントリー!$AT63="○",エントリー!$AT63="△"),エントリー!C63,""))</f>
        <v/>
      </c>
      <c r="C58" t="str">
        <f>IF(AND(OR(エントリー!$AT63="○",エントリー!$AT63="△"),エントリー!D63=""),"",IF(OR(エントリー!$AT63="○",エントリー!$AT63="△"),エントリー!D63,""))</f>
        <v/>
      </c>
      <c r="D58" s="69" t="str">
        <f>IF(AND(OR(エントリー!$AT63="○",エントリー!$AT63="△"),エントリー!E63=""),"",IF(OR(エントリー!$AT63="○",エントリー!$AT63="△"),エントリー!E63,""))</f>
        <v/>
      </c>
      <c r="E58" t="str">
        <f>IF(AND(OR(エントリー!$AT63="○",エントリー!$AT63="△"),エントリー!F63=""),"",IF(OR(エントリー!$AT63="○",エントリー!$AT63="△"),エントリー!F63,""))</f>
        <v/>
      </c>
      <c r="F58" t="str">
        <f>IF(AND(OR(エントリー!$AT63="○",エントリー!$AT63="△"),エントリー!G63=""),"",IF(OR(エントリー!$AT63="○",エントリー!$AT63="△"),エントリー!G63,""))</f>
        <v/>
      </c>
      <c r="G58" t="str">
        <f>IF(AND(OR(エントリー!$AT63="○",エントリー!$AT63="△"),エントリー!H63=""),"",IF(OR(エントリー!$AT63="○",エントリー!$AT63="△"),エントリー!H63,""))</f>
        <v/>
      </c>
      <c r="H58" t="str">
        <f>IF(AND(OR(エントリー!$AT63="○",エントリー!$AT63="△"),エントリー!I63=""),"",IF(OR(エントリー!$AT63="○",エントリー!$AT63="△"),エントリー!I63,""))</f>
        <v/>
      </c>
      <c r="I58" t="str">
        <f>IF(AND(OR(エントリー!$AT63="○",エントリー!$AT63="△"),エントリー!J63=""),"",IF(OR(エントリー!$AT63="○",エントリー!$AT63="△"),エントリー!J63,""))</f>
        <v/>
      </c>
      <c r="J58" t="str">
        <f>IF(AND(OR(エントリー!$AT63="○",エントリー!$AT63="△"),エントリー!K63=""),"",IF(OR(エントリー!$AT63="○",エントリー!$AT63="△"),エントリー!K63,""))</f>
        <v/>
      </c>
      <c r="K58" t="str">
        <f>IF(AND(OR(エントリー!$AT63="○",エントリー!$AT63="△"),エントリー!L63=""),"",IF(OR(エントリー!$AT63="○",エントリー!$AT63="△"),エントリー!L63,""))</f>
        <v/>
      </c>
      <c r="L58" s="71" t="str">
        <f>IF(AND(OR(エントリー!$AT63="○",エントリー!$AT63="△"),エントリー!M63=""),"",IF(OR(エントリー!$AT63="○",エントリー!$AT63="△"),エントリー!M63,""))</f>
        <v/>
      </c>
      <c r="M58" s="71" t="str">
        <f>IF(AND(OR(エントリー!$AT63="○",エントリー!$AT63="△"),エントリー!N63=""),"",IF(OR(エントリー!$AT63="○",エントリー!$AT63="△"),エントリー!N63,""))</f>
        <v/>
      </c>
      <c r="N58" s="71" t="str">
        <f>IF(AND(OR(エントリー!$AT63="○",エントリー!$AT63="△"),エントリー!O63=""),"",IF(OR(エントリー!$AT63="○",エントリー!$AT63="△"),エントリー!O63,""))</f>
        <v/>
      </c>
      <c r="O58" s="5" t="str">
        <f>IF(エントリー!P63="","",IF(エントリー!$AT63="","",IF(AND(OR(エントリー!$AT63="○",エントリー!$AT63="△"),エントリー!AL63=""),エントリー!P63,エントリー!AL63)))</f>
        <v/>
      </c>
      <c r="P58" s="8" t="str">
        <f>IF(AND(OR(エントリー!$AT63="○",エントリー!$AT63="△"),エントリー!Q63=""),"",IF(OR(エントリー!$AT63="○",エントリー!$AT63="△"),エントリー!Q63,""))</f>
        <v/>
      </c>
      <c r="Q58" t="str">
        <f>IF(AND(OR(エントリー!$AT63="○",エントリー!$AT63="△"),エントリー!R63=""),"",IF(OR(エントリー!$AT63="○",エントリー!$AT63="△"),エントリー!R63,""))</f>
        <v/>
      </c>
      <c r="R58" s="70" t="str">
        <f>IF(AND(OR(エントリー!$AT63="○",エントリー!$AT63="△"),エントリー!S63=""),"",IF(OR(エントリー!$AT63="○",エントリー!$AT63="△"),エントリー!S63,""))</f>
        <v/>
      </c>
      <c r="S58" t="str">
        <f>IF(AND(OR(エントリー!$AT63="○",エントリー!$AT63="△"),エントリー!T63=""),"",IF(OR(エントリー!$AT63="○",エントリー!$AT63="△"),エントリー!T63,""))</f>
        <v/>
      </c>
      <c r="T58" t="str">
        <f>IF(AND(OR(エントリー!$AT63="○",エントリー!$AT63="△"),エントリー!U63=""),"",IF(OR(エントリー!$AT63="○",エントリー!$AT63="△"),エントリー!U63,""))</f>
        <v/>
      </c>
      <c r="U58" t="str">
        <f>IF(AND(OR(エントリー!$AT63="○",エントリー!$AT63="△"),エントリー!V63=""),"",IF(OR(エントリー!$AT63="○",エントリー!$AT63="△"),エントリー!V63,""))</f>
        <v/>
      </c>
      <c r="V58" t="str">
        <f>IF(AND(OR(エントリー!$AT63="○",エントリー!$AT63="△"),エントリー!W63=""),"",IF(OR(エントリー!$AT63="○",エントリー!$AT63="△"),エントリー!W63,""))</f>
        <v/>
      </c>
      <c r="W58" t="str">
        <f>IF(AND(OR(エントリー!$AT63="○",エントリー!$AT63="△"),エントリー!X63=""),"",IF(OR(エントリー!$AT63="○",エントリー!$AT63="△"),エントリー!X63,""))</f>
        <v/>
      </c>
      <c r="X58" t="str">
        <f>IF(AND(OR(エントリー!$AT63="○",エントリー!$AT63="△"),エントリー!Y63=""),"",IF(OR(エントリー!$AT63="○",エントリー!$AT63="△"),エントリー!Y63,""))</f>
        <v/>
      </c>
      <c r="Y58" t="str">
        <f>IF(AND(OR(エントリー!$AT63="○",エントリー!$AT63="△"),エントリー!Z63=""),"",IF(OR(エントリー!$AT63="○",エントリー!$AT63="△"),エントリー!Z63,""))</f>
        <v/>
      </c>
      <c r="Z58" t="str">
        <f>IF(AND(OR(エントリー!$AT63="○",エントリー!$AT63="△"),エントリー!AA63=""),"",IF(OR(エントリー!$AT63="○",エントリー!$AT63="△"),エントリー!AA63,""))</f>
        <v/>
      </c>
      <c r="AA58" t="str">
        <f>IF(AND(OR(エントリー!$AT63="○",エントリー!$AT63="△"),エントリー!AB63=""),"",IF(OR(エントリー!$AT63="○",エントリー!$AT63="△"),エントリー!AB63,""))</f>
        <v/>
      </c>
      <c r="AB58" t="str">
        <f>IF(AND(OR(エントリー!$AT63="○",エントリー!$AT63="△"),エントリー!AC63=""),"",IF(OR(エントリー!$AT63="○",エントリー!$AT63="△"),エントリー!AC63,""))</f>
        <v/>
      </c>
      <c r="AC58" t="str">
        <f>IF(AND(OR(エントリー!$AT63="○",エントリー!$AT63="△"),エントリー!$AU$3="通常"),エントリー!AP63,IF(AND(OR(エントリー!$AT63="○",エントリー!$AT63="△"),エントリー!$AU$3="国体"),エントリー!AO63,IF(AND(OR(エントリー!$AT63="○",エントリー!$AT63="△"),エントリー!$AU$3="OPEN"),エントリー!AQ63,IF(AND(OR(エントリー!$AT63="○",エントリー!$AT63="△"),エントリー!$AU$3="Jr"),エントリー!AR63,IF(AND(OR(エントリー!$AT63="○",エントリー!$AT63="△"),エントリー!$AU$3="MS"),エントリー!AS63,"")))))</f>
        <v/>
      </c>
      <c r="AD58" t="str">
        <f>IF(AND(OR(エントリー!$AT63="○",エントリー!$AT63="△"),エントリー!AE63=""),"",IF(OR(エントリー!$AT63="○",エントリー!$AT63="△"),エントリー!AE63,""))</f>
        <v/>
      </c>
      <c r="AE58" t="str">
        <f>IF(エントリー!AM63="","",IF(エントリー!$AT63="","",IF(AND(OR(エントリー!$AT63="○",エントリー!$AT63="△"),エントリー!$AU$3="MS"),エントリー!AN63,エントリー!AM63)))</f>
        <v/>
      </c>
      <c r="AF58" t="str">
        <f t="shared" si="1"/>
        <v/>
      </c>
      <c r="AG58" t="str">
        <f>IF(AND(OR(エントリー!$AT63="○",エントリー!$AT63="△"),エントリー!AH63=""),"",IF(OR(エントリー!$AT63="○",エントリー!$AT63="△"),エントリー!AH63,""))</f>
        <v/>
      </c>
      <c r="AH58" s="72" t="str">
        <f>IF(AND(OR(エントリー!$AT63="○",エントリー!$AT63="△"),エントリー!AI63=""),"",IF(OR(エントリー!$AT63="○",エントリー!$AT63="△"),エントリー!AI63,""))</f>
        <v/>
      </c>
      <c r="AI58" t="str">
        <f>IF(AND(OR(エントリー!$AT63="○",エントリー!$AT63="△"),エントリー!AJ63=""),"",IF(OR(エントリー!$AT63="○",エントリー!$AT63="△"),エントリー!AJ63,""))</f>
        <v/>
      </c>
      <c r="AJ58" t="str">
        <f>IF(AND(OR(エントリー!$AT63="○",エントリー!$AT63="△"),エントリー!AK63=""),"",IF(OR(エントリー!$AT63="○",エントリー!$AT63="△"),エントリー!AK63,""))</f>
        <v/>
      </c>
      <c r="AK58" t="str">
        <f>IF(エントリー!AT63="△","オープン参加","")</f>
        <v/>
      </c>
    </row>
    <row r="59" spans="1:37" x14ac:dyDescent="0.15">
      <c r="A59" s="68" t="str">
        <f>IF(AND(OR(エントリー!$AT64="○",エントリー!$AT64="△"),エントリー!B64=""),"",IF(OR(エントリー!$AT64="○",エントリー!$AT64="△"),エントリー!B64,""))</f>
        <v/>
      </c>
      <c r="B59" t="str">
        <f>IF(AND(OR(エントリー!$AT64="○",エントリー!$AT64="△"),エントリー!C64=""),"",IF(OR(エントリー!$AT64="○",エントリー!$AT64="△"),エントリー!C64,""))</f>
        <v/>
      </c>
      <c r="C59" t="str">
        <f>IF(AND(OR(エントリー!$AT64="○",エントリー!$AT64="△"),エントリー!D64=""),"",IF(OR(エントリー!$AT64="○",エントリー!$AT64="△"),エントリー!D64,""))</f>
        <v/>
      </c>
      <c r="D59" s="69" t="str">
        <f>IF(AND(OR(エントリー!$AT64="○",エントリー!$AT64="△"),エントリー!E64=""),"",IF(OR(エントリー!$AT64="○",エントリー!$AT64="△"),エントリー!E64,""))</f>
        <v/>
      </c>
      <c r="E59" t="str">
        <f>IF(AND(OR(エントリー!$AT64="○",エントリー!$AT64="△"),エントリー!F64=""),"",IF(OR(エントリー!$AT64="○",エントリー!$AT64="△"),エントリー!F64,""))</f>
        <v/>
      </c>
      <c r="F59" t="str">
        <f>IF(AND(OR(エントリー!$AT64="○",エントリー!$AT64="△"),エントリー!G64=""),"",IF(OR(エントリー!$AT64="○",エントリー!$AT64="△"),エントリー!G64,""))</f>
        <v/>
      </c>
      <c r="G59" t="str">
        <f>IF(AND(OR(エントリー!$AT64="○",エントリー!$AT64="△"),エントリー!H64=""),"",IF(OR(エントリー!$AT64="○",エントリー!$AT64="△"),エントリー!H64,""))</f>
        <v/>
      </c>
      <c r="H59" t="str">
        <f>IF(AND(OR(エントリー!$AT64="○",エントリー!$AT64="△"),エントリー!I64=""),"",IF(OR(エントリー!$AT64="○",エントリー!$AT64="△"),エントリー!I64,""))</f>
        <v/>
      </c>
      <c r="I59" t="str">
        <f>IF(AND(OR(エントリー!$AT64="○",エントリー!$AT64="△"),エントリー!J64=""),"",IF(OR(エントリー!$AT64="○",エントリー!$AT64="△"),エントリー!J64,""))</f>
        <v/>
      </c>
      <c r="J59" t="str">
        <f>IF(AND(OR(エントリー!$AT64="○",エントリー!$AT64="△"),エントリー!K64=""),"",IF(OR(エントリー!$AT64="○",エントリー!$AT64="△"),エントリー!K64,""))</f>
        <v/>
      </c>
      <c r="K59" t="str">
        <f>IF(AND(OR(エントリー!$AT64="○",エントリー!$AT64="△"),エントリー!L64=""),"",IF(OR(エントリー!$AT64="○",エントリー!$AT64="△"),エントリー!L64,""))</f>
        <v/>
      </c>
      <c r="L59" s="71" t="str">
        <f>IF(AND(OR(エントリー!$AT64="○",エントリー!$AT64="△"),エントリー!M64=""),"",IF(OR(エントリー!$AT64="○",エントリー!$AT64="△"),エントリー!M64,""))</f>
        <v/>
      </c>
      <c r="M59" s="71" t="str">
        <f>IF(AND(OR(エントリー!$AT64="○",エントリー!$AT64="△"),エントリー!N64=""),"",IF(OR(エントリー!$AT64="○",エントリー!$AT64="△"),エントリー!N64,""))</f>
        <v/>
      </c>
      <c r="N59" s="71" t="str">
        <f>IF(AND(OR(エントリー!$AT64="○",エントリー!$AT64="△"),エントリー!O64=""),"",IF(OR(エントリー!$AT64="○",エントリー!$AT64="△"),エントリー!O64,""))</f>
        <v/>
      </c>
      <c r="O59" s="5" t="str">
        <f>IF(エントリー!P64="","",IF(エントリー!$AT64="","",IF(AND(OR(エントリー!$AT64="○",エントリー!$AT64="△"),エントリー!AL64=""),エントリー!P64,エントリー!AL64)))</f>
        <v/>
      </c>
      <c r="P59" s="8" t="str">
        <f>IF(AND(OR(エントリー!$AT64="○",エントリー!$AT64="△"),エントリー!Q64=""),"",IF(OR(エントリー!$AT64="○",エントリー!$AT64="△"),エントリー!Q64,""))</f>
        <v/>
      </c>
      <c r="Q59" t="str">
        <f>IF(AND(OR(エントリー!$AT64="○",エントリー!$AT64="△"),エントリー!R64=""),"",IF(OR(エントリー!$AT64="○",エントリー!$AT64="△"),エントリー!R64,""))</f>
        <v/>
      </c>
      <c r="R59" s="70" t="str">
        <f>IF(AND(OR(エントリー!$AT64="○",エントリー!$AT64="△"),エントリー!S64=""),"",IF(OR(エントリー!$AT64="○",エントリー!$AT64="△"),エントリー!S64,""))</f>
        <v/>
      </c>
      <c r="S59" t="str">
        <f>IF(AND(OR(エントリー!$AT64="○",エントリー!$AT64="△"),エントリー!T64=""),"",IF(OR(エントリー!$AT64="○",エントリー!$AT64="△"),エントリー!T64,""))</f>
        <v/>
      </c>
      <c r="T59" t="str">
        <f>IF(AND(OR(エントリー!$AT64="○",エントリー!$AT64="△"),エントリー!U64=""),"",IF(OR(エントリー!$AT64="○",エントリー!$AT64="△"),エントリー!U64,""))</f>
        <v/>
      </c>
      <c r="U59" t="str">
        <f>IF(AND(OR(エントリー!$AT64="○",エントリー!$AT64="△"),エントリー!V64=""),"",IF(OR(エントリー!$AT64="○",エントリー!$AT64="△"),エントリー!V64,""))</f>
        <v/>
      </c>
      <c r="V59" t="str">
        <f>IF(AND(OR(エントリー!$AT64="○",エントリー!$AT64="△"),エントリー!W64=""),"",IF(OR(エントリー!$AT64="○",エントリー!$AT64="△"),エントリー!W64,""))</f>
        <v/>
      </c>
      <c r="W59" t="str">
        <f>IF(AND(OR(エントリー!$AT64="○",エントリー!$AT64="△"),エントリー!X64=""),"",IF(OR(エントリー!$AT64="○",エントリー!$AT64="△"),エントリー!X64,""))</f>
        <v/>
      </c>
      <c r="X59" t="str">
        <f>IF(AND(OR(エントリー!$AT64="○",エントリー!$AT64="△"),エントリー!Y64=""),"",IF(OR(エントリー!$AT64="○",エントリー!$AT64="△"),エントリー!Y64,""))</f>
        <v/>
      </c>
      <c r="Y59" t="str">
        <f>IF(AND(OR(エントリー!$AT64="○",エントリー!$AT64="△"),エントリー!Z64=""),"",IF(OR(エントリー!$AT64="○",エントリー!$AT64="△"),エントリー!Z64,""))</f>
        <v/>
      </c>
      <c r="Z59" t="str">
        <f>IF(AND(OR(エントリー!$AT64="○",エントリー!$AT64="△"),エントリー!AA64=""),"",IF(OR(エントリー!$AT64="○",エントリー!$AT64="△"),エントリー!AA64,""))</f>
        <v/>
      </c>
      <c r="AA59" t="str">
        <f>IF(AND(OR(エントリー!$AT64="○",エントリー!$AT64="△"),エントリー!AB64=""),"",IF(OR(エントリー!$AT64="○",エントリー!$AT64="△"),エントリー!AB64,""))</f>
        <v/>
      </c>
      <c r="AB59" t="str">
        <f>IF(AND(OR(エントリー!$AT64="○",エントリー!$AT64="△"),エントリー!AC64=""),"",IF(OR(エントリー!$AT64="○",エントリー!$AT64="△"),エントリー!AC64,""))</f>
        <v/>
      </c>
      <c r="AC59" t="str">
        <f>IF(AND(OR(エントリー!$AT64="○",エントリー!$AT64="△"),エントリー!$AU$3="通常"),エントリー!AP64,IF(AND(OR(エントリー!$AT64="○",エントリー!$AT64="△"),エントリー!$AU$3="国体"),エントリー!AO64,IF(AND(OR(エントリー!$AT64="○",エントリー!$AT64="△"),エントリー!$AU$3="OPEN"),エントリー!AQ64,IF(AND(OR(エントリー!$AT64="○",エントリー!$AT64="△"),エントリー!$AU$3="Jr"),エントリー!AR64,IF(AND(OR(エントリー!$AT64="○",エントリー!$AT64="△"),エントリー!$AU$3="MS"),エントリー!AS64,"")))))</f>
        <v/>
      </c>
      <c r="AD59" t="str">
        <f>IF(AND(OR(エントリー!$AT64="○",エントリー!$AT64="△"),エントリー!AE64=""),"",IF(OR(エントリー!$AT64="○",エントリー!$AT64="△"),エントリー!AE64,""))</f>
        <v/>
      </c>
      <c r="AE59" t="str">
        <f>IF(エントリー!AM64="","",IF(エントリー!$AT64="","",IF(AND(OR(エントリー!$AT64="○",エントリー!$AT64="△"),エントリー!$AU$3="MS"),エントリー!AN64,エントリー!AM64)))</f>
        <v/>
      </c>
      <c r="AF59" t="str">
        <f t="shared" si="1"/>
        <v/>
      </c>
      <c r="AG59" t="str">
        <f>IF(AND(OR(エントリー!$AT64="○",エントリー!$AT64="△"),エントリー!AH64=""),"",IF(OR(エントリー!$AT64="○",エントリー!$AT64="△"),エントリー!AH64,""))</f>
        <v/>
      </c>
      <c r="AH59" s="72" t="str">
        <f>IF(AND(OR(エントリー!$AT64="○",エントリー!$AT64="△"),エントリー!AI64=""),"",IF(OR(エントリー!$AT64="○",エントリー!$AT64="△"),エントリー!AI64,""))</f>
        <v/>
      </c>
      <c r="AI59" t="str">
        <f>IF(AND(OR(エントリー!$AT64="○",エントリー!$AT64="△"),エントリー!AJ64=""),"",IF(OR(エントリー!$AT64="○",エントリー!$AT64="△"),エントリー!AJ64,""))</f>
        <v/>
      </c>
      <c r="AJ59" t="str">
        <f>IF(AND(OR(エントリー!$AT64="○",エントリー!$AT64="△"),エントリー!AK64=""),"",IF(OR(エントリー!$AT64="○",エントリー!$AT64="△"),エントリー!AK64,""))</f>
        <v/>
      </c>
      <c r="AK59" t="str">
        <f>IF(エントリー!AT64="△","オープン参加","")</f>
        <v/>
      </c>
    </row>
    <row r="60" spans="1:37" x14ac:dyDescent="0.15">
      <c r="A60" s="68" t="str">
        <f>IF(AND(OR(エントリー!$AT65="○",エントリー!$AT65="△"),エントリー!B65=""),"",IF(OR(エントリー!$AT65="○",エントリー!$AT65="△"),エントリー!B65,""))</f>
        <v/>
      </c>
      <c r="B60" t="str">
        <f>IF(AND(OR(エントリー!$AT65="○",エントリー!$AT65="△"),エントリー!C65=""),"",IF(OR(エントリー!$AT65="○",エントリー!$AT65="△"),エントリー!C65,""))</f>
        <v/>
      </c>
      <c r="C60" t="str">
        <f>IF(AND(OR(エントリー!$AT65="○",エントリー!$AT65="△"),エントリー!D65=""),"",IF(OR(エントリー!$AT65="○",エントリー!$AT65="△"),エントリー!D65,""))</f>
        <v/>
      </c>
      <c r="D60" s="69" t="str">
        <f>IF(AND(OR(エントリー!$AT65="○",エントリー!$AT65="△"),エントリー!E65=""),"",IF(OR(エントリー!$AT65="○",エントリー!$AT65="△"),エントリー!E65,""))</f>
        <v/>
      </c>
      <c r="E60" t="str">
        <f>IF(AND(OR(エントリー!$AT65="○",エントリー!$AT65="△"),エントリー!F65=""),"",IF(OR(エントリー!$AT65="○",エントリー!$AT65="△"),エントリー!F65,""))</f>
        <v/>
      </c>
      <c r="F60" t="str">
        <f>IF(AND(OR(エントリー!$AT65="○",エントリー!$AT65="△"),エントリー!G65=""),"",IF(OR(エントリー!$AT65="○",エントリー!$AT65="△"),エントリー!G65,""))</f>
        <v/>
      </c>
      <c r="G60" t="str">
        <f>IF(AND(OR(エントリー!$AT65="○",エントリー!$AT65="△"),エントリー!H65=""),"",IF(OR(エントリー!$AT65="○",エントリー!$AT65="△"),エントリー!H65,""))</f>
        <v/>
      </c>
      <c r="H60" t="str">
        <f>IF(AND(OR(エントリー!$AT65="○",エントリー!$AT65="△"),エントリー!I65=""),"",IF(OR(エントリー!$AT65="○",エントリー!$AT65="△"),エントリー!I65,""))</f>
        <v/>
      </c>
      <c r="I60" t="str">
        <f>IF(AND(OR(エントリー!$AT65="○",エントリー!$AT65="△"),エントリー!J65=""),"",IF(OR(エントリー!$AT65="○",エントリー!$AT65="△"),エントリー!J65,""))</f>
        <v/>
      </c>
      <c r="J60" t="str">
        <f>IF(AND(OR(エントリー!$AT65="○",エントリー!$AT65="△"),エントリー!K65=""),"",IF(OR(エントリー!$AT65="○",エントリー!$AT65="△"),エントリー!K65,""))</f>
        <v/>
      </c>
      <c r="K60" t="str">
        <f>IF(AND(OR(エントリー!$AT65="○",エントリー!$AT65="△"),エントリー!L65=""),"",IF(OR(エントリー!$AT65="○",エントリー!$AT65="△"),エントリー!L65,""))</f>
        <v/>
      </c>
      <c r="L60" s="71" t="str">
        <f>IF(AND(OR(エントリー!$AT65="○",エントリー!$AT65="△"),エントリー!M65=""),"",IF(OR(エントリー!$AT65="○",エントリー!$AT65="△"),エントリー!M65,""))</f>
        <v/>
      </c>
      <c r="M60" s="71" t="str">
        <f>IF(AND(OR(エントリー!$AT65="○",エントリー!$AT65="△"),エントリー!N65=""),"",IF(OR(エントリー!$AT65="○",エントリー!$AT65="△"),エントリー!N65,""))</f>
        <v/>
      </c>
      <c r="N60" s="71" t="str">
        <f>IF(AND(OR(エントリー!$AT65="○",エントリー!$AT65="△"),エントリー!O65=""),"",IF(OR(エントリー!$AT65="○",エントリー!$AT65="△"),エントリー!O65,""))</f>
        <v/>
      </c>
      <c r="O60" s="5" t="str">
        <f>IF(エントリー!P65="","",IF(エントリー!$AT65="","",IF(AND(OR(エントリー!$AT65="○",エントリー!$AT65="△"),エントリー!AL65=""),エントリー!P65,エントリー!AL65)))</f>
        <v/>
      </c>
      <c r="P60" s="8" t="str">
        <f>IF(AND(OR(エントリー!$AT65="○",エントリー!$AT65="△"),エントリー!Q65=""),"",IF(OR(エントリー!$AT65="○",エントリー!$AT65="△"),エントリー!Q65,""))</f>
        <v/>
      </c>
      <c r="Q60" t="str">
        <f>IF(AND(OR(エントリー!$AT65="○",エントリー!$AT65="△"),エントリー!R65=""),"",IF(OR(エントリー!$AT65="○",エントリー!$AT65="△"),エントリー!R65,""))</f>
        <v/>
      </c>
      <c r="R60" s="70" t="str">
        <f>IF(AND(OR(エントリー!$AT65="○",エントリー!$AT65="△"),エントリー!S65=""),"",IF(OR(エントリー!$AT65="○",エントリー!$AT65="△"),エントリー!S65,""))</f>
        <v/>
      </c>
      <c r="S60" t="str">
        <f>IF(AND(OR(エントリー!$AT65="○",エントリー!$AT65="△"),エントリー!T65=""),"",IF(OR(エントリー!$AT65="○",エントリー!$AT65="△"),エントリー!T65,""))</f>
        <v/>
      </c>
      <c r="T60" t="str">
        <f>IF(AND(OR(エントリー!$AT65="○",エントリー!$AT65="△"),エントリー!U65=""),"",IF(OR(エントリー!$AT65="○",エントリー!$AT65="△"),エントリー!U65,""))</f>
        <v/>
      </c>
      <c r="U60" t="str">
        <f>IF(AND(OR(エントリー!$AT65="○",エントリー!$AT65="△"),エントリー!V65=""),"",IF(OR(エントリー!$AT65="○",エントリー!$AT65="△"),エントリー!V65,""))</f>
        <v/>
      </c>
      <c r="V60" t="str">
        <f>IF(AND(OR(エントリー!$AT65="○",エントリー!$AT65="△"),エントリー!W65=""),"",IF(OR(エントリー!$AT65="○",エントリー!$AT65="△"),エントリー!W65,""))</f>
        <v/>
      </c>
      <c r="W60" t="str">
        <f>IF(AND(OR(エントリー!$AT65="○",エントリー!$AT65="△"),エントリー!X65=""),"",IF(OR(エントリー!$AT65="○",エントリー!$AT65="△"),エントリー!X65,""))</f>
        <v/>
      </c>
      <c r="X60" t="str">
        <f>IF(AND(OR(エントリー!$AT65="○",エントリー!$AT65="△"),エントリー!Y65=""),"",IF(OR(エントリー!$AT65="○",エントリー!$AT65="△"),エントリー!Y65,""))</f>
        <v/>
      </c>
      <c r="Y60" t="str">
        <f>IF(AND(OR(エントリー!$AT65="○",エントリー!$AT65="△"),エントリー!Z65=""),"",IF(OR(エントリー!$AT65="○",エントリー!$AT65="△"),エントリー!Z65,""))</f>
        <v/>
      </c>
      <c r="Z60" t="str">
        <f>IF(AND(OR(エントリー!$AT65="○",エントリー!$AT65="△"),エントリー!AA65=""),"",IF(OR(エントリー!$AT65="○",エントリー!$AT65="△"),エントリー!AA65,""))</f>
        <v/>
      </c>
      <c r="AA60" t="str">
        <f>IF(AND(OR(エントリー!$AT65="○",エントリー!$AT65="△"),エントリー!AB65=""),"",IF(OR(エントリー!$AT65="○",エントリー!$AT65="△"),エントリー!AB65,""))</f>
        <v/>
      </c>
      <c r="AB60" t="str">
        <f>IF(AND(OR(エントリー!$AT65="○",エントリー!$AT65="△"),エントリー!AC65=""),"",IF(OR(エントリー!$AT65="○",エントリー!$AT65="△"),エントリー!AC65,""))</f>
        <v/>
      </c>
      <c r="AC60" t="str">
        <f>IF(AND(OR(エントリー!$AT65="○",エントリー!$AT65="△"),エントリー!$AU$3="通常"),エントリー!AP65,IF(AND(OR(エントリー!$AT65="○",エントリー!$AT65="△"),エントリー!$AU$3="国体"),エントリー!AO65,IF(AND(OR(エントリー!$AT65="○",エントリー!$AT65="△"),エントリー!$AU$3="OPEN"),エントリー!AQ65,IF(AND(OR(エントリー!$AT65="○",エントリー!$AT65="△"),エントリー!$AU$3="Jr"),エントリー!AR65,IF(AND(OR(エントリー!$AT65="○",エントリー!$AT65="△"),エントリー!$AU$3="MS"),エントリー!AS65,"")))))</f>
        <v/>
      </c>
      <c r="AD60" t="str">
        <f>IF(AND(OR(エントリー!$AT65="○",エントリー!$AT65="△"),エントリー!AE65=""),"",IF(OR(エントリー!$AT65="○",エントリー!$AT65="△"),エントリー!AE65,""))</f>
        <v/>
      </c>
      <c r="AE60" t="str">
        <f>IF(エントリー!AM65="","",IF(エントリー!$AT65="","",IF(AND(OR(エントリー!$AT65="○",エントリー!$AT65="△"),エントリー!$AU$3="MS"),エントリー!AN65,エントリー!AM65)))</f>
        <v/>
      </c>
      <c r="AF60" t="str">
        <f t="shared" si="1"/>
        <v/>
      </c>
      <c r="AG60" t="str">
        <f>IF(AND(OR(エントリー!$AT65="○",エントリー!$AT65="△"),エントリー!AH65=""),"",IF(OR(エントリー!$AT65="○",エントリー!$AT65="△"),エントリー!AH65,""))</f>
        <v/>
      </c>
      <c r="AH60" s="72" t="str">
        <f>IF(AND(OR(エントリー!$AT65="○",エントリー!$AT65="△"),エントリー!AI65=""),"",IF(OR(エントリー!$AT65="○",エントリー!$AT65="△"),エントリー!AI65,""))</f>
        <v/>
      </c>
      <c r="AI60" t="str">
        <f>IF(AND(OR(エントリー!$AT65="○",エントリー!$AT65="△"),エントリー!AJ65=""),"",IF(OR(エントリー!$AT65="○",エントリー!$AT65="△"),エントリー!AJ65,""))</f>
        <v/>
      </c>
      <c r="AJ60" t="str">
        <f>IF(AND(OR(エントリー!$AT65="○",エントリー!$AT65="△"),エントリー!AK65=""),"",IF(OR(エントリー!$AT65="○",エントリー!$AT65="△"),エントリー!AK65,""))</f>
        <v/>
      </c>
      <c r="AK60" t="str">
        <f>IF(エントリー!AT65="△","オープン参加","")</f>
        <v/>
      </c>
    </row>
    <row r="61" spans="1:37" x14ac:dyDescent="0.15">
      <c r="A61" s="68" t="str">
        <f>IF(AND(OR(エントリー!$AT66="○",エントリー!$AT66="△"),エントリー!B66=""),"",IF(OR(エントリー!$AT66="○",エントリー!$AT66="△"),エントリー!B66,""))</f>
        <v/>
      </c>
      <c r="B61" t="str">
        <f>IF(AND(OR(エントリー!$AT66="○",エントリー!$AT66="△"),エントリー!C66=""),"",IF(OR(エントリー!$AT66="○",エントリー!$AT66="△"),エントリー!C66,""))</f>
        <v/>
      </c>
      <c r="C61" t="str">
        <f>IF(AND(OR(エントリー!$AT66="○",エントリー!$AT66="△"),エントリー!D66=""),"",IF(OR(エントリー!$AT66="○",エントリー!$AT66="△"),エントリー!D66,""))</f>
        <v/>
      </c>
      <c r="D61" s="69" t="str">
        <f>IF(AND(OR(エントリー!$AT66="○",エントリー!$AT66="△"),エントリー!E66=""),"",IF(OR(エントリー!$AT66="○",エントリー!$AT66="△"),エントリー!E66,""))</f>
        <v/>
      </c>
      <c r="E61" t="str">
        <f>IF(AND(OR(エントリー!$AT66="○",エントリー!$AT66="△"),エントリー!F66=""),"",IF(OR(エントリー!$AT66="○",エントリー!$AT66="△"),エントリー!F66,""))</f>
        <v/>
      </c>
      <c r="F61" t="str">
        <f>IF(AND(OR(エントリー!$AT66="○",エントリー!$AT66="△"),エントリー!G66=""),"",IF(OR(エントリー!$AT66="○",エントリー!$AT66="△"),エントリー!G66,""))</f>
        <v/>
      </c>
      <c r="G61" t="str">
        <f>IF(AND(OR(エントリー!$AT66="○",エントリー!$AT66="△"),エントリー!H66=""),"",IF(OR(エントリー!$AT66="○",エントリー!$AT66="△"),エントリー!H66,""))</f>
        <v/>
      </c>
      <c r="H61" t="str">
        <f>IF(AND(OR(エントリー!$AT66="○",エントリー!$AT66="△"),エントリー!I66=""),"",IF(OR(エントリー!$AT66="○",エントリー!$AT66="△"),エントリー!I66,""))</f>
        <v/>
      </c>
      <c r="I61" t="str">
        <f>IF(AND(OR(エントリー!$AT66="○",エントリー!$AT66="△"),エントリー!J66=""),"",IF(OR(エントリー!$AT66="○",エントリー!$AT66="△"),エントリー!J66,""))</f>
        <v/>
      </c>
      <c r="J61" t="str">
        <f>IF(AND(OR(エントリー!$AT66="○",エントリー!$AT66="△"),エントリー!K66=""),"",IF(OR(エントリー!$AT66="○",エントリー!$AT66="△"),エントリー!K66,""))</f>
        <v/>
      </c>
      <c r="K61" t="str">
        <f>IF(AND(OR(エントリー!$AT66="○",エントリー!$AT66="△"),エントリー!L66=""),"",IF(OR(エントリー!$AT66="○",エントリー!$AT66="△"),エントリー!L66,""))</f>
        <v/>
      </c>
      <c r="L61" s="71" t="str">
        <f>IF(AND(OR(エントリー!$AT66="○",エントリー!$AT66="△"),エントリー!M66=""),"",IF(OR(エントリー!$AT66="○",エントリー!$AT66="△"),エントリー!M66,""))</f>
        <v/>
      </c>
      <c r="M61" s="71" t="str">
        <f>IF(AND(OR(エントリー!$AT66="○",エントリー!$AT66="△"),エントリー!N66=""),"",IF(OR(エントリー!$AT66="○",エントリー!$AT66="△"),エントリー!N66,""))</f>
        <v/>
      </c>
      <c r="N61" s="71" t="str">
        <f>IF(AND(OR(エントリー!$AT66="○",エントリー!$AT66="△"),エントリー!O66=""),"",IF(OR(エントリー!$AT66="○",エントリー!$AT66="△"),エントリー!O66,""))</f>
        <v/>
      </c>
      <c r="O61" s="5" t="str">
        <f>IF(エントリー!P66="","",IF(エントリー!$AT66="","",IF(AND(OR(エントリー!$AT66="○",エントリー!$AT66="△"),エントリー!AL66=""),エントリー!P66,エントリー!AL66)))</f>
        <v/>
      </c>
      <c r="P61" s="8" t="str">
        <f>IF(AND(OR(エントリー!$AT66="○",エントリー!$AT66="△"),エントリー!Q66=""),"",IF(OR(エントリー!$AT66="○",エントリー!$AT66="△"),エントリー!Q66,""))</f>
        <v/>
      </c>
      <c r="Q61" t="str">
        <f>IF(AND(OR(エントリー!$AT66="○",エントリー!$AT66="△"),エントリー!R66=""),"",IF(OR(エントリー!$AT66="○",エントリー!$AT66="△"),エントリー!R66,""))</f>
        <v/>
      </c>
      <c r="R61" s="70" t="str">
        <f>IF(AND(OR(エントリー!$AT66="○",エントリー!$AT66="△"),エントリー!S66=""),"",IF(OR(エントリー!$AT66="○",エントリー!$AT66="△"),エントリー!S66,""))</f>
        <v/>
      </c>
      <c r="S61" t="str">
        <f>IF(AND(OR(エントリー!$AT66="○",エントリー!$AT66="△"),エントリー!T66=""),"",IF(OR(エントリー!$AT66="○",エントリー!$AT66="△"),エントリー!T66,""))</f>
        <v/>
      </c>
      <c r="T61" t="str">
        <f>IF(AND(OR(エントリー!$AT66="○",エントリー!$AT66="△"),エントリー!U66=""),"",IF(OR(エントリー!$AT66="○",エントリー!$AT66="△"),エントリー!U66,""))</f>
        <v/>
      </c>
      <c r="U61" t="str">
        <f>IF(AND(OR(エントリー!$AT66="○",エントリー!$AT66="△"),エントリー!V66=""),"",IF(OR(エントリー!$AT66="○",エントリー!$AT66="△"),エントリー!V66,""))</f>
        <v/>
      </c>
      <c r="V61" t="str">
        <f>IF(AND(OR(エントリー!$AT66="○",エントリー!$AT66="△"),エントリー!W66=""),"",IF(OR(エントリー!$AT66="○",エントリー!$AT66="△"),エントリー!W66,""))</f>
        <v/>
      </c>
      <c r="W61" t="str">
        <f>IF(AND(OR(エントリー!$AT66="○",エントリー!$AT66="△"),エントリー!X66=""),"",IF(OR(エントリー!$AT66="○",エントリー!$AT66="△"),エントリー!X66,""))</f>
        <v/>
      </c>
      <c r="X61" t="str">
        <f>IF(AND(OR(エントリー!$AT66="○",エントリー!$AT66="△"),エントリー!Y66=""),"",IF(OR(エントリー!$AT66="○",エントリー!$AT66="△"),エントリー!Y66,""))</f>
        <v/>
      </c>
      <c r="Y61" t="str">
        <f>IF(AND(OR(エントリー!$AT66="○",エントリー!$AT66="△"),エントリー!Z66=""),"",IF(OR(エントリー!$AT66="○",エントリー!$AT66="△"),エントリー!Z66,""))</f>
        <v/>
      </c>
      <c r="Z61" t="str">
        <f>IF(AND(OR(エントリー!$AT66="○",エントリー!$AT66="△"),エントリー!AA66=""),"",IF(OR(エントリー!$AT66="○",エントリー!$AT66="△"),エントリー!AA66,""))</f>
        <v/>
      </c>
      <c r="AA61" t="str">
        <f>IF(AND(OR(エントリー!$AT66="○",エントリー!$AT66="△"),エントリー!AB66=""),"",IF(OR(エントリー!$AT66="○",エントリー!$AT66="△"),エントリー!AB66,""))</f>
        <v/>
      </c>
      <c r="AB61" t="str">
        <f>IF(AND(OR(エントリー!$AT66="○",エントリー!$AT66="△"),エントリー!AC66=""),"",IF(OR(エントリー!$AT66="○",エントリー!$AT66="△"),エントリー!AC66,""))</f>
        <v/>
      </c>
      <c r="AC61" t="str">
        <f>IF(AND(OR(エントリー!$AT66="○",エントリー!$AT66="△"),エントリー!$AU$3="通常"),エントリー!AP66,IF(AND(OR(エントリー!$AT66="○",エントリー!$AT66="△"),エントリー!$AU$3="国体"),エントリー!AO66,IF(AND(OR(エントリー!$AT66="○",エントリー!$AT66="△"),エントリー!$AU$3="OPEN"),エントリー!AQ66,IF(AND(OR(エントリー!$AT66="○",エントリー!$AT66="△"),エントリー!$AU$3="Jr"),エントリー!AR66,IF(AND(OR(エントリー!$AT66="○",エントリー!$AT66="△"),エントリー!$AU$3="MS"),エントリー!AS66,"")))))</f>
        <v/>
      </c>
      <c r="AD61" t="str">
        <f>IF(AND(OR(エントリー!$AT66="○",エントリー!$AT66="△"),エントリー!AE66=""),"",IF(OR(エントリー!$AT66="○",エントリー!$AT66="△"),エントリー!AE66,""))</f>
        <v/>
      </c>
      <c r="AE61" t="str">
        <f>IF(エントリー!AM66="","",IF(エントリー!$AT66="","",IF(AND(OR(エントリー!$AT66="○",エントリー!$AT66="△"),エントリー!$AU$3="MS"),エントリー!AN66,エントリー!AM66)))</f>
        <v/>
      </c>
      <c r="AF61" t="str">
        <f t="shared" si="1"/>
        <v/>
      </c>
      <c r="AG61" t="str">
        <f>IF(AND(OR(エントリー!$AT66="○",エントリー!$AT66="△"),エントリー!AH66=""),"",IF(OR(エントリー!$AT66="○",エントリー!$AT66="△"),エントリー!AH66,""))</f>
        <v/>
      </c>
      <c r="AH61" s="72" t="str">
        <f>IF(AND(OR(エントリー!$AT66="○",エントリー!$AT66="△"),エントリー!AI66=""),"",IF(OR(エントリー!$AT66="○",エントリー!$AT66="△"),エントリー!AI66,""))</f>
        <v/>
      </c>
      <c r="AI61" t="str">
        <f>IF(AND(OR(エントリー!$AT66="○",エントリー!$AT66="△"),エントリー!AJ66=""),"",IF(OR(エントリー!$AT66="○",エントリー!$AT66="△"),エントリー!AJ66,""))</f>
        <v/>
      </c>
      <c r="AJ61" t="str">
        <f>IF(AND(OR(エントリー!$AT66="○",エントリー!$AT66="△"),エントリー!AK66=""),"",IF(OR(エントリー!$AT66="○",エントリー!$AT66="△"),エントリー!AK66,""))</f>
        <v/>
      </c>
      <c r="AK61" t="str">
        <f>IF(エントリー!AT66="△","オープン参加","")</f>
        <v/>
      </c>
    </row>
    <row r="62" spans="1:37" x14ac:dyDescent="0.15">
      <c r="A62" s="68" t="str">
        <f>IF(AND(OR(エントリー!$AT67="○",エントリー!$AT67="△"),エントリー!B67=""),"",IF(OR(エントリー!$AT67="○",エントリー!$AT67="△"),エントリー!B67,""))</f>
        <v/>
      </c>
      <c r="B62" t="str">
        <f>IF(AND(OR(エントリー!$AT67="○",エントリー!$AT67="△"),エントリー!C67=""),"",IF(OR(エントリー!$AT67="○",エントリー!$AT67="△"),エントリー!C67,""))</f>
        <v/>
      </c>
      <c r="C62" t="str">
        <f>IF(AND(OR(エントリー!$AT67="○",エントリー!$AT67="△"),エントリー!D67=""),"",IF(OR(エントリー!$AT67="○",エントリー!$AT67="△"),エントリー!D67,""))</f>
        <v/>
      </c>
      <c r="D62" s="69" t="str">
        <f>IF(AND(OR(エントリー!$AT67="○",エントリー!$AT67="△"),エントリー!E67=""),"",IF(OR(エントリー!$AT67="○",エントリー!$AT67="△"),エントリー!E67,""))</f>
        <v/>
      </c>
      <c r="E62" t="str">
        <f>IF(AND(OR(エントリー!$AT67="○",エントリー!$AT67="△"),エントリー!F67=""),"",IF(OR(エントリー!$AT67="○",エントリー!$AT67="△"),エントリー!F67,""))</f>
        <v/>
      </c>
      <c r="F62" t="str">
        <f>IF(AND(OR(エントリー!$AT67="○",エントリー!$AT67="△"),エントリー!G67=""),"",IF(OR(エントリー!$AT67="○",エントリー!$AT67="△"),エントリー!G67,""))</f>
        <v/>
      </c>
      <c r="G62" t="str">
        <f>IF(AND(OR(エントリー!$AT67="○",エントリー!$AT67="△"),エントリー!H67=""),"",IF(OR(エントリー!$AT67="○",エントリー!$AT67="△"),エントリー!H67,""))</f>
        <v/>
      </c>
      <c r="H62" t="str">
        <f>IF(AND(OR(エントリー!$AT67="○",エントリー!$AT67="△"),エントリー!I67=""),"",IF(OR(エントリー!$AT67="○",エントリー!$AT67="△"),エントリー!I67,""))</f>
        <v/>
      </c>
      <c r="I62" t="str">
        <f>IF(AND(OR(エントリー!$AT67="○",エントリー!$AT67="△"),エントリー!J67=""),"",IF(OR(エントリー!$AT67="○",エントリー!$AT67="△"),エントリー!J67,""))</f>
        <v/>
      </c>
      <c r="J62" t="str">
        <f>IF(AND(OR(エントリー!$AT67="○",エントリー!$AT67="△"),エントリー!K67=""),"",IF(OR(エントリー!$AT67="○",エントリー!$AT67="△"),エントリー!K67,""))</f>
        <v/>
      </c>
      <c r="K62" t="str">
        <f>IF(AND(OR(エントリー!$AT67="○",エントリー!$AT67="△"),エントリー!L67=""),"",IF(OR(エントリー!$AT67="○",エントリー!$AT67="△"),エントリー!L67,""))</f>
        <v/>
      </c>
      <c r="L62" s="71" t="str">
        <f>IF(AND(OR(エントリー!$AT67="○",エントリー!$AT67="△"),エントリー!M67=""),"",IF(OR(エントリー!$AT67="○",エントリー!$AT67="△"),エントリー!M67,""))</f>
        <v/>
      </c>
      <c r="M62" s="71" t="str">
        <f>IF(AND(OR(エントリー!$AT67="○",エントリー!$AT67="△"),エントリー!N67=""),"",IF(OR(エントリー!$AT67="○",エントリー!$AT67="△"),エントリー!N67,""))</f>
        <v/>
      </c>
      <c r="N62" s="71" t="str">
        <f>IF(AND(OR(エントリー!$AT67="○",エントリー!$AT67="△"),エントリー!O67=""),"",IF(OR(エントリー!$AT67="○",エントリー!$AT67="△"),エントリー!O67,""))</f>
        <v/>
      </c>
      <c r="O62" s="5" t="str">
        <f>IF(エントリー!P67="","",IF(エントリー!$AT67="","",IF(AND(OR(エントリー!$AT67="○",エントリー!$AT67="△"),エントリー!AL67=""),エントリー!P67,エントリー!AL67)))</f>
        <v/>
      </c>
      <c r="P62" s="8" t="str">
        <f>IF(AND(OR(エントリー!$AT67="○",エントリー!$AT67="△"),エントリー!Q67=""),"",IF(OR(エントリー!$AT67="○",エントリー!$AT67="△"),エントリー!Q67,""))</f>
        <v/>
      </c>
      <c r="Q62" t="str">
        <f>IF(AND(OR(エントリー!$AT67="○",エントリー!$AT67="△"),エントリー!R67=""),"",IF(OR(エントリー!$AT67="○",エントリー!$AT67="△"),エントリー!R67,""))</f>
        <v/>
      </c>
      <c r="R62" s="70" t="str">
        <f>IF(AND(OR(エントリー!$AT67="○",エントリー!$AT67="△"),エントリー!S67=""),"",IF(OR(エントリー!$AT67="○",エントリー!$AT67="△"),エントリー!S67,""))</f>
        <v/>
      </c>
      <c r="S62" t="str">
        <f>IF(AND(OR(エントリー!$AT67="○",エントリー!$AT67="△"),エントリー!T67=""),"",IF(OR(エントリー!$AT67="○",エントリー!$AT67="△"),エントリー!T67,""))</f>
        <v/>
      </c>
      <c r="T62" t="str">
        <f>IF(AND(OR(エントリー!$AT67="○",エントリー!$AT67="△"),エントリー!U67=""),"",IF(OR(エントリー!$AT67="○",エントリー!$AT67="△"),エントリー!U67,""))</f>
        <v/>
      </c>
      <c r="U62" t="str">
        <f>IF(AND(OR(エントリー!$AT67="○",エントリー!$AT67="△"),エントリー!V67=""),"",IF(OR(エントリー!$AT67="○",エントリー!$AT67="△"),エントリー!V67,""))</f>
        <v/>
      </c>
      <c r="V62" t="str">
        <f>IF(AND(OR(エントリー!$AT67="○",エントリー!$AT67="△"),エントリー!W67=""),"",IF(OR(エントリー!$AT67="○",エントリー!$AT67="△"),エントリー!W67,""))</f>
        <v/>
      </c>
      <c r="W62" t="str">
        <f>IF(AND(OR(エントリー!$AT67="○",エントリー!$AT67="△"),エントリー!X67=""),"",IF(OR(エントリー!$AT67="○",エントリー!$AT67="△"),エントリー!X67,""))</f>
        <v/>
      </c>
      <c r="X62" t="str">
        <f>IF(AND(OR(エントリー!$AT67="○",エントリー!$AT67="△"),エントリー!Y67=""),"",IF(OR(エントリー!$AT67="○",エントリー!$AT67="△"),エントリー!Y67,""))</f>
        <v/>
      </c>
      <c r="Y62" t="str">
        <f>IF(AND(OR(エントリー!$AT67="○",エントリー!$AT67="△"),エントリー!Z67=""),"",IF(OR(エントリー!$AT67="○",エントリー!$AT67="△"),エントリー!Z67,""))</f>
        <v/>
      </c>
      <c r="Z62" t="str">
        <f>IF(AND(OR(エントリー!$AT67="○",エントリー!$AT67="△"),エントリー!AA67=""),"",IF(OR(エントリー!$AT67="○",エントリー!$AT67="△"),エントリー!AA67,""))</f>
        <v/>
      </c>
      <c r="AA62" t="str">
        <f>IF(AND(OR(エントリー!$AT67="○",エントリー!$AT67="△"),エントリー!AB67=""),"",IF(OR(エントリー!$AT67="○",エントリー!$AT67="△"),エントリー!AB67,""))</f>
        <v/>
      </c>
      <c r="AB62" t="str">
        <f>IF(AND(OR(エントリー!$AT67="○",エントリー!$AT67="△"),エントリー!AC67=""),"",IF(OR(エントリー!$AT67="○",エントリー!$AT67="△"),エントリー!AC67,""))</f>
        <v/>
      </c>
      <c r="AC62" t="str">
        <f>IF(AND(OR(エントリー!$AT67="○",エントリー!$AT67="△"),エントリー!$AU$3="通常"),エントリー!AP67,IF(AND(OR(エントリー!$AT67="○",エントリー!$AT67="△"),エントリー!$AU$3="国体"),エントリー!AO67,IF(AND(OR(エントリー!$AT67="○",エントリー!$AT67="△"),エントリー!$AU$3="OPEN"),エントリー!AQ67,IF(AND(OR(エントリー!$AT67="○",エントリー!$AT67="△"),エントリー!$AU$3="Jr"),エントリー!AR67,IF(AND(OR(エントリー!$AT67="○",エントリー!$AT67="△"),エントリー!$AU$3="MS"),エントリー!AS67,"")))))</f>
        <v/>
      </c>
      <c r="AD62" t="str">
        <f>IF(AND(OR(エントリー!$AT67="○",エントリー!$AT67="△"),エントリー!AE67=""),"",IF(OR(エントリー!$AT67="○",エントリー!$AT67="△"),エントリー!AE67,""))</f>
        <v/>
      </c>
      <c r="AE62" t="str">
        <f>IF(エントリー!AM67="","",IF(エントリー!$AT67="","",IF(AND(OR(エントリー!$AT67="○",エントリー!$AT67="△"),エントリー!$AU$3="MS"),エントリー!AN67,エントリー!AM67)))</f>
        <v/>
      </c>
      <c r="AF62" t="str">
        <f t="shared" si="1"/>
        <v/>
      </c>
      <c r="AG62" t="str">
        <f>IF(AND(OR(エントリー!$AT67="○",エントリー!$AT67="△"),エントリー!AH67=""),"",IF(OR(エントリー!$AT67="○",エントリー!$AT67="△"),エントリー!AH67,""))</f>
        <v/>
      </c>
      <c r="AH62" s="72" t="str">
        <f>IF(AND(OR(エントリー!$AT67="○",エントリー!$AT67="△"),エントリー!AI67=""),"",IF(OR(エントリー!$AT67="○",エントリー!$AT67="△"),エントリー!AI67,""))</f>
        <v/>
      </c>
      <c r="AI62" t="str">
        <f>IF(AND(OR(エントリー!$AT67="○",エントリー!$AT67="△"),エントリー!AJ67=""),"",IF(OR(エントリー!$AT67="○",エントリー!$AT67="△"),エントリー!AJ67,""))</f>
        <v/>
      </c>
      <c r="AJ62" t="str">
        <f>IF(AND(OR(エントリー!$AT67="○",エントリー!$AT67="△"),エントリー!AK67=""),"",IF(OR(エントリー!$AT67="○",エントリー!$AT67="△"),エントリー!AK67,""))</f>
        <v/>
      </c>
      <c r="AK62" t="str">
        <f>IF(エントリー!AT67="△","オープン参加","")</f>
        <v/>
      </c>
    </row>
    <row r="63" spans="1:37" x14ac:dyDescent="0.15">
      <c r="A63" s="68" t="str">
        <f>IF(AND(OR(エントリー!$AT68="○",エントリー!$AT68="△"),エントリー!B68=""),"",IF(OR(エントリー!$AT68="○",エントリー!$AT68="△"),エントリー!B68,""))</f>
        <v/>
      </c>
      <c r="B63" t="str">
        <f>IF(AND(OR(エントリー!$AT68="○",エントリー!$AT68="△"),エントリー!C68=""),"",IF(OR(エントリー!$AT68="○",エントリー!$AT68="△"),エントリー!C68,""))</f>
        <v/>
      </c>
      <c r="C63" t="str">
        <f>IF(AND(OR(エントリー!$AT68="○",エントリー!$AT68="△"),エントリー!D68=""),"",IF(OR(エントリー!$AT68="○",エントリー!$AT68="△"),エントリー!D68,""))</f>
        <v/>
      </c>
      <c r="D63" s="69" t="str">
        <f>IF(AND(OR(エントリー!$AT68="○",エントリー!$AT68="△"),エントリー!E68=""),"",IF(OR(エントリー!$AT68="○",エントリー!$AT68="△"),エントリー!E68,""))</f>
        <v/>
      </c>
      <c r="E63" t="str">
        <f>IF(AND(OR(エントリー!$AT68="○",エントリー!$AT68="△"),エントリー!F68=""),"",IF(OR(エントリー!$AT68="○",エントリー!$AT68="△"),エントリー!F68,""))</f>
        <v/>
      </c>
      <c r="F63" t="str">
        <f>IF(AND(OR(エントリー!$AT68="○",エントリー!$AT68="△"),エントリー!G68=""),"",IF(OR(エントリー!$AT68="○",エントリー!$AT68="△"),エントリー!G68,""))</f>
        <v/>
      </c>
      <c r="G63" t="str">
        <f>IF(AND(OR(エントリー!$AT68="○",エントリー!$AT68="△"),エントリー!H68=""),"",IF(OR(エントリー!$AT68="○",エントリー!$AT68="△"),エントリー!H68,""))</f>
        <v/>
      </c>
      <c r="H63" t="str">
        <f>IF(AND(OR(エントリー!$AT68="○",エントリー!$AT68="△"),エントリー!I68=""),"",IF(OR(エントリー!$AT68="○",エントリー!$AT68="△"),エントリー!I68,""))</f>
        <v/>
      </c>
      <c r="I63" t="str">
        <f>IF(AND(OR(エントリー!$AT68="○",エントリー!$AT68="△"),エントリー!J68=""),"",IF(OR(エントリー!$AT68="○",エントリー!$AT68="△"),エントリー!J68,""))</f>
        <v/>
      </c>
      <c r="J63" t="str">
        <f>IF(AND(OR(エントリー!$AT68="○",エントリー!$AT68="△"),エントリー!K68=""),"",IF(OR(エントリー!$AT68="○",エントリー!$AT68="△"),エントリー!K68,""))</f>
        <v/>
      </c>
      <c r="K63" t="str">
        <f>IF(AND(OR(エントリー!$AT68="○",エントリー!$AT68="△"),エントリー!L68=""),"",IF(OR(エントリー!$AT68="○",エントリー!$AT68="△"),エントリー!L68,""))</f>
        <v/>
      </c>
      <c r="L63" s="71" t="str">
        <f>IF(AND(OR(エントリー!$AT68="○",エントリー!$AT68="△"),エントリー!M68=""),"",IF(OR(エントリー!$AT68="○",エントリー!$AT68="△"),エントリー!M68,""))</f>
        <v/>
      </c>
      <c r="M63" s="71" t="str">
        <f>IF(AND(OR(エントリー!$AT68="○",エントリー!$AT68="△"),エントリー!N68=""),"",IF(OR(エントリー!$AT68="○",エントリー!$AT68="△"),エントリー!N68,""))</f>
        <v/>
      </c>
      <c r="N63" s="71" t="str">
        <f>IF(AND(OR(エントリー!$AT68="○",エントリー!$AT68="△"),エントリー!O68=""),"",IF(OR(エントリー!$AT68="○",エントリー!$AT68="△"),エントリー!O68,""))</f>
        <v/>
      </c>
      <c r="O63" s="5" t="str">
        <f>IF(エントリー!P68="","",IF(エントリー!$AT68="","",IF(AND(OR(エントリー!$AT68="○",エントリー!$AT68="△"),エントリー!AL68=""),エントリー!P68,エントリー!AL68)))</f>
        <v/>
      </c>
      <c r="P63" s="8" t="str">
        <f>IF(AND(OR(エントリー!$AT68="○",エントリー!$AT68="△"),エントリー!Q68=""),"",IF(OR(エントリー!$AT68="○",エントリー!$AT68="△"),エントリー!Q68,""))</f>
        <v/>
      </c>
      <c r="Q63" t="str">
        <f>IF(AND(OR(エントリー!$AT68="○",エントリー!$AT68="△"),エントリー!R68=""),"",IF(OR(エントリー!$AT68="○",エントリー!$AT68="△"),エントリー!R68,""))</f>
        <v/>
      </c>
      <c r="R63" s="70" t="str">
        <f>IF(AND(OR(エントリー!$AT68="○",エントリー!$AT68="△"),エントリー!S68=""),"",IF(OR(エントリー!$AT68="○",エントリー!$AT68="△"),エントリー!S68,""))</f>
        <v/>
      </c>
      <c r="S63" t="str">
        <f>IF(AND(OR(エントリー!$AT68="○",エントリー!$AT68="△"),エントリー!T68=""),"",IF(OR(エントリー!$AT68="○",エントリー!$AT68="△"),エントリー!T68,""))</f>
        <v/>
      </c>
      <c r="T63" t="str">
        <f>IF(AND(OR(エントリー!$AT68="○",エントリー!$AT68="△"),エントリー!U68=""),"",IF(OR(エントリー!$AT68="○",エントリー!$AT68="△"),エントリー!U68,""))</f>
        <v/>
      </c>
      <c r="U63" t="str">
        <f>IF(AND(OR(エントリー!$AT68="○",エントリー!$AT68="△"),エントリー!V68=""),"",IF(OR(エントリー!$AT68="○",エントリー!$AT68="△"),エントリー!V68,""))</f>
        <v/>
      </c>
      <c r="V63" t="str">
        <f>IF(AND(OR(エントリー!$AT68="○",エントリー!$AT68="△"),エントリー!W68=""),"",IF(OR(エントリー!$AT68="○",エントリー!$AT68="△"),エントリー!W68,""))</f>
        <v/>
      </c>
      <c r="W63" t="str">
        <f>IF(AND(OR(エントリー!$AT68="○",エントリー!$AT68="△"),エントリー!X68=""),"",IF(OR(エントリー!$AT68="○",エントリー!$AT68="△"),エントリー!X68,""))</f>
        <v/>
      </c>
      <c r="X63" t="str">
        <f>IF(AND(OR(エントリー!$AT68="○",エントリー!$AT68="△"),エントリー!Y68=""),"",IF(OR(エントリー!$AT68="○",エントリー!$AT68="△"),エントリー!Y68,""))</f>
        <v/>
      </c>
      <c r="Y63" t="str">
        <f>IF(AND(OR(エントリー!$AT68="○",エントリー!$AT68="△"),エントリー!Z68=""),"",IF(OR(エントリー!$AT68="○",エントリー!$AT68="△"),エントリー!Z68,""))</f>
        <v/>
      </c>
      <c r="Z63" t="str">
        <f>IF(AND(OR(エントリー!$AT68="○",エントリー!$AT68="△"),エントリー!AA68=""),"",IF(OR(エントリー!$AT68="○",エントリー!$AT68="△"),エントリー!AA68,""))</f>
        <v/>
      </c>
      <c r="AA63" t="str">
        <f>IF(AND(OR(エントリー!$AT68="○",エントリー!$AT68="△"),エントリー!AB68=""),"",IF(OR(エントリー!$AT68="○",エントリー!$AT68="△"),エントリー!AB68,""))</f>
        <v/>
      </c>
      <c r="AB63" t="str">
        <f>IF(AND(OR(エントリー!$AT68="○",エントリー!$AT68="△"),エントリー!AC68=""),"",IF(OR(エントリー!$AT68="○",エントリー!$AT68="△"),エントリー!AC68,""))</f>
        <v/>
      </c>
      <c r="AC63" t="str">
        <f>IF(AND(OR(エントリー!$AT68="○",エントリー!$AT68="△"),エントリー!$AU$3="通常"),エントリー!AP68,IF(AND(OR(エントリー!$AT68="○",エントリー!$AT68="△"),エントリー!$AU$3="国体"),エントリー!AO68,IF(AND(OR(エントリー!$AT68="○",エントリー!$AT68="△"),エントリー!$AU$3="OPEN"),エントリー!AQ68,IF(AND(OR(エントリー!$AT68="○",エントリー!$AT68="△"),エントリー!$AU$3="Jr"),エントリー!AR68,IF(AND(OR(エントリー!$AT68="○",エントリー!$AT68="△"),エントリー!$AU$3="MS"),エントリー!AS68,"")))))</f>
        <v/>
      </c>
      <c r="AD63" t="str">
        <f>IF(AND(OR(エントリー!$AT68="○",エントリー!$AT68="△"),エントリー!AE68=""),"",IF(OR(エントリー!$AT68="○",エントリー!$AT68="△"),エントリー!AE68,""))</f>
        <v/>
      </c>
      <c r="AE63" t="str">
        <f>IF(エントリー!AM68="","",IF(エントリー!$AT68="","",IF(AND(OR(エントリー!$AT68="○",エントリー!$AT68="△"),エントリー!$AU$3="MS"),エントリー!AN68,エントリー!AM68)))</f>
        <v/>
      </c>
      <c r="AF63" t="str">
        <f t="shared" si="1"/>
        <v/>
      </c>
      <c r="AG63" t="str">
        <f>IF(AND(OR(エントリー!$AT68="○",エントリー!$AT68="△"),エントリー!AH68=""),"",IF(OR(エントリー!$AT68="○",エントリー!$AT68="△"),エントリー!AH68,""))</f>
        <v/>
      </c>
      <c r="AH63" s="72" t="str">
        <f>IF(AND(OR(エントリー!$AT68="○",エントリー!$AT68="△"),エントリー!AI68=""),"",IF(OR(エントリー!$AT68="○",エントリー!$AT68="△"),エントリー!AI68,""))</f>
        <v/>
      </c>
      <c r="AI63" t="str">
        <f>IF(AND(OR(エントリー!$AT68="○",エントリー!$AT68="△"),エントリー!AJ68=""),"",IF(OR(エントリー!$AT68="○",エントリー!$AT68="△"),エントリー!AJ68,""))</f>
        <v/>
      </c>
      <c r="AJ63" t="str">
        <f>IF(AND(OR(エントリー!$AT68="○",エントリー!$AT68="△"),エントリー!AK68=""),"",IF(OR(エントリー!$AT68="○",エントリー!$AT68="△"),エントリー!AK68,""))</f>
        <v/>
      </c>
      <c r="AK63" t="str">
        <f>IF(エントリー!AT68="△","オープン参加","")</f>
        <v/>
      </c>
    </row>
    <row r="64" spans="1:37" x14ac:dyDescent="0.15">
      <c r="A64" s="68" t="str">
        <f>IF(AND(OR(エントリー!$AT69="○",エントリー!$AT69="△"),エントリー!B69=""),"",IF(OR(エントリー!$AT69="○",エントリー!$AT69="△"),エントリー!B69,""))</f>
        <v/>
      </c>
      <c r="B64" t="str">
        <f>IF(AND(OR(エントリー!$AT69="○",エントリー!$AT69="△"),エントリー!C69=""),"",IF(OR(エントリー!$AT69="○",エントリー!$AT69="△"),エントリー!C69,""))</f>
        <v/>
      </c>
      <c r="C64" t="str">
        <f>IF(AND(OR(エントリー!$AT69="○",エントリー!$AT69="△"),エントリー!D69=""),"",IF(OR(エントリー!$AT69="○",エントリー!$AT69="△"),エントリー!D69,""))</f>
        <v/>
      </c>
      <c r="D64" s="69" t="str">
        <f>IF(AND(OR(エントリー!$AT69="○",エントリー!$AT69="△"),エントリー!E69=""),"",IF(OR(エントリー!$AT69="○",エントリー!$AT69="△"),エントリー!E69,""))</f>
        <v/>
      </c>
      <c r="E64" t="str">
        <f>IF(AND(OR(エントリー!$AT69="○",エントリー!$AT69="△"),エントリー!F69=""),"",IF(OR(エントリー!$AT69="○",エントリー!$AT69="△"),エントリー!F69,""))</f>
        <v/>
      </c>
      <c r="F64" t="str">
        <f>IF(AND(OR(エントリー!$AT69="○",エントリー!$AT69="△"),エントリー!G69=""),"",IF(OR(エントリー!$AT69="○",エントリー!$AT69="△"),エントリー!G69,""))</f>
        <v/>
      </c>
      <c r="G64" t="str">
        <f>IF(AND(OR(エントリー!$AT69="○",エントリー!$AT69="△"),エントリー!H69=""),"",IF(OR(エントリー!$AT69="○",エントリー!$AT69="△"),エントリー!H69,""))</f>
        <v/>
      </c>
      <c r="H64" t="str">
        <f>IF(AND(OR(エントリー!$AT69="○",エントリー!$AT69="△"),エントリー!I69=""),"",IF(OR(エントリー!$AT69="○",エントリー!$AT69="△"),エントリー!I69,""))</f>
        <v/>
      </c>
      <c r="I64" t="str">
        <f>IF(AND(OR(エントリー!$AT69="○",エントリー!$AT69="△"),エントリー!J69=""),"",IF(OR(エントリー!$AT69="○",エントリー!$AT69="△"),エントリー!J69,""))</f>
        <v/>
      </c>
      <c r="J64" t="str">
        <f>IF(AND(OR(エントリー!$AT69="○",エントリー!$AT69="△"),エントリー!K69=""),"",IF(OR(エントリー!$AT69="○",エントリー!$AT69="△"),エントリー!K69,""))</f>
        <v/>
      </c>
      <c r="K64" t="str">
        <f>IF(AND(OR(エントリー!$AT69="○",エントリー!$AT69="△"),エントリー!L69=""),"",IF(OR(エントリー!$AT69="○",エントリー!$AT69="△"),エントリー!L69,""))</f>
        <v/>
      </c>
      <c r="L64" s="71" t="str">
        <f>IF(AND(OR(エントリー!$AT69="○",エントリー!$AT69="△"),エントリー!M69=""),"",IF(OR(エントリー!$AT69="○",エントリー!$AT69="△"),エントリー!M69,""))</f>
        <v/>
      </c>
      <c r="M64" s="71" t="str">
        <f>IF(AND(OR(エントリー!$AT69="○",エントリー!$AT69="△"),エントリー!N69=""),"",IF(OR(エントリー!$AT69="○",エントリー!$AT69="△"),エントリー!N69,""))</f>
        <v/>
      </c>
      <c r="N64" s="71" t="str">
        <f>IF(AND(OR(エントリー!$AT69="○",エントリー!$AT69="△"),エントリー!O69=""),"",IF(OR(エントリー!$AT69="○",エントリー!$AT69="△"),エントリー!O69,""))</f>
        <v/>
      </c>
      <c r="O64" s="5" t="str">
        <f>IF(エントリー!P69="","",IF(エントリー!$AT69="","",IF(AND(OR(エントリー!$AT69="○",エントリー!$AT69="△"),エントリー!AL69=""),エントリー!P69,エントリー!AL69)))</f>
        <v/>
      </c>
      <c r="P64" s="8" t="str">
        <f>IF(AND(OR(エントリー!$AT69="○",エントリー!$AT69="△"),エントリー!Q69=""),"",IF(OR(エントリー!$AT69="○",エントリー!$AT69="△"),エントリー!Q69,""))</f>
        <v/>
      </c>
      <c r="Q64" t="str">
        <f>IF(AND(OR(エントリー!$AT69="○",エントリー!$AT69="△"),エントリー!R69=""),"",IF(OR(エントリー!$AT69="○",エントリー!$AT69="△"),エントリー!R69,""))</f>
        <v/>
      </c>
      <c r="R64" s="70" t="str">
        <f>IF(AND(OR(エントリー!$AT69="○",エントリー!$AT69="△"),エントリー!S69=""),"",IF(OR(エントリー!$AT69="○",エントリー!$AT69="△"),エントリー!S69,""))</f>
        <v/>
      </c>
      <c r="S64" t="str">
        <f>IF(AND(OR(エントリー!$AT69="○",エントリー!$AT69="△"),エントリー!T69=""),"",IF(OR(エントリー!$AT69="○",エントリー!$AT69="△"),エントリー!T69,""))</f>
        <v/>
      </c>
      <c r="T64" t="str">
        <f>IF(AND(OR(エントリー!$AT69="○",エントリー!$AT69="△"),エントリー!U69=""),"",IF(OR(エントリー!$AT69="○",エントリー!$AT69="△"),エントリー!U69,""))</f>
        <v/>
      </c>
      <c r="U64" t="str">
        <f>IF(AND(OR(エントリー!$AT69="○",エントリー!$AT69="△"),エントリー!V69=""),"",IF(OR(エントリー!$AT69="○",エントリー!$AT69="△"),エントリー!V69,""))</f>
        <v/>
      </c>
      <c r="V64" t="str">
        <f>IF(AND(OR(エントリー!$AT69="○",エントリー!$AT69="△"),エントリー!W69=""),"",IF(OR(エントリー!$AT69="○",エントリー!$AT69="△"),エントリー!W69,""))</f>
        <v/>
      </c>
      <c r="W64" t="str">
        <f>IF(AND(OR(エントリー!$AT69="○",エントリー!$AT69="△"),エントリー!X69=""),"",IF(OR(エントリー!$AT69="○",エントリー!$AT69="△"),エントリー!X69,""))</f>
        <v/>
      </c>
      <c r="X64" t="str">
        <f>IF(AND(OR(エントリー!$AT69="○",エントリー!$AT69="△"),エントリー!Y69=""),"",IF(OR(エントリー!$AT69="○",エントリー!$AT69="△"),エントリー!Y69,""))</f>
        <v/>
      </c>
      <c r="Y64" t="str">
        <f>IF(AND(OR(エントリー!$AT69="○",エントリー!$AT69="△"),エントリー!Z69=""),"",IF(OR(エントリー!$AT69="○",エントリー!$AT69="△"),エントリー!Z69,""))</f>
        <v/>
      </c>
      <c r="Z64" t="str">
        <f>IF(AND(OR(エントリー!$AT69="○",エントリー!$AT69="△"),エントリー!AA69=""),"",IF(OR(エントリー!$AT69="○",エントリー!$AT69="△"),エントリー!AA69,""))</f>
        <v/>
      </c>
      <c r="AA64" t="str">
        <f>IF(AND(OR(エントリー!$AT69="○",エントリー!$AT69="△"),エントリー!AB69=""),"",IF(OR(エントリー!$AT69="○",エントリー!$AT69="△"),エントリー!AB69,""))</f>
        <v/>
      </c>
      <c r="AB64" t="str">
        <f>IF(AND(OR(エントリー!$AT69="○",エントリー!$AT69="△"),エントリー!AC69=""),"",IF(OR(エントリー!$AT69="○",エントリー!$AT69="△"),エントリー!AC69,""))</f>
        <v/>
      </c>
      <c r="AC64" t="str">
        <f>IF(AND(OR(エントリー!$AT69="○",エントリー!$AT69="△"),エントリー!$AU$3="通常"),エントリー!AP69,IF(AND(OR(エントリー!$AT69="○",エントリー!$AT69="△"),エントリー!$AU$3="国体"),エントリー!AO69,IF(AND(OR(エントリー!$AT69="○",エントリー!$AT69="△"),エントリー!$AU$3="OPEN"),エントリー!AQ69,IF(AND(OR(エントリー!$AT69="○",エントリー!$AT69="△"),エントリー!$AU$3="Jr"),エントリー!AR69,IF(AND(OR(エントリー!$AT69="○",エントリー!$AT69="△"),エントリー!$AU$3="MS"),エントリー!AS69,"")))))</f>
        <v/>
      </c>
      <c r="AD64" t="str">
        <f>IF(AND(OR(エントリー!$AT69="○",エントリー!$AT69="△"),エントリー!AE69=""),"",IF(OR(エントリー!$AT69="○",エントリー!$AT69="△"),エントリー!AE69,""))</f>
        <v/>
      </c>
      <c r="AE64" t="str">
        <f>IF(エントリー!AM69="","",IF(エントリー!$AT69="","",IF(AND(OR(エントリー!$AT69="○",エントリー!$AT69="△"),エントリー!$AU$3="MS"),エントリー!AN69,エントリー!AM69)))</f>
        <v/>
      </c>
      <c r="AF64" t="str">
        <f t="shared" si="1"/>
        <v/>
      </c>
      <c r="AG64" t="str">
        <f>IF(AND(OR(エントリー!$AT69="○",エントリー!$AT69="△"),エントリー!AH69=""),"",IF(OR(エントリー!$AT69="○",エントリー!$AT69="△"),エントリー!AH69,""))</f>
        <v/>
      </c>
      <c r="AH64" s="72" t="str">
        <f>IF(AND(OR(エントリー!$AT69="○",エントリー!$AT69="△"),エントリー!AI69=""),"",IF(OR(エントリー!$AT69="○",エントリー!$AT69="△"),エントリー!AI69,""))</f>
        <v/>
      </c>
      <c r="AI64" t="str">
        <f>IF(AND(OR(エントリー!$AT69="○",エントリー!$AT69="△"),エントリー!AJ69=""),"",IF(OR(エントリー!$AT69="○",エントリー!$AT69="△"),エントリー!AJ69,""))</f>
        <v/>
      </c>
      <c r="AJ64" t="str">
        <f>IF(AND(OR(エントリー!$AT69="○",エントリー!$AT69="△"),エントリー!AK69=""),"",IF(OR(エントリー!$AT69="○",エントリー!$AT69="△"),エントリー!AK69,""))</f>
        <v/>
      </c>
      <c r="AK64" t="str">
        <f>IF(エントリー!AT69="△","オープン参加","")</f>
        <v/>
      </c>
    </row>
    <row r="65" spans="1:37" x14ac:dyDescent="0.15">
      <c r="A65" s="68" t="str">
        <f>IF(AND(OR(エントリー!$AT70="○",エントリー!$AT70="△"),エントリー!B70=""),"",IF(OR(エントリー!$AT70="○",エントリー!$AT70="△"),エントリー!B70,""))</f>
        <v/>
      </c>
      <c r="B65" t="str">
        <f>IF(AND(OR(エントリー!$AT70="○",エントリー!$AT70="△"),エントリー!C70=""),"",IF(OR(エントリー!$AT70="○",エントリー!$AT70="△"),エントリー!C70,""))</f>
        <v/>
      </c>
      <c r="C65" t="str">
        <f>IF(AND(OR(エントリー!$AT70="○",エントリー!$AT70="△"),エントリー!D70=""),"",IF(OR(エントリー!$AT70="○",エントリー!$AT70="△"),エントリー!D70,""))</f>
        <v/>
      </c>
      <c r="D65" s="69" t="str">
        <f>IF(AND(OR(エントリー!$AT70="○",エントリー!$AT70="△"),エントリー!E70=""),"",IF(OR(エントリー!$AT70="○",エントリー!$AT70="△"),エントリー!E70,""))</f>
        <v/>
      </c>
      <c r="E65" t="str">
        <f>IF(AND(OR(エントリー!$AT70="○",エントリー!$AT70="△"),エントリー!F70=""),"",IF(OR(エントリー!$AT70="○",エントリー!$AT70="△"),エントリー!F70,""))</f>
        <v/>
      </c>
      <c r="F65" t="str">
        <f>IF(AND(OR(エントリー!$AT70="○",エントリー!$AT70="△"),エントリー!G70=""),"",IF(OR(エントリー!$AT70="○",エントリー!$AT70="△"),エントリー!G70,""))</f>
        <v/>
      </c>
      <c r="G65" t="str">
        <f>IF(AND(OR(エントリー!$AT70="○",エントリー!$AT70="△"),エントリー!H70=""),"",IF(OR(エントリー!$AT70="○",エントリー!$AT70="△"),エントリー!H70,""))</f>
        <v/>
      </c>
      <c r="H65" t="str">
        <f>IF(AND(OR(エントリー!$AT70="○",エントリー!$AT70="△"),エントリー!I70=""),"",IF(OR(エントリー!$AT70="○",エントリー!$AT70="△"),エントリー!I70,""))</f>
        <v/>
      </c>
      <c r="I65" t="str">
        <f>IF(AND(OR(エントリー!$AT70="○",エントリー!$AT70="△"),エントリー!J70=""),"",IF(OR(エントリー!$AT70="○",エントリー!$AT70="△"),エントリー!J70,""))</f>
        <v/>
      </c>
      <c r="J65" t="str">
        <f>IF(AND(OR(エントリー!$AT70="○",エントリー!$AT70="△"),エントリー!K70=""),"",IF(OR(エントリー!$AT70="○",エントリー!$AT70="△"),エントリー!K70,""))</f>
        <v/>
      </c>
      <c r="K65" t="str">
        <f>IF(AND(OR(エントリー!$AT70="○",エントリー!$AT70="△"),エントリー!L70=""),"",IF(OR(エントリー!$AT70="○",エントリー!$AT70="△"),エントリー!L70,""))</f>
        <v/>
      </c>
      <c r="L65" s="71" t="str">
        <f>IF(AND(OR(エントリー!$AT70="○",エントリー!$AT70="△"),エントリー!M70=""),"",IF(OR(エントリー!$AT70="○",エントリー!$AT70="△"),エントリー!M70,""))</f>
        <v/>
      </c>
      <c r="M65" s="71" t="str">
        <f>IF(AND(OR(エントリー!$AT70="○",エントリー!$AT70="△"),エントリー!N70=""),"",IF(OR(エントリー!$AT70="○",エントリー!$AT70="△"),エントリー!N70,""))</f>
        <v/>
      </c>
      <c r="N65" s="71" t="str">
        <f>IF(AND(OR(エントリー!$AT70="○",エントリー!$AT70="△"),エントリー!O70=""),"",IF(OR(エントリー!$AT70="○",エントリー!$AT70="△"),エントリー!O70,""))</f>
        <v/>
      </c>
      <c r="O65" s="5" t="str">
        <f>IF(エントリー!P70="","",IF(エントリー!$AT70="","",IF(AND(OR(エントリー!$AT70="○",エントリー!$AT70="△"),エントリー!AL70=""),エントリー!P70,エントリー!AL70)))</f>
        <v/>
      </c>
      <c r="P65" s="8" t="str">
        <f>IF(AND(OR(エントリー!$AT70="○",エントリー!$AT70="△"),エントリー!Q70=""),"",IF(OR(エントリー!$AT70="○",エントリー!$AT70="△"),エントリー!Q70,""))</f>
        <v/>
      </c>
      <c r="Q65" t="str">
        <f>IF(AND(OR(エントリー!$AT70="○",エントリー!$AT70="△"),エントリー!R70=""),"",IF(OR(エントリー!$AT70="○",エントリー!$AT70="△"),エントリー!R70,""))</f>
        <v/>
      </c>
      <c r="R65" s="70" t="str">
        <f>IF(AND(OR(エントリー!$AT70="○",エントリー!$AT70="△"),エントリー!S70=""),"",IF(OR(エントリー!$AT70="○",エントリー!$AT70="△"),エントリー!S70,""))</f>
        <v/>
      </c>
      <c r="S65" t="str">
        <f>IF(AND(OR(エントリー!$AT70="○",エントリー!$AT70="△"),エントリー!T70=""),"",IF(OR(エントリー!$AT70="○",エントリー!$AT70="△"),エントリー!T70,""))</f>
        <v/>
      </c>
      <c r="T65" t="str">
        <f>IF(AND(OR(エントリー!$AT70="○",エントリー!$AT70="△"),エントリー!U70=""),"",IF(OR(エントリー!$AT70="○",エントリー!$AT70="△"),エントリー!U70,""))</f>
        <v/>
      </c>
      <c r="U65" t="str">
        <f>IF(AND(OR(エントリー!$AT70="○",エントリー!$AT70="△"),エントリー!V70=""),"",IF(OR(エントリー!$AT70="○",エントリー!$AT70="△"),エントリー!V70,""))</f>
        <v/>
      </c>
      <c r="V65" t="str">
        <f>IF(AND(OR(エントリー!$AT70="○",エントリー!$AT70="△"),エントリー!W70=""),"",IF(OR(エントリー!$AT70="○",エントリー!$AT70="△"),エントリー!W70,""))</f>
        <v/>
      </c>
      <c r="W65" t="str">
        <f>IF(AND(OR(エントリー!$AT70="○",エントリー!$AT70="△"),エントリー!X70=""),"",IF(OR(エントリー!$AT70="○",エントリー!$AT70="△"),エントリー!X70,""))</f>
        <v/>
      </c>
      <c r="X65" t="str">
        <f>IF(AND(OR(エントリー!$AT70="○",エントリー!$AT70="△"),エントリー!Y70=""),"",IF(OR(エントリー!$AT70="○",エントリー!$AT70="△"),エントリー!Y70,""))</f>
        <v/>
      </c>
      <c r="Y65" t="str">
        <f>IF(AND(OR(エントリー!$AT70="○",エントリー!$AT70="△"),エントリー!Z70=""),"",IF(OR(エントリー!$AT70="○",エントリー!$AT70="△"),エントリー!Z70,""))</f>
        <v/>
      </c>
      <c r="Z65" t="str">
        <f>IF(AND(OR(エントリー!$AT70="○",エントリー!$AT70="△"),エントリー!AA70=""),"",IF(OR(エントリー!$AT70="○",エントリー!$AT70="△"),エントリー!AA70,""))</f>
        <v/>
      </c>
      <c r="AA65" t="str">
        <f>IF(AND(OR(エントリー!$AT70="○",エントリー!$AT70="△"),エントリー!AB70=""),"",IF(OR(エントリー!$AT70="○",エントリー!$AT70="△"),エントリー!AB70,""))</f>
        <v/>
      </c>
      <c r="AB65" t="str">
        <f>IF(AND(OR(エントリー!$AT70="○",エントリー!$AT70="△"),エントリー!AC70=""),"",IF(OR(エントリー!$AT70="○",エントリー!$AT70="△"),エントリー!AC70,""))</f>
        <v/>
      </c>
      <c r="AC65" t="str">
        <f>IF(AND(OR(エントリー!$AT70="○",エントリー!$AT70="△"),エントリー!$AU$3="通常"),エントリー!AP70,IF(AND(OR(エントリー!$AT70="○",エントリー!$AT70="△"),エントリー!$AU$3="国体"),エントリー!AO70,IF(AND(OR(エントリー!$AT70="○",エントリー!$AT70="△"),エントリー!$AU$3="OPEN"),エントリー!AQ70,IF(AND(OR(エントリー!$AT70="○",エントリー!$AT70="△"),エントリー!$AU$3="Jr"),エントリー!AR70,IF(AND(OR(エントリー!$AT70="○",エントリー!$AT70="△"),エントリー!$AU$3="MS"),エントリー!AS70,"")))))</f>
        <v/>
      </c>
      <c r="AD65" t="str">
        <f>IF(AND(OR(エントリー!$AT70="○",エントリー!$AT70="△"),エントリー!AE70=""),"",IF(OR(エントリー!$AT70="○",エントリー!$AT70="△"),エントリー!AE70,""))</f>
        <v/>
      </c>
      <c r="AE65" t="str">
        <f>IF(エントリー!AM70="","",IF(エントリー!$AT70="","",IF(AND(OR(エントリー!$AT70="○",エントリー!$AT70="△"),エントリー!$AU$3="MS"),エントリー!AN70,エントリー!AM70)))</f>
        <v/>
      </c>
      <c r="AF65" t="str">
        <f t="shared" si="1"/>
        <v/>
      </c>
      <c r="AG65" t="str">
        <f>IF(AND(OR(エントリー!$AT70="○",エントリー!$AT70="△"),エントリー!AH70=""),"",IF(OR(エントリー!$AT70="○",エントリー!$AT70="△"),エントリー!AH70,""))</f>
        <v/>
      </c>
      <c r="AH65" s="72" t="str">
        <f>IF(AND(OR(エントリー!$AT70="○",エントリー!$AT70="△"),エントリー!AI70=""),"",IF(OR(エントリー!$AT70="○",エントリー!$AT70="△"),エントリー!AI70,""))</f>
        <v/>
      </c>
      <c r="AI65" t="str">
        <f>IF(AND(OR(エントリー!$AT70="○",エントリー!$AT70="△"),エントリー!AJ70=""),"",IF(OR(エントリー!$AT70="○",エントリー!$AT70="△"),エントリー!AJ70,""))</f>
        <v/>
      </c>
      <c r="AJ65" t="str">
        <f>IF(AND(OR(エントリー!$AT70="○",エントリー!$AT70="△"),エントリー!AK70=""),"",IF(OR(エントリー!$AT70="○",エントリー!$AT70="△"),エントリー!AK70,""))</f>
        <v/>
      </c>
      <c r="AK65" t="str">
        <f>IF(エントリー!AT70="△","オープン参加","")</f>
        <v/>
      </c>
    </row>
    <row r="66" spans="1:37" x14ac:dyDescent="0.15">
      <c r="A66" s="68" t="str">
        <f>IF(AND(OR(エントリー!$AT71="○",エントリー!$AT71="△"),エントリー!B71=""),"",IF(OR(エントリー!$AT71="○",エントリー!$AT71="△"),エントリー!B71,""))</f>
        <v/>
      </c>
      <c r="B66" t="str">
        <f>IF(AND(OR(エントリー!$AT71="○",エントリー!$AT71="△"),エントリー!C71=""),"",IF(OR(エントリー!$AT71="○",エントリー!$AT71="△"),エントリー!C71,""))</f>
        <v/>
      </c>
      <c r="C66" t="str">
        <f>IF(AND(OR(エントリー!$AT71="○",エントリー!$AT71="△"),エントリー!D71=""),"",IF(OR(エントリー!$AT71="○",エントリー!$AT71="△"),エントリー!D71,""))</f>
        <v/>
      </c>
      <c r="D66" s="69" t="str">
        <f>IF(AND(OR(エントリー!$AT71="○",エントリー!$AT71="△"),エントリー!E71=""),"",IF(OR(エントリー!$AT71="○",エントリー!$AT71="△"),エントリー!E71,""))</f>
        <v/>
      </c>
      <c r="E66" t="str">
        <f>IF(AND(OR(エントリー!$AT71="○",エントリー!$AT71="△"),エントリー!F71=""),"",IF(OR(エントリー!$AT71="○",エントリー!$AT71="△"),エントリー!F71,""))</f>
        <v/>
      </c>
      <c r="F66" t="str">
        <f>IF(AND(OR(エントリー!$AT71="○",エントリー!$AT71="△"),エントリー!G71=""),"",IF(OR(エントリー!$AT71="○",エントリー!$AT71="△"),エントリー!G71,""))</f>
        <v/>
      </c>
      <c r="G66" t="str">
        <f>IF(AND(OR(エントリー!$AT71="○",エントリー!$AT71="△"),エントリー!H71=""),"",IF(OR(エントリー!$AT71="○",エントリー!$AT71="△"),エントリー!H71,""))</f>
        <v/>
      </c>
      <c r="H66" t="str">
        <f>IF(AND(OR(エントリー!$AT71="○",エントリー!$AT71="△"),エントリー!I71=""),"",IF(OR(エントリー!$AT71="○",エントリー!$AT71="△"),エントリー!I71,""))</f>
        <v/>
      </c>
      <c r="I66" t="str">
        <f>IF(AND(OR(エントリー!$AT71="○",エントリー!$AT71="△"),エントリー!J71=""),"",IF(OR(エントリー!$AT71="○",エントリー!$AT71="△"),エントリー!J71,""))</f>
        <v/>
      </c>
      <c r="J66" t="str">
        <f>IF(AND(OR(エントリー!$AT71="○",エントリー!$AT71="△"),エントリー!K71=""),"",IF(OR(エントリー!$AT71="○",エントリー!$AT71="△"),エントリー!K71,""))</f>
        <v/>
      </c>
      <c r="K66" t="str">
        <f>IF(AND(OR(エントリー!$AT71="○",エントリー!$AT71="△"),エントリー!L71=""),"",IF(OR(エントリー!$AT71="○",エントリー!$AT71="△"),エントリー!L71,""))</f>
        <v/>
      </c>
      <c r="L66" s="71" t="str">
        <f>IF(AND(OR(エントリー!$AT71="○",エントリー!$AT71="△"),エントリー!M71=""),"",IF(OR(エントリー!$AT71="○",エントリー!$AT71="△"),エントリー!M71,""))</f>
        <v/>
      </c>
      <c r="M66" s="71" t="str">
        <f>IF(AND(OR(エントリー!$AT71="○",エントリー!$AT71="△"),エントリー!N71=""),"",IF(OR(エントリー!$AT71="○",エントリー!$AT71="△"),エントリー!N71,""))</f>
        <v/>
      </c>
      <c r="N66" s="71" t="str">
        <f>IF(AND(OR(エントリー!$AT71="○",エントリー!$AT71="△"),エントリー!O71=""),"",IF(OR(エントリー!$AT71="○",エントリー!$AT71="△"),エントリー!O71,""))</f>
        <v/>
      </c>
      <c r="O66" s="5" t="str">
        <f>IF(エントリー!P71="","",IF(エントリー!$AT71="","",IF(AND(OR(エントリー!$AT71="○",エントリー!$AT71="△"),エントリー!AL71=""),エントリー!P71,エントリー!AL71)))</f>
        <v/>
      </c>
      <c r="P66" s="8" t="str">
        <f>IF(AND(OR(エントリー!$AT71="○",エントリー!$AT71="△"),エントリー!Q71=""),"",IF(OR(エントリー!$AT71="○",エントリー!$AT71="△"),エントリー!Q71,""))</f>
        <v/>
      </c>
      <c r="Q66" t="str">
        <f>IF(AND(OR(エントリー!$AT71="○",エントリー!$AT71="△"),エントリー!R71=""),"",IF(OR(エントリー!$AT71="○",エントリー!$AT71="△"),エントリー!R71,""))</f>
        <v/>
      </c>
      <c r="R66" s="70" t="str">
        <f>IF(AND(OR(エントリー!$AT71="○",エントリー!$AT71="△"),エントリー!S71=""),"",IF(OR(エントリー!$AT71="○",エントリー!$AT71="△"),エントリー!S71,""))</f>
        <v/>
      </c>
      <c r="S66" t="str">
        <f>IF(AND(OR(エントリー!$AT71="○",エントリー!$AT71="△"),エントリー!T71=""),"",IF(OR(エントリー!$AT71="○",エントリー!$AT71="△"),エントリー!T71,""))</f>
        <v/>
      </c>
      <c r="T66" t="str">
        <f>IF(AND(OR(エントリー!$AT71="○",エントリー!$AT71="△"),エントリー!U71=""),"",IF(OR(エントリー!$AT71="○",エントリー!$AT71="△"),エントリー!U71,""))</f>
        <v/>
      </c>
      <c r="U66" t="str">
        <f>IF(AND(OR(エントリー!$AT71="○",エントリー!$AT71="△"),エントリー!V71=""),"",IF(OR(エントリー!$AT71="○",エントリー!$AT71="△"),エントリー!V71,""))</f>
        <v/>
      </c>
      <c r="V66" t="str">
        <f>IF(AND(OR(エントリー!$AT71="○",エントリー!$AT71="△"),エントリー!W71=""),"",IF(OR(エントリー!$AT71="○",エントリー!$AT71="△"),エントリー!W71,""))</f>
        <v/>
      </c>
      <c r="W66" t="str">
        <f>IF(AND(OR(エントリー!$AT71="○",エントリー!$AT71="△"),エントリー!X71=""),"",IF(OR(エントリー!$AT71="○",エントリー!$AT71="△"),エントリー!X71,""))</f>
        <v/>
      </c>
      <c r="X66" t="str">
        <f>IF(AND(OR(エントリー!$AT71="○",エントリー!$AT71="△"),エントリー!Y71=""),"",IF(OR(エントリー!$AT71="○",エントリー!$AT71="△"),エントリー!Y71,""))</f>
        <v/>
      </c>
      <c r="Y66" t="str">
        <f>IF(AND(OR(エントリー!$AT71="○",エントリー!$AT71="△"),エントリー!Z71=""),"",IF(OR(エントリー!$AT71="○",エントリー!$AT71="△"),エントリー!Z71,""))</f>
        <v/>
      </c>
      <c r="Z66" t="str">
        <f>IF(AND(OR(エントリー!$AT71="○",エントリー!$AT71="△"),エントリー!AA71=""),"",IF(OR(エントリー!$AT71="○",エントリー!$AT71="△"),エントリー!AA71,""))</f>
        <v/>
      </c>
      <c r="AA66" t="str">
        <f>IF(AND(OR(エントリー!$AT71="○",エントリー!$AT71="△"),エントリー!AB71=""),"",IF(OR(エントリー!$AT71="○",エントリー!$AT71="△"),エントリー!AB71,""))</f>
        <v/>
      </c>
      <c r="AB66" t="str">
        <f>IF(AND(OR(エントリー!$AT71="○",エントリー!$AT71="△"),エントリー!AC71=""),"",IF(OR(エントリー!$AT71="○",エントリー!$AT71="△"),エントリー!AC71,""))</f>
        <v/>
      </c>
      <c r="AC66" t="str">
        <f>IF(AND(OR(エントリー!$AT71="○",エントリー!$AT71="△"),エントリー!$AU$3="通常"),エントリー!AP71,IF(AND(OR(エントリー!$AT71="○",エントリー!$AT71="△"),エントリー!$AU$3="国体"),エントリー!AO71,IF(AND(OR(エントリー!$AT71="○",エントリー!$AT71="△"),エントリー!$AU$3="OPEN"),エントリー!AQ71,IF(AND(OR(エントリー!$AT71="○",エントリー!$AT71="△"),エントリー!$AU$3="Jr"),エントリー!AR71,IF(AND(OR(エントリー!$AT71="○",エントリー!$AT71="△"),エントリー!$AU$3="MS"),エントリー!AS71,"")))))</f>
        <v/>
      </c>
      <c r="AD66" t="str">
        <f>IF(AND(OR(エントリー!$AT71="○",エントリー!$AT71="△"),エントリー!AE71=""),"",IF(OR(エントリー!$AT71="○",エントリー!$AT71="△"),エントリー!AE71,""))</f>
        <v/>
      </c>
      <c r="AE66" t="str">
        <f>IF(エントリー!AM71="","",IF(エントリー!$AT71="","",IF(AND(OR(エントリー!$AT71="○",エントリー!$AT71="△"),エントリー!$AU$3="MS"),エントリー!AN71,エントリー!AM71)))</f>
        <v/>
      </c>
      <c r="AF66" t="str">
        <f t="shared" ref="AF66:AF74" si="2">AC66</f>
        <v/>
      </c>
      <c r="AG66" t="str">
        <f>IF(AND(OR(エントリー!$AT71="○",エントリー!$AT71="△"),エントリー!AH71=""),"",IF(OR(エントリー!$AT71="○",エントリー!$AT71="△"),エントリー!AH71,""))</f>
        <v/>
      </c>
      <c r="AH66" s="72" t="str">
        <f>IF(AND(OR(エントリー!$AT71="○",エントリー!$AT71="△"),エントリー!AI71=""),"",IF(OR(エントリー!$AT71="○",エントリー!$AT71="△"),エントリー!AI71,""))</f>
        <v/>
      </c>
      <c r="AI66" t="str">
        <f>IF(AND(OR(エントリー!$AT71="○",エントリー!$AT71="△"),エントリー!AJ71=""),"",IF(OR(エントリー!$AT71="○",エントリー!$AT71="△"),エントリー!AJ71,""))</f>
        <v/>
      </c>
      <c r="AJ66" t="str">
        <f>IF(AND(OR(エントリー!$AT71="○",エントリー!$AT71="△"),エントリー!AK71=""),"",IF(OR(エントリー!$AT71="○",エントリー!$AT71="△"),エントリー!AK71,""))</f>
        <v/>
      </c>
      <c r="AK66" t="str">
        <f>IF(エントリー!AT71="△","オープン参加","")</f>
        <v/>
      </c>
    </row>
    <row r="67" spans="1:37" x14ac:dyDescent="0.15">
      <c r="A67" s="68" t="str">
        <f>IF(AND(OR(エントリー!$AT72="○",エントリー!$AT72="△"),エントリー!B72=""),"",IF(OR(エントリー!$AT72="○",エントリー!$AT72="△"),エントリー!B72,""))</f>
        <v/>
      </c>
      <c r="B67" t="str">
        <f>IF(AND(OR(エントリー!$AT72="○",エントリー!$AT72="△"),エントリー!C72=""),"",IF(OR(エントリー!$AT72="○",エントリー!$AT72="△"),エントリー!C72,""))</f>
        <v/>
      </c>
      <c r="C67" t="str">
        <f>IF(AND(OR(エントリー!$AT72="○",エントリー!$AT72="△"),エントリー!D72=""),"",IF(OR(エントリー!$AT72="○",エントリー!$AT72="△"),エントリー!D72,""))</f>
        <v/>
      </c>
      <c r="D67" s="69" t="str">
        <f>IF(AND(OR(エントリー!$AT72="○",エントリー!$AT72="△"),エントリー!E72=""),"",IF(OR(エントリー!$AT72="○",エントリー!$AT72="△"),エントリー!E72,""))</f>
        <v/>
      </c>
      <c r="E67" t="str">
        <f>IF(AND(OR(エントリー!$AT72="○",エントリー!$AT72="△"),エントリー!F72=""),"",IF(OR(エントリー!$AT72="○",エントリー!$AT72="△"),エントリー!F72,""))</f>
        <v/>
      </c>
      <c r="F67" t="str">
        <f>IF(AND(OR(エントリー!$AT72="○",エントリー!$AT72="△"),エントリー!G72=""),"",IF(OR(エントリー!$AT72="○",エントリー!$AT72="△"),エントリー!G72,""))</f>
        <v/>
      </c>
      <c r="G67" t="str">
        <f>IF(AND(OR(エントリー!$AT72="○",エントリー!$AT72="△"),エントリー!H72=""),"",IF(OR(エントリー!$AT72="○",エントリー!$AT72="△"),エントリー!H72,""))</f>
        <v/>
      </c>
      <c r="H67" t="str">
        <f>IF(AND(OR(エントリー!$AT72="○",エントリー!$AT72="△"),エントリー!I72=""),"",IF(OR(エントリー!$AT72="○",エントリー!$AT72="△"),エントリー!I72,""))</f>
        <v/>
      </c>
      <c r="I67" t="str">
        <f>IF(AND(OR(エントリー!$AT72="○",エントリー!$AT72="△"),エントリー!J72=""),"",IF(OR(エントリー!$AT72="○",エントリー!$AT72="△"),エントリー!J72,""))</f>
        <v/>
      </c>
      <c r="J67" t="str">
        <f>IF(AND(OR(エントリー!$AT72="○",エントリー!$AT72="△"),エントリー!K72=""),"",IF(OR(エントリー!$AT72="○",エントリー!$AT72="△"),エントリー!K72,""))</f>
        <v/>
      </c>
      <c r="K67" t="str">
        <f>IF(AND(OR(エントリー!$AT72="○",エントリー!$AT72="△"),エントリー!L72=""),"",IF(OR(エントリー!$AT72="○",エントリー!$AT72="△"),エントリー!L72,""))</f>
        <v/>
      </c>
      <c r="L67" s="71" t="str">
        <f>IF(AND(OR(エントリー!$AT72="○",エントリー!$AT72="△"),エントリー!M72=""),"",IF(OR(エントリー!$AT72="○",エントリー!$AT72="△"),エントリー!M72,""))</f>
        <v/>
      </c>
      <c r="M67" s="71" t="str">
        <f>IF(AND(OR(エントリー!$AT72="○",エントリー!$AT72="△"),エントリー!N72=""),"",IF(OR(エントリー!$AT72="○",エントリー!$AT72="△"),エントリー!N72,""))</f>
        <v/>
      </c>
      <c r="N67" s="71" t="str">
        <f>IF(AND(OR(エントリー!$AT72="○",エントリー!$AT72="△"),エントリー!O72=""),"",IF(OR(エントリー!$AT72="○",エントリー!$AT72="△"),エントリー!O72,""))</f>
        <v/>
      </c>
      <c r="O67" s="5" t="str">
        <f>IF(エントリー!P72="","",IF(エントリー!$AT72="","",IF(AND(OR(エントリー!$AT72="○",エントリー!$AT72="△"),エントリー!AL72=""),エントリー!P72,エントリー!AL72)))</f>
        <v/>
      </c>
      <c r="P67" s="8" t="str">
        <f>IF(AND(OR(エントリー!$AT72="○",エントリー!$AT72="△"),エントリー!Q72=""),"",IF(OR(エントリー!$AT72="○",エントリー!$AT72="△"),エントリー!Q72,""))</f>
        <v/>
      </c>
      <c r="Q67" t="str">
        <f>IF(AND(OR(エントリー!$AT72="○",エントリー!$AT72="△"),エントリー!R72=""),"",IF(OR(エントリー!$AT72="○",エントリー!$AT72="△"),エントリー!R72,""))</f>
        <v/>
      </c>
      <c r="R67" s="70" t="str">
        <f>IF(AND(OR(エントリー!$AT72="○",エントリー!$AT72="△"),エントリー!S72=""),"",IF(OR(エントリー!$AT72="○",エントリー!$AT72="△"),エントリー!S72,""))</f>
        <v/>
      </c>
      <c r="S67" t="str">
        <f>IF(AND(OR(エントリー!$AT72="○",エントリー!$AT72="△"),エントリー!T72=""),"",IF(OR(エントリー!$AT72="○",エントリー!$AT72="△"),エントリー!T72,""))</f>
        <v/>
      </c>
      <c r="T67" t="str">
        <f>IF(AND(OR(エントリー!$AT72="○",エントリー!$AT72="△"),エントリー!U72=""),"",IF(OR(エントリー!$AT72="○",エントリー!$AT72="△"),エントリー!U72,""))</f>
        <v/>
      </c>
      <c r="U67" t="str">
        <f>IF(AND(OR(エントリー!$AT72="○",エントリー!$AT72="△"),エントリー!V72=""),"",IF(OR(エントリー!$AT72="○",エントリー!$AT72="△"),エントリー!V72,""))</f>
        <v/>
      </c>
      <c r="V67" t="str">
        <f>IF(AND(OR(エントリー!$AT72="○",エントリー!$AT72="△"),エントリー!W72=""),"",IF(OR(エントリー!$AT72="○",エントリー!$AT72="△"),エントリー!W72,""))</f>
        <v/>
      </c>
      <c r="W67" t="str">
        <f>IF(AND(OR(エントリー!$AT72="○",エントリー!$AT72="△"),エントリー!X72=""),"",IF(OR(エントリー!$AT72="○",エントリー!$AT72="△"),エントリー!X72,""))</f>
        <v/>
      </c>
      <c r="X67" t="str">
        <f>IF(AND(OR(エントリー!$AT72="○",エントリー!$AT72="△"),エントリー!Y72=""),"",IF(OR(エントリー!$AT72="○",エントリー!$AT72="△"),エントリー!Y72,""))</f>
        <v/>
      </c>
      <c r="Y67" t="str">
        <f>IF(AND(OR(エントリー!$AT72="○",エントリー!$AT72="△"),エントリー!Z72=""),"",IF(OR(エントリー!$AT72="○",エントリー!$AT72="△"),エントリー!Z72,""))</f>
        <v/>
      </c>
      <c r="Z67" t="str">
        <f>IF(AND(OR(エントリー!$AT72="○",エントリー!$AT72="△"),エントリー!AA72=""),"",IF(OR(エントリー!$AT72="○",エントリー!$AT72="△"),エントリー!AA72,""))</f>
        <v/>
      </c>
      <c r="AA67" t="str">
        <f>IF(AND(OR(エントリー!$AT72="○",エントリー!$AT72="△"),エントリー!AB72=""),"",IF(OR(エントリー!$AT72="○",エントリー!$AT72="△"),エントリー!AB72,""))</f>
        <v/>
      </c>
      <c r="AB67" t="str">
        <f>IF(AND(OR(エントリー!$AT72="○",エントリー!$AT72="△"),エントリー!AC72=""),"",IF(OR(エントリー!$AT72="○",エントリー!$AT72="△"),エントリー!AC72,""))</f>
        <v/>
      </c>
      <c r="AC67" t="str">
        <f>IF(AND(OR(エントリー!$AT72="○",エントリー!$AT72="△"),エントリー!$AU$3="通常"),エントリー!AP72,IF(AND(OR(エントリー!$AT72="○",エントリー!$AT72="△"),エントリー!$AU$3="国体"),エントリー!AO72,IF(AND(OR(エントリー!$AT72="○",エントリー!$AT72="△"),エントリー!$AU$3="OPEN"),エントリー!AQ72,IF(AND(OR(エントリー!$AT72="○",エントリー!$AT72="△"),エントリー!$AU$3="Jr"),エントリー!AR72,IF(AND(OR(エントリー!$AT72="○",エントリー!$AT72="△"),エントリー!$AU$3="MS"),エントリー!AS72,"")))))</f>
        <v/>
      </c>
      <c r="AD67" t="str">
        <f>IF(AND(OR(エントリー!$AT72="○",エントリー!$AT72="△"),エントリー!AE72=""),"",IF(OR(エントリー!$AT72="○",エントリー!$AT72="△"),エントリー!AE72,""))</f>
        <v/>
      </c>
      <c r="AE67" t="str">
        <f>IF(エントリー!AM72="","",IF(エントリー!$AT72="","",IF(AND(OR(エントリー!$AT72="○",エントリー!$AT72="△"),エントリー!$AU$3="MS"),エントリー!AN72,エントリー!AM72)))</f>
        <v/>
      </c>
      <c r="AF67" t="str">
        <f t="shared" si="2"/>
        <v/>
      </c>
      <c r="AG67" t="str">
        <f>IF(AND(OR(エントリー!$AT72="○",エントリー!$AT72="△"),エントリー!AH72=""),"",IF(OR(エントリー!$AT72="○",エントリー!$AT72="△"),エントリー!AH72,""))</f>
        <v/>
      </c>
      <c r="AH67" s="72" t="str">
        <f>IF(AND(OR(エントリー!$AT72="○",エントリー!$AT72="△"),エントリー!AI72=""),"",IF(OR(エントリー!$AT72="○",エントリー!$AT72="△"),エントリー!AI72,""))</f>
        <v/>
      </c>
      <c r="AI67" t="str">
        <f>IF(AND(OR(エントリー!$AT72="○",エントリー!$AT72="△"),エントリー!AJ72=""),"",IF(OR(エントリー!$AT72="○",エントリー!$AT72="△"),エントリー!AJ72,""))</f>
        <v/>
      </c>
      <c r="AJ67" t="str">
        <f>IF(AND(OR(エントリー!$AT72="○",エントリー!$AT72="△"),エントリー!AK72=""),"",IF(OR(エントリー!$AT72="○",エントリー!$AT72="△"),エントリー!AK72,""))</f>
        <v/>
      </c>
      <c r="AK67" t="str">
        <f>IF(エントリー!AT72="△","オープン参加","")</f>
        <v/>
      </c>
    </row>
    <row r="68" spans="1:37" x14ac:dyDescent="0.15">
      <c r="A68" s="68" t="str">
        <f>IF(AND(OR(エントリー!$AT73="○",エントリー!$AT73="△"),エントリー!B73=""),"",IF(OR(エントリー!$AT73="○",エントリー!$AT73="△"),エントリー!B73,""))</f>
        <v/>
      </c>
      <c r="B68" t="str">
        <f>IF(AND(OR(エントリー!$AT73="○",エントリー!$AT73="△"),エントリー!C73=""),"",IF(OR(エントリー!$AT73="○",エントリー!$AT73="△"),エントリー!C73,""))</f>
        <v/>
      </c>
      <c r="C68" t="str">
        <f>IF(AND(OR(エントリー!$AT73="○",エントリー!$AT73="△"),エントリー!D73=""),"",IF(OR(エントリー!$AT73="○",エントリー!$AT73="△"),エントリー!D73,""))</f>
        <v/>
      </c>
      <c r="D68" s="69" t="str">
        <f>IF(AND(OR(エントリー!$AT73="○",エントリー!$AT73="△"),エントリー!E73=""),"",IF(OR(エントリー!$AT73="○",エントリー!$AT73="△"),エントリー!E73,""))</f>
        <v/>
      </c>
      <c r="E68" t="str">
        <f>IF(AND(OR(エントリー!$AT73="○",エントリー!$AT73="△"),エントリー!F73=""),"",IF(OR(エントリー!$AT73="○",エントリー!$AT73="△"),エントリー!F73,""))</f>
        <v/>
      </c>
      <c r="F68" t="str">
        <f>IF(AND(OR(エントリー!$AT73="○",エントリー!$AT73="△"),エントリー!G73=""),"",IF(OR(エントリー!$AT73="○",エントリー!$AT73="△"),エントリー!G73,""))</f>
        <v/>
      </c>
      <c r="G68" t="str">
        <f>IF(AND(OR(エントリー!$AT73="○",エントリー!$AT73="△"),エントリー!H73=""),"",IF(OR(エントリー!$AT73="○",エントリー!$AT73="△"),エントリー!H73,""))</f>
        <v/>
      </c>
      <c r="H68" t="str">
        <f>IF(AND(OR(エントリー!$AT73="○",エントリー!$AT73="△"),エントリー!I73=""),"",IF(OR(エントリー!$AT73="○",エントリー!$AT73="△"),エントリー!I73,""))</f>
        <v/>
      </c>
      <c r="I68" t="str">
        <f>IF(AND(OR(エントリー!$AT73="○",エントリー!$AT73="△"),エントリー!J73=""),"",IF(OR(エントリー!$AT73="○",エントリー!$AT73="△"),エントリー!J73,""))</f>
        <v/>
      </c>
      <c r="J68" t="str">
        <f>IF(AND(OR(エントリー!$AT73="○",エントリー!$AT73="△"),エントリー!K73=""),"",IF(OR(エントリー!$AT73="○",エントリー!$AT73="△"),エントリー!K73,""))</f>
        <v/>
      </c>
      <c r="K68" t="str">
        <f>IF(AND(OR(エントリー!$AT73="○",エントリー!$AT73="△"),エントリー!L73=""),"",IF(OR(エントリー!$AT73="○",エントリー!$AT73="△"),エントリー!L73,""))</f>
        <v/>
      </c>
      <c r="L68" s="71" t="str">
        <f>IF(AND(OR(エントリー!$AT73="○",エントリー!$AT73="△"),エントリー!M73=""),"",IF(OR(エントリー!$AT73="○",エントリー!$AT73="△"),エントリー!M73,""))</f>
        <v/>
      </c>
      <c r="M68" s="71" t="str">
        <f>IF(AND(OR(エントリー!$AT73="○",エントリー!$AT73="△"),エントリー!N73=""),"",IF(OR(エントリー!$AT73="○",エントリー!$AT73="△"),エントリー!N73,""))</f>
        <v/>
      </c>
      <c r="N68" s="71" t="str">
        <f>IF(AND(OR(エントリー!$AT73="○",エントリー!$AT73="△"),エントリー!O73=""),"",IF(OR(エントリー!$AT73="○",エントリー!$AT73="△"),エントリー!O73,""))</f>
        <v/>
      </c>
      <c r="O68" s="5" t="str">
        <f>IF(エントリー!P73="","",IF(エントリー!$AT73="","",IF(AND(OR(エントリー!$AT73="○",エントリー!$AT73="△"),エントリー!AL73=""),エントリー!P73,エントリー!AL73)))</f>
        <v/>
      </c>
      <c r="P68" s="8" t="str">
        <f>IF(AND(OR(エントリー!$AT73="○",エントリー!$AT73="△"),エントリー!Q73=""),"",IF(OR(エントリー!$AT73="○",エントリー!$AT73="△"),エントリー!Q73,""))</f>
        <v/>
      </c>
      <c r="Q68" t="str">
        <f>IF(AND(OR(エントリー!$AT73="○",エントリー!$AT73="△"),エントリー!R73=""),"",IF(OR(エントリー!$AT73="○",エントリー!$AT73="△"),エントリー!R73,""))</f>
        <v/>
      </c>
      <c r="R68" s="70" t="str">
        <f>IF(AND(OR(エントリー!$AT73="○",エントリー!$AT73="△"),エントリー!S73=""),"",IF(OR(エントリー!$AT73="○",エントリー!$AT73="△"),エントリー!S73,""))</f>
        <v/>
      </c>
      <c r="S68" t="str">
        <f>IF(AND(OR(エントリー!$AT73="○",エントリー!$AT73="△"),エントリー!T73=""),"",IF(OR(エントリー!$AT73="○",エントリー!$AT73="△"),エントリー!T73,""))</f>
        <v/>
      </c>
      <c r="T68" t="str">
        <f>IF(AND(OR(エントリー!$AT73="○",エントリー!$AT73="△"),エントリー!U73=""),"",IF(OR(エントリー!$AT73="○",エントリー!$AT73="△"),エントリー!U73,""))</f>
        <v/>
      </c>
      <c r="U68" t="str">
        <f>IF(AND(OR(エントリー!$AT73="○",エントリー!$AT73="△"),エントリー!V73=""),"",IF(OR(エントリー!$AT73="○",エントリー!$AT73="△"),エントリー!V73,""))</f>
        <v/>
      </c>
      <c r="V68" t="str">
        <f>IF(AND(OR(エントリー!$AT73="○",エントリー!$AT73="△"),エントリー!W73=""),"",IF(OR(エントリー!$AT73="○",エントリー!$AT73="△"),エントリー!W73,""))</f>
        <v/>
      </c>
      <c r="W68" t="str">
        <f>IF(AND(OR(エントリー!$AT73="○",エントリー!$AT73="△"),エントリー!X73=""),"",IF(OR(エントリー!$AT73="○",エントリー!$AT73="△"),エントリー!X73,""))</f>
        <v/>
      </c>
      <c r="X68" t="str">
        <f>IF(AND(OR(エントリー!$AT73="○",エントリー!$AT73="△"),エントリー!Y73=""),"",IF(OR(エントリー!$AT73="○",エントリー!$AT73="△"),エントリー!Y73,""))</f>
        <v/>
      </c>
      <c r="Y68" t="str">
        <f>IF(AND(OR(エントリー!$AT73="○",エントリー!$AT73="△"),エントリー!Z73=""),"",IF(OR(エントリー!$AT73="○",エントリー!$AT73="△"),エントリー!Z73,""))</f>
        <v/>
      </c>
      <c r="Z68" t="str">
        <f>IF(AND(OR(エントリー!$AT73="○",エントリー!$AT73="△"),エントリー!AA73=""),"",IF(OR(エントリー!$AT73="○",エントリー!$AT73="△"),エントリー!AA73,""))</f>
        <v/>
      </c>
      <c r="AA68" t="str">
        <f>IF(AND(OR(エントリー!$AT73="○",エントリー!$AT73="△"),エントリー!AB73=""),"",IF(OR(エントリー!$AT73="○",エントリー!$AT73="△"),エントリー!AB73,""))</f>
        <v/>
      </c>
      <c r="AB68" t="str">
        <f>IF(AND(OR(エントリー!$AT73="○",エントリー!$AT73="△"),エントリー!AC73=""),"",IF(OR(エントリー!$AT73="○",エントリー!$AT73="△"),エントリー!AC73,""))</f>
        <v/>
      </c>
      <c r="AC68" t="str">
        <f>IF(AND(OR(エントリー!$AT73="○",エントリー!$AT73="△"),エントリー!$AU$3="通常"),エントリー!AP73,IF(AND(OR(エントリー!$AT73="○",エントリー!$AT73="△"),エントリー!$AU$3="国体"),エントリー!AO73,IF(AND(OR(エントリー!$AT73="○",エントリー!$AT73="△"),エントリー!$AU$3="OPEN"),エントリー!AQ73,IF(AND(OR(エントリー!$AT73="○",エントリー!$AT73="△"),エントリー!$AU$3="Jr"),エントリー!AR73,IF(AND(OR(エントリー!$AT73="○",エントリー!$AT73="△"),エントリー!$AU$3="MS"),エントリー!AS73,"")))))</f>
        <v/>
      </c>
      <c r="AD68" t="str">
        <f>IF(AND(OR(エントリー!$AT73="○",エントリー!$AT73="△"),エントリー!AE73=""),"",IF(OR(エントリー!$AT73="○",エントリー!$AT73="△"),エントリー!AE73,""))</f>
        <v/>
      </c>
      <c r="AE68" t="str">
        <f>IF(エントリー!AM73="","",IF(エントリー!$AT73="","",IF(AND(OR(エントリー!$AT73="○",エントリー!$AT73="△"),エントリー!$AU$3="MS"),エントリー!AN73,エントリー!AM73)))</f>
        <v/>
      </c>
      <c r="AF68" t="str">
        <f t="shared" si="2"/>
        <v/>
      </c>
      <c r="AG68" t="str">
        <f>IF(AND(OR(エントリー!$AT73="○",エントリー!$AT73="△"),エントリー!AH73=""),"",IF(OR(エントリー!$AT73="○",エントリー!$AT73="△"),エントリー!AH73,""))</f>
        <v/>
      </c>
      <c r="AH68" s="72" t="str">
        <f>IF(AND(OR(エントリー!$AT73="○",エントリー!$AT73="△"),エントリー!AI73=""),"",IF(OR(エントリー!$AT73="○",エントリー!$AT73="△"),エントリー!AI73,""))</f>
        <v/>
      </c>
      <c r="AI68" t="str">
        <f>IF(AND(OR(エントリー!$AT73="○",エントリー!$AT73="△"),エントリー!AJ73=""),"",IF(OR(エントリー!$AT73="○",エントリー!$AT73="△"),エントリー!AJ73,""))</f>
        <v/>
      </c>
      <c r="AJ68" t="str">
        <f>IF(AND(OR(エントリー!$AT73="○",エントリー!$AT73="△"),エントリー!AK73=""),"",IF(OR(エントリー!$AT73="○",エントリー!$AT73="△"),エントリー!AK73,""))</f>
        <v/>
      </c>
      <c r="AK68" t="str">
        <f>IF(エントリー!AT73="△","オープン参加","")</f>
        <v/>
      </c>
    </row>
    <row r="69" spans="1:37" x14ac:dyDescent="0.15">
      <c r="A69" s="68" t="str">
        <f>IF(AND(OR(エントリー!$AT74="○",エントリー!$AT74="△"),エントリー!B74=""),"",IF(OR(エントリー!$AT74="○",エントリー!$AT74="△"),エントリー!B74,""))</f>
        <v/>
      </c>
      <c r="B69" t="str">
        <f>IF(AND(OR(エントリー!$AT74="○",エントリー!$AT74="△"),エントリー!C74=""),"",IF(OR(エントリー!$AT74="○",エントリー!$AT74="△"),エントリー!C74,""))</f>
        <v/>
      </c>
      <c r="C69" t="str">
        <f>IF(AND(OR(エントリー!$AT74="○",エントリー!$AT74="△"),エントリー!D74=""),"",IF(OR(エントリー!$AT74="○",エントリー!$AT74="△"),エントリー!D74,""))</f>
        <v/>
      </c>
      <c r="D69" s="69" t="str">
        <f>IF(AND(OR(エントリー!$AT74="○",エントリー!$AT74="△"),エントリー!E74=""),"",IF(OR(エントリー!$AT74="○",エントリー!$AT74="△"),エントリー!E74,""))</f>
        <v/>
      </c>
      <c r="E69" t="str">
        <f>IF(AND(OR(エントリー!$AT74="○",エントリー!$AT74="△"),エントリー!F74=""),"",IF(OR(エントリー!$AT74="○",エントリー!$AT74="△"),エントリー!F74,""))</f>
        <v/>
      </c>
      <c r="F69" t="str">
        <f>IF(AND(OR(エントリー!$AT74="○",エントリー!$AT74="△"),エントリー!G74=""),"",IF(OR(エントリー!$AT74="○",エントリー!$AT74="△"),エントリー!G74,""))</f>
        <v/>
      </c>
      <c r="G69" t="str">
        <f>IF(AND(OR(エントリー!$AT74="○",エントリー!$AT74="△"),エントリー!H74=""),"",IF(OR(エントリー!$AT74="○",エントリー!$AT74="△"),エントリー!H74,""))</f>
        <v/>
      </c>
      <c r="H69" t="str">
        <f>IF(AND(OR(エントリー!$AT74="○",エントリー!$AT74="△"),エントリー!I74=""),"",IF(OR(エントリー!$AT74="○",エントリー!$AT74="△"),エントリー!I74,""))</f>
        <v/>
      </c>
      <c r="I69" t="str">
        <f>IF(AND(OR(エントリー!$AT74="○",エントリー!$AT74="△"),エントリー!J74=""),"",IF(OR(エントリー!$AT74="○",エントリー!$AT74="△"),エントリー!J74,""))</f>
        <v/>
      </c>
      <c r="J69" t="str">
        <f>IF(AND(OR(エントリー!$AT74="○",エントリー!$AT74="△"),エントリー!K74=""),"",IF(OR(エントリー!$AT74="○",エントリー!$AT74="△"),エントリー!K74,""))</f>
        <v/>
      </c>
      <c r="K69" t="str">
        <f>IF(AND(OR(エントリー!$AT74="○",エントリー!$AT74="△"),エントリー!L74=""),"",IF(OR(エントリー!$AT74="○",エントリー!$AT74="△"),エントリー!L74,""))</f>
        <v/>
      </c>
      <c r="L69" s="71" t="str">
        <f>IF(AND(OR(エントリー!$AT74="○",エントリー!$AT74="△"),エントリー!M74=""),"",IF(OR(エントリー!$AT74="○",エントリー!$AT74="△"),エントリー!M74,""))</f>
        <v/>
      </c>
      <c r="M69" s="71" t="str">
        <f>IF(AND(OR(エントリー!$AT74="○",エントリー!$AT74="△"),エントリー!N74=""),"",IF(OR(エントリー!$AT74="○",エントリー!$AT74="△"),エントリー!N74,""))</f>
        <v/>
      </c>
      <c r="N69" s="71" t="str">
        <f>IF(AND(OR(エントリー!$AT74="○",エントリー!$AT74="△"),エントリー!O74=""),"",IF(OR(エントリー!$AT74="○",エントリー!$AT74="△"),エントリー!O74,""))</f>
        <v/>
      </c>
      <c r="O69" s="5" t="str">
        <f>IF(エントリー!P74="","",IF(エントリー!$AT74="","",IF(AND(OR(エントリー!$AT74="○",エントリー!$AT74="△"),エントリー!AL74=""),エントリー!P74,エントリー!AL74)))</f>
        <v/>
      </c>
      <c r="P69" s="8" t="str">
        <f>IF(AND(OR(エントリー!$AT74="○",エントリー!$AT74="△"),エントリー!Q74=""),"",IF(OR(エントリー!$AT74="○",エントリー!$AT74="△"),エントリー!Q74,""))</f>
        <v/>
      </c>
      <c r="Q69" t="str">
        <f>IF(AND(OR(エントリー!$AT74="○",エントリー!$AT74="△"),エントリー!R74=""),"",IF(OR(エントリー!$AT74="○",エントリー!$AT74="△"),エントリー!R74,""))</f>
        <v/>
      </c>
      <c r="R69" s="70" t="str">
        <f>IF(AND(OR(エントリー!$AT74="○",エントリー!$AT74="△"),エントリー!S74=""),"",IF(OR(エントリー!$AT74="○",エントリー!$AT74="△"),エントリー!S74,""))</f>
        <v/>
      </c>
      <c r="S69" t="str">
        <f>IF(AND(OR(エントリー!$AT74="○",エントリー!$AT74="△"),エントリー!T74=""),"",IF(OR(エントリー!$AT74="○",エントリー!$AT74="△"),エントリー!T74,""))</f>
        <v/>
      </c>
      <c r="T69" t="str">
        <f>IF(AND(OR(エントリー!$AT74="○",エントリー!$AT74="△"),エントリー!U74=""),"",IF(OR(エントリー!$AT74="○",エントリー!$AT74="△"),エントリー!U74,""))</f>
        <v/>
      </c>
      <c r="U69" t="str">
        <f>IF(AND(OR(エントリー!$AT74="○",エントリー!$AT74="△"),エントリー!V74=""),"",IF(OR(エントリー!$AT74="○",エントリー!$AT74="△"),エントリー!V74,""))</f>
        <v/>
      </c>
      <c r="V69" t="str">
        <f>IF(AND(OR(エントリー!$AT74="○",エントリー!$AT74="△"),エントリー!W74=""),"",IF(OR(エントリー!$AT74="○",エントリー!$AT74="△"),エントリー!W74,""))</f>
        <v/>
      </c>
      <c r="W69" t="str">
        <f>IF(AND(OR(エントリー!$AT74="○",エントリー!$AT74="△"),エントリー!X74=""),"",IF(OR(エントリー!$AT74="○",エントリー!$AT74="△"),エントリー!X74,""))</f>
        <v/>
      </c>
      <c r="X69" t="str">
        <f>IF(AND(OR(エントリー!$AT74="○",エントリー!$AT74="△"),エントリー!Y74=""),"",IF(OR(エントリー!$AT74="○",エントリー!$AT74="△"),エントリー!Y74,""))</f>
        <v/>
      </c>
      <c r="Y69" t="str">
        <f>IF(AND(OR(エントリー!$AT74="○",エントリー!$AT74="△"),エントリー!Z74=""),"",IF(OR(エントリー!$AT74="○",エントリー!$AT74="△"),エントリー!Z74,""))</f>
        <v/>
      </c>
      <c r="Z69" t="str">
        <f>IF(AND(OR(エントリー!$AT74="○",エントリー!$AT74="△"),エントリー!AA74=""),"",IF(OR(エントリー!$AT74="○",エントリー!$AT74="△"),エントリー!AA74,""))</f>
        <v/>
      </c>
      <c r="AA69" t="str">
        <f>IF(AND(OR(エントリー!$AT74="○",エントリー!$AT74="△"),エントリー!AB74=""),"",IF(OR(エントリー!$AT74="○",エントリー!$AT74="△"),エントリー!AB74,""))</f>
        <v/>
      </c>
      <c r="AB69" t="str">
        <f>IF(AND(OR(エントリー!$AT74="○",エントリー!$AT74="△"),エントリー!AC74=""),"",IF(OR(エントリー!$AT74="○",エントリー!$AT74="△"),エントリー!AC74,""))</f>
        <v/>
      </c>
      <c r="AC69" t="str">
        <f>IF(AND(OR(エントリー!$AT74="○",エントリー!$AT74="△"),エントリー!$AU$3="通常"),エントリー!AP74,IF(AND(OR(エントリー!$AT74="○",エントリー!$AT74="△"),エントリー!$AU$3="国体"),エントリー!AO74,IF(AND(OR(エントリー!$AT74="○",エントリー!$AT74="△"),エントリー!$AU$3="OPEN"),エントリー!AQ74,IF(AND(OR(エントリー!$AT74="○",エントリー!$AT74="△"),エントリー!$AU$3="Jr"),エントリー!AR74,IF(AND(OR(エントリー!$AT74="○",エントリー!$AT74="△"),エントリー!$AU$3="MS"),エントリー!AS74,"")))))</f>
        <v/>
      </c>
      <c r="AD69" t="str">
        <f>IF(AND(OR(エントリー!$AT74="○",エントリー!$AT74="△"),エントリー!AE74=""),"",IF(OR(エントリー!$AT74="○",エントリー!$AT74="△"),エントリー!AE74,""))</f>
        <v/>
      </c>
      <c r="AE69" t="str">
        <f>IF(エントリー!AM74="","",IF(エントリー!$AT74="","",IF(AND(OR(エントリー!$AT74="○",エントリー!$AT74="△"),エントリー!$AU$3="MS"),エントリー!AN74,エントリー!AM74)))</f>
        <v/>
      </c>
      <c r="AF69" t="str">
        <f t="shared" si="2"/>
        <v/>
      </c>
      <c r="AG69" t="str">
        <f>IF(AND(OR(エントリー!$AT74="○",エントリー!$AT74="△"),エントリー!AH74=""),"",IF(OR(エントリー!$AT74="○",エントリー!$AT74="△"),エントリー!AH74,""))</f>
        <v/>
      </c>
      <c r="AH69" s="72" t="str">
        <f>IF(AND(OR(エントリー!$AT74="○",エントリー!$AT74="△"),エントリー!AI74=""),"",IF(OR(エントリー!$AT74="○",エントリー!$AT74="△"),エントリー!AI74,""))</f>
        <v/>
      </c>
      <c r="AI69" t="str">
        <f>IF(AND(OR(エントリー!$AT74="○",エントリー!$AT74="△"),エントリー!AJ74=""),"",IF(OR(エントリー!$AT74="○",エントリー!$AT74="△"),エントリー!AJ74,""))</f>
        <v/>
      </c>
      <c r="AJ69" t="str">
        <f>IF(AND(OR(エントリー!$AT74="○",エントリー!$AT74="△"),エントリー!AK74=""),"",IF(OR(エントリー!$AT74="○",エントリー!$AT74="△"),エントリー!AK74,""))</f>
        <v/>
      </c>
      <c r="AK69" t="str">
        <f>IF(エントリー!AT74="△","オープン参加","")</f>
        <v/>
      </c>
    </row>
    <row r="70" spans="1:37" x14ac:dyDescent="0.15">
      <c r="A70" s="68" t="str">
        <f>IF(AND(OR(エントリー!$AT75="○",エントリー!$AT75="△"),エントリー!B75=""),"",IF(OR(エントリー!$AT75="○",エントリー!$AT75="△"),エントリー!B75,""))</f>
        <v/>
      </c>
      <c r="B70" t="str">
        <f>IF(AND(OR(エントリー!$AT75="○",エントリー!$AT75="△"),エントリー!C75=""),"",IF(OR(エントリー!$AT75="○",エントリー!$AT75="△"),エントリー!C75,""))</f>
        <v/>
      </c>
      <c r="C70" t="str">
        <f>IF(AND(OR(エントリー!$AT75="○",エントリー!$AT75="△"),エントリー!D75=""),"",IF(OR(エントリー!$AT75="○",エントリー!$AT75="△"),エントリー!D75,""))</f>
        <v/>
      </c>
      <c r="D70" s="69" t="str">
        <f>IF(AND(OR(エントリー!$AT75="○",エントリー!$AT75="△"),エントリー!E75=""),"",IF(OR(エントリー!$AT75="○",エントリー!$AT75="△"),エントリー!E75,""))</f>
        <v/>
      </c>
      <c r="E70" t="str">
        <f>IF(AND(OR(エントリー!$AT75="○",エントリー!$AT75="△"),エントリー!F75=""),"",IF(OR(エントリー!$AT75="○",エントリー!$AT75="△"),エントリー!F75,""))</f>
        <v/>
      </c>
      <c r="F70" t="str">
        <f>IF(AND(OR(エントリー!$AT75="○",エントリー!$AT75="△"),エントリー!G75=""),"",IF(OR(エントリー!$AT75="○",エントリー!$AT75="△"),エントリー!G75,""))</f>
        <v/>
      </c>
      <c r="G70" t="str">
        <f>IF(AND(OR(エントリー!$AT75="○",エントリー!$AT75="△"),エントリー!H75=""),"",IF(OR(エントリー!$AT75="○",エントリー!$AT75="△"),エントリー!H75,""))</f>
        <v/>
      </c>
      <c r="H70" t="str">
        <f>IF(AND(OR(エントリー!$AT75="○",エントリー!$AT75="△"),エントリー!I75=""),"",IF(OR(エントリー!$AT75="○",エントリー!$AT75="△"),エントリー!I75,""))</f>
        <v/>
      </c>
      <c r="I70" t="str">
        <f>IF(AND(OR(エントリー!$AT75="○",エントリー!$AT75="△"),エントリー!J75=""),"",IF(OR(エントリー!$AT75="○",エントリー!$AT75="△"),エントリー!J75,""))</f>
        <v/>
      </c>
      <c r="J70" t="str">
        <f>IF(AND(OR(エントリー!$AT75="○",エントリー!$AT75="△"),エントリー!K75=""),"",IF(OR(エントリー!$AT75="○",エントリー!$AT75="△"),エントリー!K75,""))</f>
        <v/>
      </c>
      <c r="K70" t="str">
        <f>IF(AND(OR(エントリー!$AT75="○",エントリー!$AT75="△"),エントリー!L75=""),"",IF(OR(エントリー!$AT75="○",エントリー!$AT75="△"),エントリー!L75,""))</f>
        <v/>
      </c>
      <c r="L70" s="71" t="str">
        <f>IF(AND(OR(エントリー!$AT75="○",エントリー!$AT75="△"),エントリー!M75=""),"",IF(OR(エントリー!$AT75="○",エントリー!$AT75="△"),エントリー!M75,""))</f>
        <v/>
      </c>
      <c r="M70" s="71" t="str">
        <f>IF(AND(OR(エントリー!$AT75="○",エントリー!$AT75="△"),エントリー!N75=""),"",IF(OR(エントリー!$AT75="○",エントリー!$AT75="△"),エントリー!N75,""))</f>
        <v/>
      </c>
      <c r="N70" s="71" t="str">
        <f>IF(AND(OR(エントリー!$AT75="○",エントリー!$AT75="△"),エントリー!O75=""),"",IF(OR(エントリー!$AT75="○",エントリー!$AT75="△"),エントリー!O75,""))</f>
        <v/>
      </c>
      <c r="O70" s="5" t="str">
        <f>IF(エントリー!P75="","",IF(エントリー!$AT75="","",IF(AND(OR(エントリー!$AT75="○",エントリー!$AT75="△"),エントリー!AL75=""),エントリー!P75,エントリー!AL75)))</f>
        <v/>
      </c>
      <c r="P70" s="8" t="str">
        <f>IF(AND(OR(エントリー!$AT75="○",エントリー!$AT75="△"),エントリー!Q75=""),"",IF(OR(エントリー!$AT75="○",エントリー!$AT75="△"),エントリー!Q75,""))</f>
        <v/>
      </c>
      <c r="Q70" t="str">
        <f>IF(AND(OR(エントリー!$AT75="○",エントリー!$AT75="△"),エントリー!R75=""),"",IF(OR(エントリー!$AT75="○",エントリー!$AT75="△"),エントリー!R75,""))</f>
        <v/>
      </c>
      <c r="R70" s="70" t="str">
        <f>IF(AND(OR(エントリー!$AT75="○",エントリー!$AT75="△"),エントリー!S75=""),"",IF(OR(エントリー!$AT75="○",エントリー!$AT75="△"),エントリー!S75,""))</f>
        <v/>
      </c>
      <c r="S70" t="str">
        <f>IF(AND(OR(エントリー!$AT75="○",エントリー!$AT75="△"),エントリー!T75=""),"",IF(OR(エントリー!$AT75="○",エントリー!$AT75="△"),エントリー!T75,""))</f>
        <v/>
      </c>
      <c r="T70" t="str">
        <f>IF(AND(OR(エントリー!$AT75="○",エントリー!$AT75="△"),エントリー!U75=""),"",IF(OR(エントリー!$AT75="○",エントリー!$AT75="△"),エントリー!U75,""))</f>
        <v/>
      </c>
      <c r="U70" t="str">
        <f>IF(AND(OR(エントリー!$AT75="○",エントリー!$AT75="△"),エントリー!V75=""),"",IF(OR(エントリー!$AT75="○",エントリー!$AT75="△"),エントリー!V75,""))</f>
        <v/>
      </c>
      <c r="V70" t="str">
        <f>IF(AND(OR(エントリー!$AT75="○",エントリー!$AT75="△"),エントリー!W75=""),"",IF(OR(エントリー!$AT75="○",エントリー!$AT75="△"),エントリー!W75,""))</f>
        <v/>
      </c>
      <c r="W70" t="str">
        <f>IF(AND(OR(エントリー!$AT75="○",エントリー!$AT75="△"),エントリー!X75=""),"",IF(OR(エントリー!$AT75="○",エントリー!$AT75="△"),エントリー!X75,""))</f>
        <v/>
      </c>
      <c r="X70" t="str">
        <f>IF(AND(OR(エントリー!$AT75="○",エントリー!$AT75="△"),エントリー!Y75=""),"",IF(OR(エントリー!$AT75="○",エントリー!$AT75="△"),エントリー!Y75,""))</f>
        <v/>
      </c>
      <c r="Y70" t="str">
        <f>IF(AND(OR(エントリー!$AT75="○",エントリー!$AT75="△"),エントリー!Z75=""),"",IF(OR(エントリー!$AT75="○",エントリー!$AT75="△"),エントリー!Z75,""))</f>
        <v/>
      </c>
      <c r="Z70" t="str">
        <f>IF(AND(OR(エントリー!$AT75="○",エントリー!$AT75="△"),エントリー!AA75=""),"",IF(OR(エントリー!$AT75="○",エントリー!$AT75="△"),エントリー!AA75,""))</f>
        <v/>
      </c>
      <c r="AA70" t="str">
        <f>IF(AND(OR(エントリー!$AT75="○",エントリー!$AT75="△"),エントリー!AB75=""),"",IF(OR(エントリー!$AT75="○",エントリー!$AT75="△"),エントリー!AB75,""))</f>
        <v/>
      </c>
      <c r="AB70" t="str">
        <f>IF(AND(OR(エントリー!$AT75="○",エントリー!$AT75="△"),エントリー!AC75=""),"",IF(OR(エントリー!$AT75="○",エントリー!$AT75="△"),エントリー!AC75,""))</f>
        <v/>
      </c>
      <c r="AC70" t="str">
        <f>IF(AND(OR(エントリー!$AT75="○",エントリー!$AT75="△"),エントリー!$AU$3="通常"),エントリー!AP75,IF(AND(OR(エントリー!$AT75="○",エントリー!$AT75="△"),エントリー!$AU$3="国体"),エントリー!AO75,IF(AND(OR(エントリー!$AT75="○",エントリー!$AT75="△"),エントリー!$AU$3="OPEN"),エントリー!AQ75,IF(AND(OR(エントリー!$AT75="○",エントリー!$AT75="△"),エントリー!$AU$3="Jr"),エントリー!AR75,IF(AND(OR(エントリー!$AT75="○",エントリー!$AT75="△"),エントリー!$AU$3="MS"),エントリー!AS75,"")))))</f>
        <v/>
      </c>
      <c r="AD70" t="str">
        <f>IF(AND(OR(エントリー!$AT75="○",エントリー!$AT75="△"),エントリー!AE75=""),"",IF(OR(エントリー!$AT75="○",エントリー!$AT75="△"),エントリー!AE75,""))</f>
        <v/>
      </c>
      <c r="AE70" t="str">
        <f>IF(エントリー!AM75="","",IF(エントリー!$AT75="","",IF(AND(OR(エントリー!$AT75="○",エントリー!$AT75="△"),エントリー!$AU$3="MS"),エントリー!AN75,エントリー!AM75)))</f>
        <v/>
      </c>
      <c r="AF70" t="str">
        <f t="shared" si="2"/>
        <v/>
      </c>
      <c r="AG70" t="str">
        <f>IF(AND(OR(エントリー!$AT75="○",エントリー!$AT75="△"),エントリー!AH75=""),"",IF(OR(エントリー!$AT75="○",エントリー!$AT75="△"),エントリー!AH75,""))</f>
        <v/>
      </c>
      <c r="AH70" s="72" t="str">
        <f>IF(AND(OR(エントリー!$AT75="○",エントリー!$AT75="△"),エントリー!AI75=""),"",IF(OR(エントリー!$AT75="○",エントリー!$AT75="△"),エントリー!AI75,""))</f>
        <v/>
      </c>
      <c r="AI70" t="str">
        <f>IF(AND(OR(エントリー!$AT75="○",エントリー!$AT75="△"),エントリー!AJ75=""),"",IF(OR(エントリー!$AT75="○",エントリー!$AT75="△"),エントリー!AJ75,""))</f>
        <v/>
      </c>
      <c r="AJ70" t="str">
        <f>IF(AND(OR(エントリー!$AT75="○",エントリー!$AT75="△"),エントリー!AK75=""),"",IF(OR(エントリー!$AT75="○",エントリー!$AT75="△"),エントリー!AK75,""))</f>
        <v/>
      </c>
      <c r="AK70" t="str">
        <f>IF(エントリー!AT75="△","オープン参加","")</f>
        <v/>
      </c>
    </row>
    <row r="71" spans="1:37" x14ac:dyDescent="0.15">
      <c r="A71" s="68" t="str">
        <f>IF(AND(OR(エントリー!$AT76="○",エントリー!$AT76="△"),エントリー!B76=""),"",IF(OR(エントリー!$AT76="○",エントリー!$AT76="△"),エントリー!B76,""))</f>
        <v/>
      </c>
      <c r="B71" t="str">
        <f>IF(AND(OR(エントリー!$AT76="○",エントリー!$AT76="△"),エントリー!C76=""),"",IF(OR(エントリー!$AT76="○",エントリー!$AT76="△"),エントリー!C76,""))</f>
        <v/>
      </c>
      <c r="C71" t="str">
        <f>IF(AND(OR(エントリー!$AT76="○",エントリー!$AT76="△"),エントリー!D76=""),"",IF(OR(エントリー!$AT76="○",エントリー!$AT76="△"),エントリー!D76,""))</f>
        <v/>
      </c>
      <c r="D71" s="69" t="str">
        <f>IF(AND(OR(エントリー!$AT76="○",エントリー!$AT76="△"),エントリー!E76=""),"",IF(OR(エントリー!$AT76="○",エントリー!$AT76="△"),エントリー!E76,""))</f>
        <v/>
      </c>
      <c r="E71" t="str">
        <f>IF(AND(OR(エントリー!$AT76="○",エントリー!$AT76="△"),エントリー!F76=""),"",IF(OR(エントリー!$AT76="○",エントリー!$AT76="△"),エントリー!F76,""))</f>
        <v/>
      </c>
      <c r="F71" t="str">
        <f>IF(AND(OR(エントリー!$AT76="○",エントリー!$AT76="△"),エントリー!G76=""),"",IF(OR(エントリー!$AT76="○",エントリー!$AT76="△"),エントリー!G76,""))</f>
        <v/>
      </c>
      <c r="G71" t="str">
        <f>IF(AND(OR(エントリー!$AT76="○",エントリー!$AT76="△"),エントリー!H76=""),"",IF(OR(エントリー!$AT76="○",エントリー!$AT76="△"),エントリー!H76,""))</f>
        <v/>
      </c>
      <c r="H71" t="str">
        <f>IF(AND(OR(エントリー!$AT76="○",エントリー!$AT76="△"),エントリー!I76=""),"",IF(OR(エントリー!$AT76="○",エントリー!$AT76="△"),エントリー!I76,""))</f>
        <v/>
      </c>
      <c r="I71" t="str">
        <f>IF(AND(OR(エントリー!$AT76="○",エントリー!$AT76="△"),エントリー!J76=""),"",IF(OR(エントリー!$AT76="○",エントリー!$AT76="△"),エントリー!J76,""))</f>
        <v/>
      </c>
      <c r="J71" t="str">
        <f>IF(AND(OR(エントリー!$AT76="○",エントリー!$AT76="△"),エントリー!K76=""),"",IF(OR(エントリー!$AT76="○",エントリー!$AT76="△"),エントリー!K76,""))</f>
        <v/>
      </c>
      <c r="K71" t="str">
        <f>IF(AND(OR(エントリー!$AT76="○",エントリー!$AT76="△"),エントリー!L76=""),"",IF(OR(エントリー!$AT76="○",エントリー!$AT76="△"),エントリー!L76,""))</f>
        <v/>
      </c>
      <c r="L71" s="71" t="str">
        <f>IF(AND(OR(エントリー!$AT76="○",エントリー!$AT76="△"),エントリー!M76=""),"",IF(OR(エントリー!$AT76="○",エントリー!$AT76="△"),エントリー!M76,""))</f>
        <v/>
      </c>
      <c r="M71" s="71" t="str">
        <f>IF(AND(OR(エントリー!$AT76="○",エントリー!$AT76="△"),エントリー!N76=""),"",IF(OR(エントリー!$AT76="○",エントリー!$AT76="△"),エントリー!N76,""))</f>
        <v/>
      </c>
      <c r="N71" s="71" t="str">
        <f>IF(AND(OR(エントリー!$AT76="○",エントリー!$AT76="△"),エントリー!O76=""),"",IF(OR(エントリー!$AT76="○",エントリー!$AT76="△"),エントリー!O76,""))</f>
        <v/>
      </c>
      <c r="O71" s="5" t="str">
        <f>IF(エントリー!P76="","",IF(エントリー!$AT76="","",IF(AND(OR(エントリー!$AT76="○",エントリー!$AT76="△"),エントリー!AL76=""),エントリー!P76,エントリー!AL76)))</f>
        <v/>
      </c>
      <c r="P71" s="8" t="str">
        <f>IF(AND(OR(エントリー!$AT76="○",エントリー!$AT76="△"),エントリー!Q76=""),"",IF(OR(エントリー!$AT76="○",エントリー!$AT76="△"),エントリー!Q76,""))</f>
        <v/>
      </c>
      <c r="Q71" t="str">
        <f>IF(AND(OR(エントリー!$AT76="○",エントリー!$AT76="△"),エントリー!R76=""),"",IF(OR(エントリー!$AT76="○",エントリー!$AT76="△"),エントリー!R76,""))</f>
        <v/>
      </c>
      <c r="R71" s="70" t="str">
        <f>IF(AND(OR(エントリー!$AT76="○",エントリー!$AT76="△"),エントリー!S76=""),"",IF(OR(エントリー!$AT76="○",エントリー!$AT76="△"),エントリー!S76,""))</f>
        <v/>
      </c>
      <c r="S71" t="str">
        <f>IF(AND(OR(エントリー!$AT76="○",エントリー!$AT76="△"),エントリー!T76=""),"",IF(OR(エントリー!$AT76="○",エントリー!$AT76="△"),エントリー!T76,""))</f>
        <v/>
      </c>
      <c r="T71" t="str">
        <f>IF(AND(OR(エントリー!$AT76="○",エントリー!$AT76="△"),エントリー!U76=""),"",IF(OR(エントリー!$AT76="○",エントリー!$AT76="△"),エントリー!U76,""))</f>
        <v/>
      </c>
      <c r="U71" t="str">
        <f>IF(AND(OR(エントリー!$AT76="○",エントリー!$AT76="△"),エントリー!V76=""),"",IF(OR(エントリー!$AT76="○",エントリー!$AT76="△"),エントリー!V76,""))</f>
        <v/>
      </c>
      <c r="V71" t="str">
        <f>IF(AND(OR(エントリー!$AT76="○",エントリー!$AT76="△"),エントリー!W76=""),"",IF(OR(エントリー!$AT76="○",エントリー!$AT76="△"),エントリー!W76,""))</f>
        <v/>
      </c>
      <c r="W71" t="str">
        <f>IF(AND(OR(エントリー!$AT76="○",エントリー!$AT76="△"),エントリー!X76=""),"",IF(OR(エントリー!$AT76="○",エントリー!$AT76="△"),エントリー!X76,""))</f>
        <v/>
      </c>
      <c r="X71" t="str">
        <f>IF(AND(OR(エントリー!$AT76="○",エントリー!$AT76="△"),エントリー!Y76=""),"",IF(OR(エントリー!$AT76="○",エントリー!$AT76="△"),エントリー!Y76,""))</f>
        <v/>
      </c>
      <c r="Y71" t="str">
        <f>IF(AND(OR(エントリー!$AT76="○",エントリー!$AT76="△"),エントリー!Z76=""),"",IF(OR(エントリー!$AT76="○",エントリー!$AT76="△"),エントリー!Z76,""))</f>
        <v/>
      </c>
      <c r="Z71" t="str">
        <f>IF(AND(OR(エントリー!$AT76="○",エントリー!$AT76="△"),エントリー!AA76=""),"",IF(OR(エントリー!$AT76="○",エントリー!$AT76="△"),エントリー!AA76,""))</f>
        <v/>
      </c>
      <c r="AA71" t="str">
        <f>IF(AND(OR(エントリー!$AT76="○",エントリー!$AT76="△"),エントリー!AB76=""),"",IF(OR(エントリー!$AT76="○",エントリー!$AT76="△"),エントリー!AB76,""))</f>
        <v/>
      </c>
      <c r="AB71" t="str">
        <f>IF(AND(OR(エントリー!$AT76="○",エントリー!$AT76="△"),エントリー!AC76=""),"",IF(OR(エントリー!$AT76="○",エントリー!$AT76="△"),エントリー!AC76,""))</f>
        <v/>
      </c>
      <c r="AC71" t="str">
        <f>IF(AND(OR(エントリー!$AT76="○",エントリー!$AT76="△"),エントリー!$AU$3="通常"),エントリー!AP76,IF(AND(OR(エントリー!$AT76="○",エントリー!$AT76="△"),エントリー!$AU$3="国体"),エントリー!AO76,IF(AND(OR(エントリー!$AT76="○",エントリー!$AT76="△"),エントリー!$AU$3="OPEN"),エントリー!AQ76,IF(AND(OR(エントリー!$AT76="○",エントリー!$AT76="△"),エントリー!$AU$3="Jr"),エントリー!AR76,IF(AND(OR(エントリー!$AT76="○",エントリー!$AT76="△"),エントリー!$AU$3="MS"),エントリー!AS76,"")))))</f>
        <v/>
      </c>
      <c r="AD71" t="str">
        <f>IF(AND(OR(エントリー!$AT76="○",エントリー!$AT76="△"),エントリー!AE76=""),"",IF(OR(エントリー!$AT76="○",エントリー!$AT76="△"),エントリー!AE76,""))</f>
        <v/>
      </c>
      <c r="AE71" t="str">
        <f>IF(エントリー!AM76="","",IF(エントリー!$AT76="","",IF(AND(OR(エントリー!$AT76="○",エントリー!$AT76="△"),エントリー!$AU$3="MS"),エントリー!AN76,エントリー!AM76)))</f>
        <v/>
      </c>
      <c r="AF71" t="str">
        <f t="shared" si="2"/>
        <v/>
      </c>
      <c r="AG71" t="str">
        <f>IF(AND(OR(エントリー!$AT76="○",エントリー!$AT76="△"),エントリー!AH76=""),"",IF(OR(エントリー!$AT76="○",エントリー!$AT76="△"),エントリー!AH76,""))</f>
        <v/>
      </c>
      <c r="AH71" s="72" t="str">
        <f>IF(AND(OR(エントリー!$AT76="○",エントリー!$AT76="△"),エントリー!AI76=""),"",IF(OR(エントリー!$AT76="○",エントリー!$AT76="△"),エントリー!AI76,""))</f>
        <v/>
      </c>
      <c r="AI71" t="str">
        <f>IF(AND(OR(エントリー!$AT76="○",エントリー!$AT76="△"),エントリー!AJ76=""),"",IF(OR(エントリー!$AT76="○",エントリー!$AT76="△"),エントリー!AJ76,""))</f>
        <v/>
      </c>
      <c r="AJ71" t="str">
        <f>IF(AND(OR(エントリー!$AT76="○",エントリー!$AT76="△"),エントリー!AK76=""),"",IF(OR(エントリー!$AT76="○",エントリー!$AT76="△"),エントリー!AK76,""))</f>
        <v/>
      </c>
      <c r="AK71" t="str">
        <f>IF(エントリー!AT76="△","オープン参加","")</f>
        <v/>
      </c>
    </row>
    <row r="72" spans="1:37" x14ac:dyDescent="0.15">
      <c r="A72" s="68" t="str">
        <f>IF(AND(OR(エントリー!$AT77="○",エントリー!$AT77="△"),エントリー!B77=""),"",IF(OR(エントリー!$AT77="○",エントリー!$AT77="△"),エントリー!B77,""))</f>
        <v/>
      </c>
      <c r="B72" t="str">
        <f>IF(AND(OR(エントリー!$AT77="○",エントリー!$AT77="△"),エントリー!C77=""),"",IF(OR(エントリー!$AT77="○",エントリー!$AT77="△"),エントリー!C77,""))</f>
        <v/>
      </c>
      <c r="C72" t="str">
        <f>IF(AND(OR(エントリー!$AT77="○",エントリー!$AT77="△"),エントリー!D77=""),"",IF(OR(エントリー!$AT77="○",エントリー!$AT77="△"),エントリー!D77,""))</f>
        <v/>
      </c>
      <c r="D72" s="69" t="str">
        <f>IF(AND(OR(エントリー!$AT77="○",エントリー!$AT77="△"),エントリー!E77=""),"",IF(OR(エントリー!$AT77="○",エントリー!$AT77="△"),エントリー!E77,""))</f>
        <v/>
      </c>
      <c r="E72" t="str">
        <f>IF(AND(OR(エントリー!$AT77="○",エントリー!$AT77="△"),エントリー!F77=""),"",IF(OR(エントリー!$AT77="○",エントリー!$AT77="△"),エントリー!F77,""))</f>
        <v/>
      </c>
      <c r="F72" t="str">
        <f>IF(AND(OR(エントリー!$AT77="○",エントリー!$AT77="△"),エントリー!G77=""),"",IF(OR(エントリー!$AT77="○",エントリー!$AT77="△"),エントリー!G77,""))</f>
        <v/>
      </c>
      <c r="G72" t="str">
        <f>IF(AND(OR(エントリー!$AT77="○",エントリー!$AT77="△"),エントリー!H77=""),"",IF(OR(エントリー!$AT77="○",エントリー!$AT77="△"),エントリー!H77,""))</f>
        <v/>
      </c>
      <c r="H72" t="str">
        <f>IF(AND(OR(エントリー!$AT77="○",エントリー!$AT77="△"),エントリー!I77=""),"",IF(OR(エントリー!$AT77="○",エントリー!$AT77="△"),エントリー!I77,""))</f>
        <v/>
      </c>
      <c r="I72" t="str">
        <f>IF(AND(OR(エントリー!$AT77="○",エントリー!$AT77="△"),エントリー!J77=""),"",IF(OR(エントリー!$AT77="○",エントリー!$AT77="△"),エントリー!J77,""))</f>
        <v/>
      </c>
      <c r="J72" t="str">
        <f>IF(AND(OR(エントリー!$AT77="○",エントリー!$AT77="△"),エントリー!K77=""),"",IF(OR(エントリー!$AT77="○",エントリー!$AT77="△"),エントリー!K77,""))</f>
        <v/>
      </c>
      <c r="K72" t="str">
        <f>IF(AND(OR(エントリー!$AT77="○",エントリー!$AT77="△"),エントリー!L77=""),"",IF(OR(エントリー!$AT77="○",エントリー!$AT77="△"),エントリー!L77,""))</f>
        <v/>
      </c>
      <c r="L72" s="71" t="str">
        <f>IF(AND(OR(エントリー!$AT77="○",エントリー!$AT77="△"),エントリー!M77=""),"",IF(OR(エントリー!$AT77="○",エントリー!$AT77="△"),エントリー!M77,""))</f>
        <v/>
      </c>
      <c r="M72" s="71" t="str">
        <f>IF(AND(OR(エントリー!$AT77="○",エントリー!$AT77="△"),エントリー!N77=""),"",IF(OR(エントリー!$AT77="○",エントリー!$AT77="△"),エントリー!N77,""))</f>
        <v/>
      </c>
      <c r="N72" s="71" t="str">
        <f>IF(AND(OR(エントリー!$AT77="○",エントリー!$AT77="△"),エントリー!O77=""),"",IF(OR(エントリー!$AT77="○",エントリー!$AT77="△"),エントリー!O77,""))</f>
        <v/>
      </c>
      <c r="O72" s="5" t="str">
        <f>IF(エントリー!P77="","",IF(エントリー!$AT77="","",IF(AND(OR(エントリー!$AT77="○",エントリー!$AT77="△"),エントリー!AL77=""),エントリー!P77,エントリー!AL77)))</f>
        <v/>
      </c>
      <c r="P72" s="8" t="str">
        <f>IF(AND(OR(エントリー!$AT77="○",エントリー!$AT77="△"),エントリー!Q77=""),"",IF(OR(エントリー!$AT77="○",エントリー!$AT77="△"),エントリー!Q77,""))</f>
        <v/>
      </c>
      <c r="Q72" t="str">
        <f>IF(AND(OR(エントリー!$AT77="○",エントリー!$AT77="△"),エントリー!R77=""),"",IF(OR(エントリー!$AT77="○",エントリー!$AT77="△"),エントリー!R77,""))</f>
        <v/>
      </c>
      <c r="R72" s="70" t="str">
        <f>IF(AND(OR(エントリー!$AT77="○",エントリー!$AT77="△"),エントリー!S77=""),"",IF(OR(エントリー!$AT77="○",エントリー!$AT77="△"),エントリー!S77,""))</f>
        <v/>
      </c>
      <c r="S72" t="str">
        <f>IF(AND(OR(エントリー!$AT77="○",エントリー!$AT77="△"),エントリー!T77=""),"",IF(OR(エントリー!$AT77="○",エントリー!$AT77="△"),エントリー!T77,""))</f>
        <v/>
      </c>
      <c r="T72" t="str">
        <f>IF(AND(OR(エントリー!$AT77="○",エントリー!$AT77="△"),エントリー!U77=""),"",IF(OR(エントリー!$AT77="○",エントリー!$AT77="△"),エントリー!U77,""))</f>
        <v/>
      </c>
      <c r="U72" t="str">
        <f>IF(AND(OR(エントリー!$AT77="○",エントリー!$AT77="△"),エントリー!V77=""),"",IF(OR(エントリー!$AT77="○",エントリー!$AT77="△"),エントリー!V77,""))</f>
        <v/>
      </c>
      <c r="V72" t="str">
        <f>IF(AND(OR(エントリー!$AT77="○",エントリー!$AT77="△"),エントリー!W77=""),"",IF(OR(エントリー!$AT77="○",エントリー!$AT77="△"),エントリー!W77,""))</f>
        <v/>
      </c>
      <c r="W72" t="str">
        <f>IF(AND(OR(エントリー!$AT77="○",エントリー!$AT77="△"),エントリー!X77=""),"",IF(OR(エントリー!$AT77="○",エントリー!$AT77="△"),エントリー!X77,""))</f>
        <v/>
      </c>
      <c r="X72" t="str">
        <f>IF(AND(OR(エントリー!$AT77="○",エントリー!$AT77="△"),エントリー!Y77=""),"",IF(OR(エントリー!$AT77="○",エントリー!$AT77="△"),エントリー!Y77,""))</f>
        <v/>
      </c>
      <c r="Y72" t="str">
        <f>IF(AND(OR(エントリー!$AT77="○",エントリー!$AT77="△"),エントリー!Z77=""),"",IF(OR(エントリー!$AT77="○",エントリー!$AT77="△"),エントリー!Z77,""))</f>
        <v/>
      </c>
      <c r="Z72" t="str">
        <f>IF(AND(OR(エントリー!$AT77="○",エントリー!$AT77="△"),エントリー!AA77=""),"",IF(OR(エントリー!$AT77="○",エントリー!$AT77="△"),エントリー!AA77,""))</f>
        <v/>
      </c>
      <c r="AA72" t="str">
        <f>IF(AND(OR(エントリー!$AT77="○",エントリー!$AT77="△"),エントリー!AB77=""),"",IF(OR(エントリー!$AT77="○",エントリー!$AT77="△"),エントリー!AB77,""))</f>
        <v/>
      </c>
      <c r="AB72" t="str">
        <f>IF(AND(OR(エントリー!$AT77="○",エントリー!$AT77="△"),エントリー!AC77=""),"",IF(OR(エントリー!$AT77="○",エントリー!$AT77="△"),エントリー!AC77,""))</f>
        <v/>
      </c>
      <c r="AC72" t="str">
        <f>IF(AND(OR(エントリー!$AT77="○",エントリー!$AT77="△"),エントリー!$AU$3="通常"),エントリー!AP77,IF(AND(OR(エントリー!$AT77="○",エントリー!$AT77="△"),エントリー!$AU$3="国体"),エントリー!AO77,IF(AND(OR(エントリー!$AT77="○",エントリー!$AT77="△"),エントリー!$AU$3="OPEN"),エントリー!AQ77,IF(AND(OR(エントリー!$AT77="○",エントリー!$AT77="△"),エントリー!$AU$3="Jr"),エントリー!AR77,IF(AND(OR(エントリー!$AT77="○",エントリー!$AT77="△"),エントリー!$AU$3="MS"),エントリー!AS77,"")))))</f>
        <v/>
      </c>
      <c r="AD72" t="str">
        <f>IF(AND(OR(エントリー!$AT77="○",エントリー!$AT77="△"),エントリー!AE77=""),"",IF(OR(エントリー!$AT77="○",エントリー!$AT77="△"),エントリー!AE77,""))</f>
        <v/>
      </c>
      <c r="AE72" t="str">
        <f>IF(エントリー!AM77="","",IF(エントリー!$AT77="","",IF(AND(OR(エントリー!$AT77="○",エントリー!$AT77="△"),エントリー!$AU$3="MS"),エントリー!AN77,エントリー!AM77)))</f>
        <v/>
      </c>
      <c r="AF72" t="str">
        <f t="shared" si="2"/>
        <v/>
      </c>
      <c r="AG72" t="str">
        <f>IF(AND(OR(エントリー!$AT77="○",エントリー!$AT77="△"),エントリー!AH77=""),"",IF(OR(エントリー!$AT77="○",エントリー!$AT77="△"),エントリー!AH77,""))</f>
        <v/>
      </c>
      <c r="AH72" s="72" t="str">
        <f>IF(AND(OR(エントリー!$AT77="○",エントリー!$AT77="△"),エントリー!AI77=""),"",IF(OR(エントリー!$AT77="○",エントリー!$AT77="△"),エントリー!AI77,""))</f>
        <v/>
      </c>
      <c r="AI72" t="str">
        <f>IF(AND(OR(エントリー!$AT77="○",エントリー!$AT77="△"),エントリー!AJ77=""),"",IF(OR(エントリー!$AT77="○",エントリー!$AT77="△"),エントリー!AJ77,""))</f>
        <v/>
      </c>
      <c r="AJ72" t="str">
        <f>IF(AND(OR(エントリー!$AT77="○",エントリー!$AT77="△"),エントリー!AK77=""),"",IF(OR(エントリー!$AT77="○",エントリー!$AT77="△"),エントリー!AK77,""))</f>
        <v/>
      </c>
      <c r="AK72" t="str">
        <f>IF(エントリー!AT77="△","オープン参加","")</f>
        <v/>
      </c>
    </row>
    <row r="73" spans="1:37" x14ac:dyDescent="0.15">
      <c r="A73" s="68" t="str">
        <f>IF(AND(OR(エントリー!$AT78="○",エントリー!$AT78="△"),エントリー!B78=""),"",IF(OR(エントリー!$AT78="○",エントリー!$AT78="△"),エントリー!B78,""))</f>
        <v/>
      </c>
      <c r="B73" t="str">
        <f>IF(AND(OR(エントリー!$AT78="○",エントリー!$AT78="△"),エントリー!C78=""),"",IF(OR(エントリー!$AT78="○",エントリー!$AT78="△"),エントリー!C78,""))</f>
        <v/>
      </c>
      <c r="C73" t="str">
        <f>IF(AND(OR(エントリー!$AT78="○",エントリー!$AT78="△"),エントリー!D78=""),"",IF(OR(エントリー!$AT78="○",エントリー!$AT78="△"),エントリー!D78,""))</f>
        <v/>
      </c>
      <c r="D73" s="69" t="str">
        <f>IF(AND(OR(エントリー!$AT78="○",エントリー!$AT78="△"),エントリー!E78=""),"",IF(OR(エントリー!$AT78="○",エントリー!$AT78="△"),エントリー!E78,""))</f>
        <v/>
      </c>
      <c r="E73" t="str">
        <f>IF(AND(OR(エントリー!$AT78="○",エントリー!$AT78="△"),エントリー!F78=""),"",IF(OR(エントリー!$AT78="○",エントリー!$AT78="△"),エントリー!F78,""))</f>
        <v/>
      </c>
      <c r="F73" t="str">
        <f>IF(AND(OR(エントリー!$AT78="○",エントリー!$AT78="△"),エントリー!G78=""),"",IF(OR(エントリー!$AT78="○",エントリー!$AT78="△"),エントリー!G78,""))</f>
        <v/>
      </c>
      <c r="G73" t="str">
        <f>IF(AND(OR(エントリー!$AT78="○",エントリー!$AT78="△"),エントリー!H78=""),"",IF(OR(エントリー!$AT78="○",エントリー!$AT78="△"),エントリー!H78,""))</f>
        <v/>
      </c>
      <c r="H73" t="str">
        <f>IF(AND(OR(エントリー!$AT78="○",エントリー!$AT78="△"),エントリー!I78=""),"",IF(OR(エントリー!$AT78="○",エントリー!$AT78="△"),エントリー!I78,""))</f>
        <v/>
      </c>
      <c r="I73" t="str">
        <f>IF(AND(OR(エントリー!$AT78="○",エントリー!$AT78="△"),エントリー!J78=""),"",IF(OR(エントリー!$AT78="○",エントリー!$AT78="△"),エントリー!J78,""))</f>
        <v/>
      </c>
      <c r="J73" t="str">
        <f>IF(AND(OR(エントリー!$AT78="○",エントリー!$AT78="△"),エントリー!K78=""),"",IF(OR(エントリー!$AT78="○",エントリー!$AT78="△"),エントリー!K78,""))</f>
        <v/>
      </c>
      <c r="K73" t="str">
        <f>IF(AND(OR(エントリー!$AT78="○",エントリー!$AT78="△"),エントリー!L78=""),"",IF(OR(エントリー!$AT78="○",エントリー!$AT78="△"),エントリー!L78,""))</f>
        <v/>
      </c>
      <c r="L73" s="71" t="str">
        <f>IF(AND(OR(エントリー!$AT78="○",エントリー!$AT78="△"),エントリー!M78=""),"",IF(OR(エントリー!$AT78="○",エントリー!$AT78="△"),エントリー!M78,""))</f>
        <v/>
      </c>
      <c r="M73" s="71" t="str">
        <f>IF(AND(OR(エントリー!$AT78="○",エントリー!$AT78="△"),エントリー!N78=""),"",IF(OR(エントリー!$AT78="○",エントリー!$AT78="△"),エントリー!N78,""))</f>
        <v/>
      </c>
      <c r="N73" s="71" t="str">
        <f>IF(AND(OR(エントリー!$AT78="○",エントリー!$AT78="△"),エントリー!O78=""),"",IF(OR(エントリー!$AT78="○",エントリー!$AT78="△"),エントリー!O78,""))</f>
        <v/>
      </c>
      <c r="O73" s="5" t="str">
        <f>IF(エントリー!P78="","",IF(エントリー!$AT78="","",IF(AND(OR(エントリー!$AT78="○",エントリー!$AT78="△"),エントリー!AL78=""),エントリー!P78,エントリー!AL78)))</f>
        <v/>
      </c>
      <c r="P73" s="8" t="str">
        <f>IF(AND(OR(エントリー!$AT78="○",エントリー!$AT78="△"),エントリー!Q78=""),"",IF(OR(エントリー!$AT78="○",エントリー!$AT78="△"),エントリー!Q78,""))</f>
        <v/>
      </c>
      <c r="Q73" t="str">
        <f>IF(AND(OR(エントリー!$AT78="○",エントリー!$AT78="△"),エントリー!R78=""),"",IF(OR(エントリー!$AT78="○",エントリー!$AT78="△"),エントリー!R78,""))</f>
        <v/>
      </c>
      <c r="R73" s="70" t="str">
        <f>IF(AND(OR(エントリー!$AT78="○",エントリー!$AT78="△"),エントリー!S78=""),"",IF(OR(エントリー!$AT78="○",エントリー!$AT78="△"),エントリー!S78,""))</f>
        <v/>
      </c>
      <c r="S73" t="str">
        <f>IF(AND(OR(エントリー!$AT78="○",エントリー!$AT78="△"),エントリー!T78=""),"",IF(OR(エントリー!$AT78="○",エントリー!$AT78="△"),エントリー!T78,""))</f>
        <v/>
      </c>
      <c r="T73" t="str">
        <f>IF(AND(OR(エントリー!$AT78="○",エントリー!$AT78="△"),エントリー!U78=""),"",IF(OR(エントリー!$AT78="○",エントリー!$AT78="△"),エントリー!U78,""))</f>
        <v/>
      </c>
      <c r="U73" t="str">
        <f>IF(AND(OR(エントリー!$AT78="○",エントリー!$AT78="△"),エントリー!V78=""),"",IF(OR(エントリー!$AT78="○",エントリー!$AT78="△"),エントリー!V78,""))</f>
        <v/>
      </c>
      <c r="V73" t="str">
        <f>IF(AND(OR(エントリー!$AT78="○",エントリー!$AT78="△"),エントリー!W78=""),"",IF(OR(エントリー!$AT78="○",エントリー!$AT78="△"),エントリー!W78,""))</f>
        <v/>
      </c>
      <c r="W73" t="str">
        <f>IF(AND(OR(エントリー!$AT78="○",エントリー!$AT78="△"),エントリー!X78=""),"",IF(OR(エントリー!$AT78="○",エントリー!$AT78="△"),エントリー!X78,""))</f>
        <v/>
      </c>
      <c r="X73" t="str">
        <f>IF(AND(OR(エントリー!$AT78="○",エントリー!$AT78="△"),エントリー!Y78=""),"",IF(OR(エントリー!$AT78="○",エントリー!$AT78="△"),エントリー!Y78,""))</f>
        <v/>
      </c>
      <c r="Y73" t="str">
        <f>IF(AND(OR(エントリー!$AT78="○",エントリー!$AT78="△"),エントリー!Z78=""),"",IF(OR(エントリー!$AT78="○",エントリー!$AT78="△"),エントリー!Z78,""))</f>
        <v/>
      </c>
      <c r="Z73" t="str">
        <f>IF(AND(OR(エントリー!$AT78="○",エントリー!$AT78="△"),エントリー!AA78=""),"",IF(OR(エントリー!$AT78="○",エントリー!$AT78="△"),エントリー!AA78,""))</f>
        <v/>
      </c>
      <c r="AA73" t="str">
        <f>IF(AND(OR(エントリー!$AT78="○",エントリー!$AT78="△"),エントリー!AB78=""),"",IF(OR(エントリー!$AT78="○",エントリー!$AT78="△"),エントリー!AB78,""))</f>
        <v/>
      </c>
      <c r="AB73" t="str">
        <f>IF(AND(OR(エントリー!$AT78="○",エントリー!$AT78="△"),エントリー!AC78=""),"",IF(OR(エントリー!$AT78="○",エントリー!$AT78="△"),エントリー!AC78,""))</f>
        <v/>
      </c>
      <c r="AC73" t="str">
        <f>IF(AND(OR(エントリー!$AT78="○",エントリー!$AT78="△"),エントリー!$AU$3="通常"),エントリー!AP78,IF(AND(OR(エントリー!$AT78="○",エントリー!$AT78="△"),エントリー!$AU$3="国体"),エントリー!AO78,IF(AND(OR(エントリー!$AT78="○",エントリー!$AT78="△"),エントリー!$AU$3="OPEN"),エントリー!AQ78,IF(AND(OR(エントリー!$AT78="○",エントリー!$AT78="△"),エントリー!$AU$3="Jr"),エントリー!AR78,IF(AND(OR(エントリー!$AT78="○",エントリー!$AT78="△"),エントリー!$AU$3="MS"),エントリー!AS78,"")))))</f>
        <v/>
      </c>
      <c r="AD73" t="str">
        <f>IF(AND(OR(エントリー!$AT78="○",エントリー!$AT78="△"),エントリー!AE78=""),"",IF(OR(エントリー!$AT78="○",エントリー!$AT78="△"),エントリー!AE78,""))</f>
        <v/>
      </c>
      <c r="AE73" t="str">
        <f>IF(エントリー!AM78="","",IF(エントリー!$AT78="","",IF(AND(OR(エントリー!$AT78="○",エントリー!$AT78="△"),エントリー!$AU$3="MS"),エントリー!AN78,エントリー!AM78)))</f>
        <v/>
      </c>
      <c r="AF73" t="str">
        <f t="shared" si="2"/>
        <v/>
      </c>
      <c r="AG73" t="str">
        <f>IF(AND(OR(エントリー!$AT78="○",エントリー!$AT78="△"),エントリー!AH78=""),"",IF(OR(エントリー!$AT78="○",エントリー!$AT78="△"),エントリー!AH78,""))</f>
        <v/>
      </c>
      <c r="AH73" s="72" t="str">
        <f>IF(AND(OR(エントリー!$AT78="○",エントリー!$AT78="△"),エントリー!AI78=""),"",IF(OR(エントリー!$AT78="○",エントリー!$AT78="△"),エントリー!AI78,""))</f>
        <v/>
      </c>
      <c r="AI73" t="str">
        <f>IF(AND(OR(エントリー!$AT78="○",エントリー!$AT78="△"),エントリー!AJ78=""),"",IF(OR(エントリー!$AT78="○",エントリー!$AT78="△"),エントリー!AJ78,""))</f>
        <v/>
      </c>
      <c r="AJ73" t="str">
        <f>IF(AND(OR(エントリー!$AT78="○",エントリー!$AT78="△"),エントリー!AK78=""),"",IF(OR(エントリー!$AT78="○",エントリー!$AT78="△"),エントリー!AK78,""))</f>
        <v/>
      </c>
      <c r="AK73" t="str">
        <f>IF(エントリー!AT78="△","オープン参加","")</f>
        <v/>
      </c>
    </row>
    <row r="74" spans="1:37" x14ac:dyDescent="0.15">
      <c r="A74" s="68" t="str">
        <f>IF(AND(OR(エントリー!$AT79="○",エントリー!$AT79="△"),エントリー!B79=""),"",IF(OR(エントリー!$AT79="○",エントリー!$AT79="△"),エントリー!B79,""))</f>
        <v/>
      </c>
      <c r="B74" t="str">
        <f>IF(AND(OR(エントリー!$AT79="○",エントリー!$AT79="△"),エントリー!C79=""),"",IF(OR(エントリー!$AT79="○",エントリー!$AT79="△"),エントリー!C79,""))</f>
        <v/>
      </c>
      <c r="C74" t="str">
        <f>IF(AND(OR(エントリー!$AT79="○",エントリー!$AT79="△"),エントリー!D79=""),"",IF(OR(エントリー!$AT79="○",エントリー!$AT79="△"),エントリー!D79,""))</f>
        <v/>
      </c>
      <c r="D74" s="69" t="str">
        <f>IF(AND(OR(エントリー!$AT79="○",エントリー!$AT79="△"),エントリー!E79=""),"",IF(OR(エントリー!$AT79="○",エントリー!$AT79="△"),エントリー!E79,""))</f>
        <v/>
      </c>
      <c r="E74" t="str">
        <f>IF(AND(OR(エントリー!$AT79="○",エントリー!$AT79="△"),エントリー!F79=""),"",IF(OR(エントリー!$AT79="○",エントリー!$AT79="△"),エントリー!F79,""))</f>
        <v/>
      </c>
      <c r="F74" t="str">
        <f>IF(AND(OR(エントリー!$AT79="○",エントリー!$AT79="△"),エントリー!G79=""),"",IF(OR(エントリー!$AT79="○",エントリー!$AT79="△"),エントリー!G79,""))</f>
        <v/>
      </c>
      <c r="G74" t="str">
        <f>IF(AND(OR(エントリー!$AT79="○",エントリー!$AT79="△"),エントリー!H79=""),"",IF(OR(エントリー!$AT79="○",エントリー!$AT79="△"),エントリー!H79,""))</f>
        <v/>
      </c>
      <c r="H74" t="str">
        <f>IF(AND(OR(エントリー!$AT79="○",エントリー!$AT79="△"),エントリー!I79=""),"",IF(OR(エントリー!$AT79="○",エントリー!$AT79="△"),エントリー!I79,""))</f>
        <v/>
      </c>
      <c r="I74" t="str">
        <f>IF(AND(OR(エントリー!$AT79="○",エントリー!$AT79="△"),エントリー!J79=""),"",IF(OR(エントリー!$AT79="○",エントリー!$AT79="△"),エントリー!J79,""))</f>
        <v/>
      </c>
      <c r="J74" t="str">
        <f>IF(AND(OR(エントリー!$AT79="○",エントリー!$AT79="△"),エントリー!K79=""),"",IF(OR(エントリー!$AT79="○",エントリー!$AT79="△"),エントリー!K79,""))</f>
        <v/>
      </c>
      <c r="K74" t="str">
        <f>IF(AND(OR(エントリー!$AT79="○",エントリー!$AT79="△"),エントリー!L79=""),"",IF(OR(エントリー!$AT79="○",エントリー!$AT79="△"),エントリー!L79,""))</f>
        <v/>
      </c>
      <c r="L74" s="71" t="str">
        <f>IF(AND(OR(エントリー!$AT79="○",エントリー!$AT79="△"),エントリー!M79=""),"",IF(OR(エントリー!$AT79="○",エントリー!$AT79="△"),エントリー!M79,""))</f>
        <v/>
      </c>
      <c r="M74" s="71" t="str">
        <f>IF(AND(OR(エントリー!$AT79="○",エントリー!$AT79="△"),エントリー!N79=""),"",IF(OR(エントリー!$AT79="○",エントリー!$AT79="△"),エントリー!N79,""))</f>
        <v/>
      </c>
      <c r="N74" s="71" t="str">
        <f>IF(AND(OR(エントリー!$AT79="○",エントリー!$AT79="△"),エントリー!O79=""),"",IF(OR(エントリー!$AT79="○",エントリー!$AT79="△"),エントリー!O79,""))</f>
        <v/>
      </c>
      <c r="O74" s="5" t="str">
        <f>IF(エントリー!P79="","",IF(エントリー!$AT79="","",IF(AND(OR(エントリー!$AT79="○",エントリー!$AT79="△"),エントリー!AL79=""),エントリー!P79,エントリー!AL79)))</f>
        <v/>
      </c>
      <c r="P74" s="8" t="str">
        <f>IF(AND(OR(エントリー!$AT79="○",エントリー!$AT79="△"),エントリー!Q79=""),"",IF(OR(エントリー!$AT79="○",エントリー!$AT79="△"),エントリー!Q79,""))</f>
        <v/>
      </c>
      <c r="Q74" t="str">
        <f>IF(AND(OR(エントリー!$AT79="○",エントリー!$AT79="△"),エントリー!R79=""),"",IF(OR(エントリー!$AT79="○",エントリー!$AT79="△"),エントリー!R79,""))</f>
        <v/>
      </c>
      <c r="R74" s="70" t="str">
        <f>IF(AND(OR(エントリー!$AT79="○",エントリー!$AT79="△"),エントリー!S79=""),"",IF(OR(エントリー!$AT79="○",エントリー!$AT79="△"),エントリー!S79,""))</f>
        <v/>
      </c>
      <c r="S74" t="str">
        <f>IF(AND(OR(エントリー!$AT79="○",エントリー!$AT79="△"),エントリー!T79=""),"",IF(OR(エントリー!$AT79="○",エントリー!$AT79="△"),エントリー!T79,""))</f>
        <v/>
      </c>
      <c r="T74" t="str">
        <f>IF(AND(OR(エントリー!$AT79="○",エントリー!$AT79="△"),エントリー!U79=""),"",IF(OR(エントリー!$AT79="○",エントリー!$AT79="△"),エントリー!U79,""))</f>
        <v/>
      </c>
      <c r="U74" t="str">
        <f>IF(AND(OR(エントリー!$AT79="○",エントリー!$AT79="△"),エントリー!V79=""),"",IF(OR(エントリー!$AT79="○",エントリー!$AT79="△"),エントリー!V79,""))</f>
        <v/>
      </c>
      <c r="V74" t="str">
        <f>IF(AND(OR(エントリー!$AT79="○",エントリー!$AT79="△"),エントリー!W79=""),"",IF(OR(エントリー!$AT79="○",エントリー!$AT79="△"),エントリー!W79,""))</f>
        <v/>
      </c>
      <c r="W74" t="str">
        <f>IF(AND(OR(エントリー!$AT79="○",エントリー!$AT79="△"),エントリー!X79=""),"",IF(OR(エントリー!$AT79="○",エントリー!$AT79="△"),エントリー!X79,""))</f>
        <v/>
      </c>
      <c r="X74" t="str">
        <f>IF(AND(OR(エントリー!$AT79="○",エントリー!$AT79="△"),エントリー!Y79=""),"",IF(OR(エントリー!$AT79="○",エントリー!$AT79="△"),エントリー!Y79,""))</f>
        <v/>
      </c>
      <c r="Y74" t="str">
        <f>IF(AND(OR(エントリー!$AT79="○",エントリー!$AT79="△"),エントリー!Z79=""),"",IF(OR(エントリー!$AT79="○",エントリー!$AT79="△"),エントリー!Z79,""))</f>
        <v/>
      </c>
      <c r="Z74" t="str">
        <f>IF(AND(OR(エントリー!$AT79="○",エントリー!$AT79="△"),エントリー!AA79=""),"",IF(OR(エントリー!$AT79="○",エントリー!$AT79="△"),エントリー!AA79,""))</f>
        <v/>
      </c>
      <c r="AA74" t="str">
        <f>IF(AND(OR(エントリー!$AT79="○",エントリー!$AT79="△"),エントリー!AB79=""),"",IF(OR(エントリー!$AT79="○",エントリー!$AT79="△"),エントリー!AB79,""))</f>
        <v/>
      </c>
      <c r="AB74" t="str">
        <f>IF(AND(OR(エントリー!$AT79="○",エントリー!$AT79="△"),エントリー!AC79=""),"",IF(OR(エントリー!$AT79="○",エントリー!$AT79="△"),エントリー!AC79,""))</f>
        <v/>
      </c>
      <c r="AC74" t="str">
        <f>IF(AND(OR(エントリー!$AT79="○",エントリー!$AT79="△"),エントリー!$AU$3="通常"),エントリー!AP79,IF(AND(OR(エントリー!$AT79="○",エントリー!$AT79="△"),エントリー!$AU$3="国体"),エントリー!AO79,IF(AND(OR(エントリー!$AT79="○",エントリー!$AT79="△"),エントリー!$AU$3="OPEN"),エントリー!AQ79,IF(AND(OR(エントリー!$AT79="○",エントリー!$AT79="△"),エントリー!$AU$3="Jr"),エントリー!AR79,IF(AND(OR(エントリー!$AT79="○",エントリー!$AT79="△"),エントリー!$AU$3="MS"),エントリー!AS79,"")))))</f>
        <v/>
      </c>
      <c r="AD74" t="str">
        <f>IF(AND(OR(エントリー!$AT79="○",エントリー!$AT79="△"),エントリー!AE79=""),"",IF(OR(エントリー!$AT79="○",エントリー!$AT79="△"),エントリー!AE79,""))</f>
        <v/>
      </c>
      <c r="AE74" t="str">
        <f>IF(エントリー!AM79="","",IF(エントリー!$AT79="","",IF(AND(OR(エントリー!$AT79="○",エントリー!$AT79="△"),エントリー!$AU$3="MS"),エントリー!AN79,エントリー!AM79)))</f>
        <v/>
      </c>
      <c r="AF74" t="str">
        <f t="shared" si="2"/>
        <v/>
      </c>
      <c r="AG74" t="str">
        <f>IF(AND(OR(エントリー!$AT79="○",エントリー!$AT79="△"),エントリー!AH79=""),"",IF(OR(エントリー!$AT79="○",エントリー!$AT79="△"),エントリー!AH79,""))</f>
        <v/>
      </c>
      <c r="AH74" s="72" t="str">
        <f>IF(AND(OR(エントリー!$AT79="○",エントリー!$AT79="△"),エントリー!AI79=""),"",IF(OR(エントリー!$AT79="○",エントリー!$AT79="△"),エントリー!AI79,""))</f>
        <v/>
      </c>
      <c r="AI74" t="str">
        <f>IF(AND(OR(エントリー!$AT79="○",エントリー!$AT79="△"),エントリー!AJ79=""),"",IF(OR(エントリー!$AT79="○",エントリー!$AT79="△"),エントリー!AJ79,""))</f>
        <v/>
      </c>
      <c r="AJ74" t="str">
        <f>IF(AND(OR(エントリー!$AT79="○",エントリー!$AT79="△"),エントリー!AK79=""),"",IF(OR(エントリー!$AT79="○",エントリー!$AT79="△"),エントリー!AK79,""))</f>
        <v/>
      </c>
      <c r="AK74" t="str">
        <f>IF(エントリー!AT79="△","オープン参加","")</f>
        <v/>
      </c>
    </row>
    <row r="75" spans="1:37" x14ac:dyDescent="0.15">
      <c r="A75" s="68" t="str">
        <f>IF(AND(OR(エントリー!$AT80="○",エントリー!$AT80="△"),エントリー!B80=""),"",IF(OR(エントリー!$AT80="○",エントリー!$AT80="△"),エントリー!B80,""))</f>
        <v/>
      </c>
      <c r="B75" t="str">
        <f>IF(AND(OR(エントリー!$AT80="○",エントリー!$AT80="△"),エントリー!C80=""),"",IF(OR(エントリー!$AT80="○",エントリー!$AT80="△"),エントリー!C80,""))</f>
        <v/>
      </c>
      <c r="C75" t="str">
        <f>IF(AND(OR(エントリー!$AT80="○",エントリー!$AT80="△"),エントリー!D80=""),"",IF(OR(エントリー!$AT80="○",エントリー!$AT80="△"),エントリー!D80,""))</f>
        <v/>
      </c>
      <c r="D75" s="69" t="str">
        <f>IF(AND(OR(エントリー!$AT80="○",エントリー!$AT80="△"),エントリー!E80=""),"",IF(OR(エントリー!$AT80="○",エントリー!$AT80="△"),エントリー!E80,""))</f>
        <v/>
      </c>
      <c r="E75" t="str">
        <f>IF(AND(OR(エントリー!$AT80="○",エントリー!$AT80="△"),エントリー!F80=""),"",IF(OR(エントリー!$AT80="○",エントリー!$AT80="△"),エントリー!F80,""))</f>
        <v/>
      </c>
      <c r="F75" t="str">
        <f>IF(AND(OR(エントリー!$AT80="○",エントリー!$AT80="△"),エントリー!G80=""),"",IF(OR(エントリー!$AT80="○",エントリー!$AT80="△"),エントリー!G80,""))</f>
        <v/>
      </c>
      <c r="G75" t="str">
        <f>IF(AND(OR(エントリー!$AT80="○",エントリー!$AT80="△"),エントリー!H80=""),"",IF(OR(エントリー!$AT80="○",エントリー!$AT80="△"),エントリー!H80,""))</f>
        <v/>
      </c>
      <c r="H75" t="str">
        <f>IF(AND(OR(エントリー!$AT80="○",エントリー!$AT80="△"),エントリー!I80=""),"",IF(OR(エントリー!$AT80="○",エントリー!$AT80="△"),エントリー!I80,""))</f>
        <v/>
      </c>
      <c r="I75" t="str">
        <f>IF(AND(OR(エントリー!$AT80="○",エントリー!$AT80="△"),エントリー!J80=""),"",IF(OR(エントリー!$AT80="○",エントリー!$AT80="△"),エントリー!J80,""))</f>
        <v/>
      </c>
      <c r="J75" t="str">
        <f>IF(AND(OR(エントリー!$AT80="○",エントリー!$AT80="△"),エントリー!K80=""),"",IF(OR(エントリー!$AT80="○",エントリー!$AT80="△"),エントリー!K80,""))</f>
        <v/>
      </c>
      <c r="K75" t="str">
        <f>IF(AND(OR(エントリー!$AT80="○",エントリー!$AT80="△"),エントリー!L80=""),"",IF(OR(エントリー!$AT80="○",エントリー!$AT80="△"),エントリー!L80,""))</f>
        <v/>
      </c>
      <c r="L75" s="71" t="str">
        <f>IF(AND(OR(エントリー!$AT80="○",エントリー!$AT80="△"),エントリー!M80=""),"",IF(OR(エントリー!$AT80="○",エントリー!$AT80="△"),エントリー!M80,""))</f>
        <v/>
      </c>
      <c r="M75" s="71" t="str">
        <f>IF(AND(OR(エントリー!$AT80="○",エントリー!$AT80="△"),エントリー!N80=""),"",IF(OR(エントリー!$AT80="○",エントリー!$AT80="△"),エントリー!N80,""))</f>
        <v/>
      </c>
      <c r="N75" s="71" t="str">
        <f>IF(AND(OR(エントリー!$AT80="○",エントリー!$AT80="△"),エントリー!O80=""),"",IF(OR(エントリー!$AT80="○",エントリー!$AT80="△"),エントリー!O80,""))</f>
        <v/>
      </c>
      <c r="O75" s="5" t="str">
        <f>IF(エントリー!P80="","",IF(エントリー!$AT80="","",IF(AND(OR(エントリー!$AT80="○",エントリー!$AT80="△"),エントリー!AL80=""),エントリー!P80,エントリー!AL80)))</f>
        <v/>
      </c>
      <c r="P75" s="8" t="str">
        <f>IF(AND(OR(エントリー!$AT80="○",エントリー!$AT80="△"),エントリー!Q80=""),"",IF(OR(エントリー!$AT80="○",エントリー!$AT80="△"),エントリー!Q80,""))</f>
        <v/>
      </c>
      <c r="Q75" t="str">
        <f>IF(AND(OR(エントリー!$AT80="○",エントリー!$AT80="△"),エントリー!R80=""),"",IF(OR(エントリー!$AT80="○",エントリー!$AT80="△"),エントリー!R80,""))</f>
        <v/>
      </c>
      <c r="R75" s="70" t="str">
        <f>IF(AND(OR(エントリー!$AT80="○",エントリー!$AT80="△"),エントリー!S80=""),"",IF(OR(エントリー!$AT80="○",エントリー!$AT80="△"),エントリー!S80,""))</f>
        <v/>
      </c>
      <c r="S75" t="str">
        <f>IF(AND(OR(エントリー!$AT80="○",エントリー!$AT80="△"),エントリー!T80=""),"",IF(OR(エントリー!$AT80="○",エントリー!$AT80="△"),エントリー!T80,""))</f>
        <v/>
      </c>
      <c r="T75" t="str">
        <f>IF(AND(OR(エントリー!$AT80="○",エントリー!$AT80="△"),エントリー!U80=""),"",IF(OR(エントリー!$AT80="○",エントリー!$AT80="△"),エントリー!U80,""))</f>
        <v/>
      </c>
      <c r="U75" t="str">
        <f>IF(AND(OR(エントリー!$AT80="○",エントリー!$AT80="△"),エントリー!V80=""),"",IF(OR(エントリー!$AT80="○",エントリー!$AT80="△"),エントリー!V80,""))</f>
        <v/>
      </c>
      <c r="V75" t="str">
        <f>IF(AND(OR(エントリー!$AT80="○",エントリー!$AT80="△"),エントリー!W80=""),"",IF(OR(エントリー!$AT80="○",エントリー!$AT80="△"),エントリー!W80,""))</f>
        <v/>
      </c>
      <c r="W75" t="str">
        <f>IF(AND(OR(エントリー!$AT80="○",エントリー!$AT80="△"),エントリー!X80=""),"",IF(OR(エントリー!$AT80="○",エントリー!$AT80="△"),エントリー!X80,""))</f>
        <v/>
      </c>
      <c r="X75" t="str">
        <f>IF(AND(OR(エントリー!$AT80="○",エントリー!$AT80="△"),エントリー!Y80=""),"",IF(OR(エントリー!$AT80="○",エントリー!$AT80="△"),エントリー!Y80,""))</f>
        <v/>
      </c>
      <c r="Y75" t="str">
        <f>IF(AND(OR(エントリー!$AT80="○",エントリー!$AT80="△"),エントリー!Z80=""),"",IF(OR(エントリー!$AT80="○",エントリー!$AT80="△"),エントリー!Z80,""))</f>
        <v/>
      </c>
      <c r="Z75" t="str">
        <f>IF(AND(OR(エントリー!$AT80="○",エントリー!$AT80="△"),エントリー!AA80=""),"",IF(OR(エントリー!$AT80="○",エントリー!$AT80="△"),エントリー!AA80,""))</f>
        <v/>
      </c>
      <c r="AA75" t="str">
        <f>IF(AND(OR(エントリー!$AT80="○",エントリー!$AT80="△"),エントリー!AB80=""),"",IF(OR(エントリー!$AT80="○",エントリー!$AT80="△"),エントリー!AB80,""))</f>
        <v/>
      </c>
      <c r="AB75" t="str">
        <f>IF(AND(OR(エントリー!$AT80="○",エントリー!$AT80="△"),エントリー!AC80=""),"",IF(OR(エントリー!$AT80="○",エントリー!$AT80="△"),エントリー!AC80,""))</f>
        <v/>
      </c>
      <c r="AC75" t="str">
        <f>IF(AND(エントリー!$AT80="○",エントリー!$AU$3="通常"),エントリー!AP80,IF(AND(エントリー!$AT80="○",エントリー!$AU$3="国体"),エントリー!AO80,IF(AND(エントリー!$AT80="○",エントリー!$AU$3="OPEN"),エントリー!AQ80,IF(AND(エントリー!$AT80="○",エントリー!$AU$3="Jr"),エントリー!AR80,IF(AND(エントリー!$AT80="○",エントリー!$AU$3="MS"),エントリー!AS80,"")))))</f>
        <v/>
      </c>
      <c r="AD75" t="str">
        <f>IF(AND(OR(エントリー!$AT80="○",エントリー!$AT80="△"),エントリー!AE80=""),"",IF(OR(エントリー!$AT80="○",エントリー!$AT80="△"),エントリー!AE80,""))</f>
        <v/>
      </c>
      <c r="AE75" t="str">
        <f>IF(エントリー!AM80="","",IF(エントリー!$AT80="","",IF(AND(OR(エントリー!$AT80="○",エントリー!$AT80="△"),エントリー!$AU$3="MS"),エントリー!AN80,エントリー!AM80)))</f>
        <v/>
      </c>
      <c r="AF75" t="str">
        <f t="shared" ref="AF75" si="3">AC75</f>
        <v/>
      </c>
      <c r="AG75" t="str">
        <f>IF(AND(OR(エントリー!$AT80="○",エントリー!$AT80="△"),エントリー!AH80=""),"",IF(OR(エントリー!$AT80="○",エントリー!$AT80="△"),エントリー!AH80,""))</f>
        <v/>
      </c>
      <c r="AH75" s="72" t="str">
        <f>IF(AND(OR(エントリー!$AT80="○",エントリー!$AT80="△"),エントリー!AI80=""),"",IF(OR(エントリー!$AT80="○",エントリー!$AT80="△"),エントリー!AI80,""))</f>
        <v/>
      </c>
      <c r="AI75" t="str">
        <f>IF(AND(OR(エントリー!$AT80="○",エントリー!$AT80="△"),エントリー!AJ80=""),"",IF(OR(エントリー!$AT80="○",エントリー!$AT80="△"),エントリー!AJ80,""))</f>
        <v/>
      </c>
      <c r="AJ75" t="str">
        <f>IF(AND(OR(エントリー!$AT80="○",エントリー!$AT80="△"),エントリー!AK80=""),"",IF(OR(エントリー!$AT80="○",エントリー!$AT80="△"),エントリー!AK80,""))</f>
        <v/>
      </c>
      <c r="AK75" t="str">
        <f>IF(エントリー!AT80="△","オープン参加","")</f>
        <v/>
      </c>
    </row>
    <row r="76" spans="1:37" x14ac:dyDescent="0.15">
      <c r="AJ76" s="48"/>
    </row>
    <row r="77" spans="1:37" x14ac:dyDescent="0.15">
      <c r="AJ77" s="48"/>
    </row>
    <row r="78" spans="1:37" x14ac:dyDescent="0.15">
      <c r="AJ78" s="48"/>
    </row>
    <row r="79" spans="1:37" x14ac:dyDescent="0.15">
      <c r="AJ79" s="48"/>
    </row>
    <row r="80" spans="1:37" x14ac:dyDescent="0.15">
      <c r="AJ80" s="48"/>
    </row>
    <row r="81" spans="36:36" x14ac:dyDescent="0.15">
      <c r="AJ81" s="48"/>
    </row>
    <row r="82" spans="36:36" x14ac:dyDescent="0.15">
      <c r="AJ82" s="48"/>
    </row>
    <row r="83" spans="36:36" x14ac:dyDescent="0.15">
      <c r="AJ83" s="48"/>
    </row>
    <row r="84" spans="36:36" x14ac:dyDescent="0.15">
      <c r="AJ84" s="48"/>
    </row>
    <row r="85" spans="36:36" x14ac:dyDescent="0.15">
      <c r="AJ85" s="48"/>
    </row>
    <row r="86" spans="36:36" x14ac:dyDescent="0.15">
      <c r="AJ86" s="48"/>
    </row>
    <row r="87" spans="36:36" x14ac:dyDescent="0.15">
      <c r="AJ87" s="48"/>
    </row>
    <row r="88" spans="36:36" x14ac:dyDescent="0.15">
      <c r="AJ88" s="48"/>
    </row>
    <row r="89" spans="36:36" x14ac:dyDescent="0.15">
      <c r="AJ89" s="48"/>
    </row>
    <row r="90" spans="36:36" x14ac:dyDescent="0.15">
      <c r="AJ90" s="48"/>
    </row>
    <row r="91" spans="36:36" x14ac:dyDescent="0.15">
      <c r="AJ91" s="48"/>
    </row>
    <row r="92" spans="36:36" x14ac:dyDescent="0.15">
      <c r="AJ92" s="48"/>
    </row>
    <row r="93" spans="36:36" x14ac:dyDescent="0.15">
      <c r="AJ93" s="48"/>
    </row>
    <row r="94" spans="36:36" x14ac:dyDescent="0.15">
      <c r="AJ94" s="48"/>
    </row>
    <row r="95" spans="36:36" x14ac:dyDescent="0.15">
      <c r="AJ95" s="48"/>
    </row>
    <row r="96" spans="36:36" x14ac:dyDescent="0.15">
      <c r="AJ96" s="48"/>
    </row>
    <row r="97" spans="36:36" x14ac:dyDescent="0.15">
      <c r="AJ97" s="48"/>
    </row>
    <row r="98" spans="36:36" x14ac:dyDescent="0.15">
      <c r="AJ98" s="48"/>
    </row>
    <row r="99" spans="36:36" x14ac:dyDescent="0.15">
      <c r="AJ99" s="48"/>
    </row>
    <row r="100" spans="36:36" x14ac:dyDescent="0.15">
      <c r="AJ100" s="48"/>
    </row>
    <row r="101" spans="36:36" x14ac:dyDescent="0.15">
      <c r="AJ101" s="48"/>
    </row>
    <row r="102" spans="36:36" x14ac:dyDescent="0.15">
      <c r="AJ102" s="48"/>
    </row>
    <row r="103" spans="36:36" x14ac:dyDescent="0.15">
      <c r="AJ103" s="48"/>
    </row>
    <row r="104" spans="36:36" x14ac:dyDescent="0.15">
      <c r="AJ104" s="48"/>
    </row>
    <row r="105" spans="36:36" x14ac:dyDescent="0.15">
      <c r="AJ105" s="48"/>
    </row>
    <row r="106" spans="36:36" x14ac:dyDescent="0.15">
      <c r="AJ106" s="48"/>
    </row>
    <row r="107" spans="36:36" x14ac:dyDescent="0.15">
      <c r="AJ107" s="48"/>
    </row>
    <row r="108" spans="36:36" x14ac:dyDescent="0.15">
      <c r="AJ108" s="48"/>
    </row>
    <row r="109" spans="36:36" x14ac:dyDescent="0.15">
      <c r="AJ109" s="48"/>
    </row>
    <row r="110" spans="36:36" x14ac:dyDescent="0.15">
      <c r="AJ110" s="48"/>
    </row>
    <row r="111" spans="36:36" x14ac:dyDescent="0.15">
      <c r="AJ111" s="48"/>
    </row>
    <row r="112" spans="36:36" x14ac:dyDescent="0.15">
      <c r="AJ112" s="48"/>
    </row>
    <row r="113" spans="36:36" x14ac:dyDescent="0.15">
      <c r="AJ113" s="48"/>
    </row>
    <row r="114" spans="36:36" x14ac:dyDescent="0.15">
      <c r="AJ114" s="48"/>
    </row>
    <row r="115" spans="36:36" x14ac:dyDescent="0.15">
      <c r="AJ115" s="48"/>
    </row>
    <row r="116" spans="36:36" x14ac:dyDescent="0.15">
      <c r="AJ116" s="48"/>
    </row>
    <row r="117" spans="36:36" x14ac:dyDescent="0.15">
      <c r="AJ117" s="48"/>
    </row>
    <row r="118" spans="36:36" x14ac:dyDescent="0.15">
      <c r="AJ118" s="48"/>
    </row>
    <row r="119" spans="36:36" x14ac:dyDescent="0.15">
      <c r="AJ119" s="48"/>
    </row>
    <row r="120" spans="36:36" x14ac:dyDescent="0.15">
      <c r="AJ120" s="48"/>
    </row>
    <row r="121" spans="36:36" x14ac:dyDescent="0.15">
      <c r="AJ121" s="48"/>
    </row>
    <row r="122" spans="36:36" x14ac:dyDescent="0.15">
      <c r="AJ122" s="48"/>
    </row>
    <row r="123" spans="36:36" x14ac:dyDescent="0.15">
      <c r="AJ123" s="48"/>
    </row>
    <row r="124" spans="36:36" x14ac:dyDescent="0.15">
      <c r="AJ124" s="48"/>
    </row>
    <row r="125" spans="36:36" x14ac:dyDescent="0.15">
      <c r="AJ125" s="48"/>
    </row>
    <row r="126" spans="36:36" x14ac:dyDescent="0.15">
      <c r="AJ126" s="48"/>
    </row>
    <row r="127" spans="36:36" x14ac:dyDescent="0.15">
      <c r="AJ127" s="48"/>
    </row>
    <row r="128" spans="36:36" x14ac:dyDescent="0.15">
      <c r="AJ128" s="48"/>
    </row>
    <row r="129" spans="36:36" x14ac:dyDescent="0.15">
      <c r="AJ129" s="48"/>
    </row>
    <row r="130" spans="36:36" x14ac:dyDescent="0.15">
      <c r="AJ130" s="48"/>
    </row>
    <row r="131" spans="36:36" x14ac:dyDescent="0.15">
      <c r="AJ131" s="48"/>
    </row>
    <row r="132" spans="36:36" x14ac:dyDescent="0.15">
      <c r="AJ132" s="48"/>
    </row>
    <row r="133" spans="36:36" x14ac:dyDescent="0.15">
      <c r="AJ133" s="48"/>
    </row>
    <row r="134" spans="36:36" x14ac:dyDescent="0.15">
      <c r="AJ134" s="48"/>
    </row>
    <row r="135" spans="36:36" x14ac:dyDescent="0.15">
      <c r="AJ135" s="48"/>
    </row>
    <row r="136" spans="36:36" x14ac:dyDescent="0.15">
      <c r="AJ136" s="48"/>
    </row>
    <row r="137" spans="36:36" x14ac:dyDescent="0.15">
      <c r="AJ137" s="48"/>
    </row>
    <row r="138" spans="36:36" x14ac:dyDescent="0.15">
      <c r="AJ138" s="48"/>
    </row>
    <row r="139" spans="36:36" x14ac:dyDescent="0.15">
      <c r="AJ139" s="48"/>
    </row>
    <row r="140" spans="36:36" x14ac:dyDescent="0.15">
      <c r="AJ140" s="48"/>
    </row>
    <row r="141" spans="36:36" x14ac:dyDescent="0.15">
      <c r="AJ141" s="48"/>
    </row>
    <row r="142" spans="36:36" x14ac:dyDescent="0.15">
      <c r="AJ142" s="48"/>
    </row>
    <row r="143" spans="36:36" x14ac:dyDescent="0.15">
      <c r="AJ143" s="48"/>
    </row>
    <row r="144" spans="36:36" x14ac:dyDescent="0.15">
      <c r="AJ144" s="48"/>
    </row>
    <row r="145" spans="36:36" x14ac:dyDescent="0.15">
      <c r="AJ145" s="48"/>
    </row>
    <row r="146" spans="36:36" x14ac:dyDescent="0.15">
      <c r="AJ146" s="48"/>
    </row>
    <row r="147" spans="36:36" x14ac:dyDescent="0.15">
      <c r="AJ147" s="48"/>
    </row>
    <row r="148" spans="36:36" x14ac:dyDescent="0.15">
      <c r="AJ148" s="48"/>
    </row>
    <row r="149" spans="36:36" x14ac:dyDescent="0.15">
      <c r="AJ149" s="48"/>
    </row>
    <row r="150" spans="36:36" x14ac:dyDescent="0.15">
      <c r="AJ150" s="48"/>
    </row>
    <row r="151" spans="36:36" x14ac:dyDescent="0.15">
      <c r="AJ151" s="48"/>
    </row>
    <row r="152" spans="36:36" x14ac:dyDescent="0.15">
      <c r="AJ152" s="48"/>
    </row>
    <row r="153" spans="36:36" x14ac:dyDescent="0.15">
      <c r="AJ153" s="48"/>
    </row>
    <row r="154" spans="36:36" x14ac:dyDescent="0.15">
      <c r="AJ154" s="48"/>
    </row>
    <row r="155" spans="36:36" x14ac:dyDescent="0.15">
      <c r="AJ155" s="48"/>
    </row>
    <row r="156" spans="36:36" x14ac:dyDescent="0.15">
      <c r="AJ156" s="48"/>
    </row>
    <row r="157" spans="36:36" x14ac:dyDescent="0.15">
      <c r="AJ157" s="48"/>
    </row>
    <row r="158" spans="36:36" x14ac:dyDescent="0.15">
      <c r="AJ158" s="48"/>
    </row>
    <row r="159" spans="36:36" x14ac:dyDescent="0.15">
      <c r="AJ159" s="48"/>
    </row>
    <row r="160" spans="36:36" x14ac:dyDescent="0.15">
      <c r="AJ160" s="48"/>
    </row>
    <row r="161" spans="36:36" x14ac:dyDescent="0.15">
      <c r="AJ161" s="48"/>
    </row>
    <row r="162" spans="36:36" x14ac:dyDescent="0.15">
      <c r="AJ162" s="48"/>
    </row>
    <row r="163" spans="36:36" x14ac:dyDescent="0.15">
      <c r="AJ163" s="48"/>
    </row>
    <row r="164" spans="36:36" x14ac:dyDescent="0.15">
      <c r="AJ164" s="48"/>
    </row>
    <row r="165" spans="36:36" x14ac:dyDescent="0.15">
      <c r="AJ165" s="48"/>
    </row>
    <row r="166" spans="36:36" x14ac:dyDescent="0.15">
      <c r="AJ166" s="48"/>
    </row>
    <row r="167" spans="36:36" x14ac:dyDescent="0.15">
      <c r="AJ167" s="48"/>
    </row>
    <row r="168" spans="36:36" x14ac:dyDescent="0.15">
      <c r="AJ168" s="48"/>
    </row>
    <row r="169" spans="36:36" x14ac:dyDescent="0.15">
      <c r="AJ169" s="48"/>
    </row>
    <row r="170" spans="36:36" x14ac:dyDescent="0.15">
      <c r="AJ170" s="48"/>
    </row>
    <row r="171" spans="36:36" x14ac:dyDescent="0.15">
      <c r="AJ171" s="48"/>
    </row>
    <row r="172" spans="36:36" x14ac:dyDescent="0.15">
      <c r="AJ172" s="48"/>
    </row>
    <row r="173" spans="36:36" x14ac:dyDescent="0.15">
      <c r="AJ173" s="48"/>
    </row>
    <row r="174" spans="36:36" x14ac:dyDescent="0.15">
      <c r="AJ174" s="48"/>
    </row>
    <row r="175" spans="36:36" x14ac:dyDescent="0.15">
      <c r="AJ175" s="48"/>
    </row>
    <row r="176" spans="36:36" x14ac:dyDescent="0.15">
      <c r="AJ176" s="48"/>
    </row>
    <row r="177" spans="36:36" x14ac:dyDescent="0.15">
      <c r="AJ177" s="48"/>
    </row>
    <row r="178" spans="36:36" x14ac:dyDescent="0.15">
      <c r="AJ178" s="48"/>
    </row>
    <row r="179" spans="36:36" x14ac:dyDescent="0.15">
      <c r="AJ179" s="48"/>
    </row>
    <row r="180" spans="36:36" x14ac:dyDescent="0.15">
      <c r="AJ180" s="48"/>
    </row>
    <row r="181" spans="36:36" x14ac:dyDescent="0.15">
      <c r="AJ181" s="48"/>
    </row>
    <row r="182" spans="36:36" x14ac:dyDescent="0.15">
      <c r="AJ182" s="48"/>
    </row>
    <row r="183" spans="36:36" x14ac:dyDescent="0.15">
      <c r="AJ183" s="48"/>
    </row>
    <row r="184" spans="36:36" x14ac:dyDescent="0.15">
      <c r="AJ184" s="48"/>
    </row>
    <row r="185" spans="36:36" x14ac:dyDescent="0.15">
      <c r="AJ185" s="48"/>
    </row>
    <row r="186" spans="36:36" x14ac:dyDescent="0.15">
      <c r="AJ186" s="48"/>
    </row>
    <row r="187" spans="36:36" x14ac:dyDescent="0.15">
      <c r="AJ187" s="48"/>
    </row>
    <row r="188" spans="36:36" x14ac:dyDescent="0.15">
      <c r="AJ188" s="48"/>
    </row>
    <row r="189" spans="36:36" x14ac:dyDescent="0.15">
      <c r="AJ189" s="48"/>
    </row>
    <row r="190" spans="36:36" x14ac:dyDescent="0.15">
      <c r="AJ190" s="48"/>
    </row>
    <row r="191" spans="36:36" x14ac:dyDescent="0.15">
      <c r="AJ191" s="48"/>
    </row>
    <row r="192" spans="36:36" x14ac:dyDescent="0.15">
      <c r="AJ192" s="48"/>
    </row>
    <row r="193" spans="36:36" x14ac:dyDescent="0.15">
      <c r="AJ193" s="48"/>
    </row>
    <row r="194" spans="36:36" x14ac:dyDescent="0.15">
      <c r="AJ194" s="48"/>
    </row>
    <row r="195" spans="36:36" x14ac:dyDescent="0.15">
      <c r="AJ195" s="48"/>
    </row>
    <row r="196" spans="36:36" x14ac:dyDescent="0.15">
      <c r="AJ196" s="48"/>
    </row>
    <row r="197" spans="36:36" x14ac:dyDescent="0.15">
      <c r="AJ197" s="48"/>
    </row>
    <row r="198" spans="36:36" x14ac:dyDescent="0.15">
      <c r="AJ198" s="48"/>
    </row>
    <row r="199" spans="36:36" x14ac:dyDescent="0.15">
      <c r="AJ199" s="48"/>
    </row>
    <row r="200" spans="36:36" x14ac:dyDescent="0.15">
      <c r="AJ200" s="48"/>
    </row>
    <row r="201" spans="36:36" x14ac:dyDescent="0.15">
      <c r="AJ201" s="48"/>
    </row>
    <row r="202" spans="36:36" x14ac:dyDescent="0.15">
      <c r="AJ202" s="48"/>
    </row>
    <row r="203" spans="36:36" x14ac:dyDescent="0.15">
      <c r="AJ203" s="48"/>
    </row>
    <row r="204" spans="36:36" x14ac:dyDescent="0.15">
      <c r="AJ204" s="48"/>
    </row>
    <row r="205" spans="36:36" x14ac:dyDescent="0.15">
      <c r="AJ205" s="48"/>
    </row>
    <row r="206" spans="36:36" x14ac:dyDescent="0.15">
      <c r="AJ206" s="48"/>
    </row>
    <row r="207" spans="36:36" x14ac:dyDescent="0.15">
      <c r="AJ207" s="48"/>
    </row>
    <row r="208" spans="36:36" x14ac:dyDescent="0.15">
      <c r="AJ208" s="48"/>
    </row>
    <row r="209" spans="36:36" x14ac:dyDescent="0.15">
      <c r="AJ209" s="48"/>
    </row>
    <row r="210" spans="36:36" x14ac:dyDescent="0.15">
      <c r="AJ210" s="48"/>
    </row>
    <row r="211" spans="36:36" x14ac:dyDescent="0.15">
      <c r="AJ211" s="48"/>
    </row>
    <row r="212" spans="36:36" x14ac:dyDescent="0.15">
      <c r="AJ212" s="48"/>
    </row>
    <row r="213" spans="36:36" x14ac:dyDescent="0.15">
      <c r="AJ213" s="48"/>
    </row>
    <row r="214" spans="36:36" x14ac:dyDescent="0.15">
      <c r="AJ214" s="48"/>
    </row>
    <row r="215" spans="36:36" x14ac:dyDescent="0.15">
      <c r="AJ215" s="48"/>
    </row>
    <row r="216" spans="36:36" x14ac:dyDescent="0.15">
      <c r="AJ216" s="48"/>
    </row>
    <row r="217" spans="36:36" x14ac:dyDescent="0.15">
      <c r="AJ217" s="48"/>
    </row>
    <row r="218" spans="36:36" x14ac:dyDescent="0.15">
      <c r="AJ218" s="48"/>
    </row>
    <row r="219" spans="36:36" x14ac:dyDescent="0.15">
      <c r="AJ219" s="48"/>
    </row>
    <row r="220" spans="36:36" x14ac:dyDescent="0.15">
      <c r="AJ220" s="48"/>
    </row>
    <row r="221" spans="36:36" x14ac:dyDescent="0.15">
      <c r="AJ221" s="48"/>
    </row>
    <row r="222" spans="36:36" x14ac:dyDescent="0.15">
      <c r="AJ222" s="48"/>
    </row>
    <row r="223" spans="36:36" x14ac:dyDescent="0.15">
      <c r="AJ223" s="48"/>
    </row>
    <row r="224" spans="36:36" x14ac:dyDescent="0.15">
      <c r="AJ224" s="48"/>
    </row>
    <row r="225" spans="36:36" x14ac:dyDescent="0.15">
      <c r="AJ225" s="48"/>
    </row>
    <row r="226" spans="36:36" x14ac:dyDescent="0.15">
      <c r="AJ226" s="48"/>
    </row>
    <row r="227" spans="36:36" x14ac:dyDescent="0.15">
      <c r="AJ227" s="48"/>
    </row>
    <row r="228" spans="36:36" x14ac:dyDescent="0.15">
      <c r="AJ228" s="48"/>
    </row>
    <row r="229" spans="36:36" x14ac:dyDescent="0.15">
      <c r="AJ229" s="48"/>
    </row>
    <row r="230" spans="36:36" x14ac:dyDescent="0.15">
      <c r="AJ230" s="48"/>
    </row>
    <row r="231" spans="36:36" x14ac:dyDescent="0.15">
      <c r="AJ231" s="48"/>
    </row>
    <row r="232" spans="36:36" x14ac:dyDescent="0.15">
      <c r="AJ232" s="48"/>
    </row>
    <row r="233" spans="36:36" x14ac:dyDescent="0.15">
      <c r="AJ233" s="48"/>
    </row>
    <row r="234" spans="36:36" x14ac:dyDescent="0.15">
      <c r="AJ234" s="48"/>
    </row>
    <row r="235" spans="36:36" x14ac:dyDescent="0.15">
      <c r="AJ235" s="48"/>
    </row>
    <row r="236" spans="36:36" x14ac:dyDescent="0.15">
      <c r="AJ236" s="48"/>
    </row>
    <row r="237" spans="36:36" x14ac:dyDescent="0.15">
      <c r="AJ237" s="48"/>
    </row>
    <row r="238" spans="36:36" x14ac:dyDescent="0.15">
      <c r="AJ238" s="48"/>
    </row>
    <row r="239" spans="36:36" x14ac:dyDescent="0.15">
      <c r="AJ239" s="48"/>
    </row>
    <row r="240" spans="36:36" x14ac:dyDescent="0.15">
      <c r="AJ240" s="48"/>
    </row>
    <row r="241" spans="36:36" x14ac:dyDescent="0.15">
      <c r="AJ241" s="48"/>
    </row>
    <row r="242" spans="36:36" x14ac:dyDescent="0.15">
      <c r="AJ242" s="48"/>
    </row>
    <row r="243" spans="36:36" x14ac:dyDescent="0.15">
      <c r="AJ243" s="48"/>
    </row>
    <row r="244" spans="36:36" x14ac:dyDescent="0.15">
      <c r="AJ244" s="48"/>
    </row>
    <row r="245" spans="36:36" x14ac:dyDescent="0.15">
      <c r="AJ245" s="48"/>
    </row>
    <row r="246" spans="36:36" x14ac:dyDescent="0.15">
      <c r="AJ246" s="48"/>
    </row>
    <row r="247" spans="36:36" x14ac:dyDescent="0.15">
      <c r="AJ247" s="48"/>
    </row>
    <row r="248" spans="36:36" x14ac:dyDescent="0.15">
      <c r="AJ248" s="48"/>
    </row>
    <row r="249" spans="36:36" x14ac:dyDescent="0.15">
      <c r="AJ249" s="48"/>
    </row>
    <row r="250" spans="36:36" x14ac:dyDescent="0.15">
      <c r="AJ250" s="48"/>
    </row>
    <row r="251" spans="36:36" x14ac:dyDescent="0.15">
      <c r="AJ251" s="48"/>
    </row>
    <row r="252" spans="36:36" x14ac:dyDescent="0.15">
      <c r="AJ252" s="48"/>
    </row>
    <row r="253" spans="36:36" x14ac:dyDescent="0.15">
      <c r="AJ253" s="48"/>
    </row>
    <row r="254" spans="36:36" x14ac:dyDescent="0.15">
      <c r="AJ254" s="48"/>
    </row>
    <row r="255" spans="36:36" x14ac:dyDescent="0.15">
      <c r="AJ255" s="48"/>
    </row>
    <row r="256" spans="36:36" x14ac:dyDescent="0.15">
      <c r="AJ256" s="48"/>
    </row>
    <row r="257" spans="36:36" x14ac:dyDescent="0.15">
      <c r="AJ257" s="48"/>
    </row>
    <row r="258" spans="36:36" x14ac:dyDescent="0.15">
      <c r="AJ258" s="48"/>
    </row>
    <row r="259" spans="36:36" x14ac:dyDescent="0.15">
      <c r="AJ259" s="48"/>
    </row>
    <row r="260" spans="36:36" x14ac:dyDescent="0.15">
      <c r="AJ260" s="48"/>
    </row>
    <row r="261" spans="36:36" x14ac:dyDescent="0.15">
      <c r="AJ261" s="48"/>
    </row>
    <row r="262" spans="36:36" x14ac:dyDescent="0.15">
      <c r="AJ262" s="48"/>
    </row>
    <row r="263" spans="36:36" x14ac:dyDescent="0.15">
      <c r="AJ263" s="48"/>
    </row>
    <row r="264" spans="36:36" x14ac:dyDescent="0.15">
      <c r="AJ264" s="48"/>
    </row>
    <row r="265" spans="36:36" x14ac:dyDescent="0.15">
      <c r="AJ265" s="48"/>
    </row>
    <row r="266" spans="36:36" x14ac:dyDescent="0.15">
      <c r="AJ266" s="48"/>
    </row>
    <row r="267" spans="36:36" x14ac:dyDescent="0.15">
      <c r="AJ267" s="48"/>
    </row>
    <row r="268" spans="36:36" x14ac:dyDescent="0.15">
      <c r="AJ268" s="48"/>
    </row>
    <row r="269" spans="36:36" x14ac:dyDescent="0.15">
      <c r="AJ269" s="48"/>
    </row>
    <row r="270" spans="36:36" x14ac:dyDescent="0.15">
      <c r="AJ270" s="48"/>
    </row>
    <row r="271" spans="36:36" x14ac:dyDescent="0.15">
      <c r="AJ271" s="48"/>
    </row>
    <row r="272" spans="36:36" x14ac:dyDescent="0.15">
      <c r="AJ272" s="48"/>
    </row>
    <row r="273" spans="36:36" x14ac:dyDescent="0.15">
      <c r="AJ273" s="48"/>
    </row>
    <row r="274" spans="36:36" x14ac:dyDescent="0.15">
      <c r="AJ274" s="48"/>
    </row>
    <row r="275" spans="36:36" x14ac:dyDescent="0.15">
      <c r="AJ275" s="48"/>
    </row>
    <row r="276" spans="36:36" x14ac:dyDescent="0.15">
      <c r="AJ276" s="48"/>
    </row>
    <row r="277" spans="36:36" x14ac:dyDescent="0.15">
      <c r="AJ277" s="48"/>
    </row>
    <row r="278" spans="36:36" x14ac:dyDescent="0.15">
      <c r="AJ278" s="48"/>
    </row>
    <row r="279" spans="36:36" x14ac:dyDescent="0.15">
      <c r="AJ279" s="48"/>
    </row>
    <row r="280" spans="36:36" x14ac:dyDescent="0.15">
      <c r="AJ280" s="48"/>
    </row>
    <row r="281" spans="36:36" x14ac:dyDescent="0.15">
      <c r="AJ281" s="48"/>
    </row>
    <row r="282" spans="36:36" x14ac:dyDescent="0.15">
      <c r="AJ282" s="48"/>
    </row>
    <row r="283" spans="36:36" x14ac:dyDescent="0.15">
      <c r="AJ283" s="48"/>
    </row>
    <row r="284" spans="36:36" x14ac:dyDescent="0.15">
      <c r="AJ284" s="48"/>
    </row>
    <row r="285" spans="36:36" x14ac:dyDescent="0.15">
      <c r="AJ285" s="48"/>
    </row>
    <row r="286" spans="36:36" x14ac:dyDescent="0.15">
      <c r="AJ286" s="48"/>
    </row>
    <row r="287" spans="36:36" x14ac:dyDescent="0.15">
      <c r="AJ287" s="48"/>
    </row>
    <row r="288" spans="36:36" x14ac:dyDescent="0.15">
      <c r="AJ288" s="48"/>
    </row>
    <row r="289" spans="36:36" x14ac:dyDescent="0.15">
      <c r="AJ289" s="48"/>
    </row>
    <row r="290" spans="36:36" x14ac:dyDescent="0.15">
      <c r="AJ290" s="48"/>
    </row>
    <row r="291" spans="36:36" x14ac:dyDescent="0.15">
      <c r="AJ291" s="48"/>
    </row>
    <row r="292" spans="36:36" x14ac:dyDescent="0.15">
      <c r="AJ292" s="48"/>
    </row>
    <row r="293" spans="36:36" x14ac:dyDescent="0.15">
      <c r="AJ293" s="48"/>
    </row>
    <row r="294" spans="36:36" x14ac:dyDescent="0.15">
      <c r="AJ294" s="48"/>
    </row>
    <row r="295" spans="36:36" x14ac:dyDescent="0.15">
      <c r="AJ295" s="48"/>
    </row>
    <row r="296" spans="36:36" x14ac:dyDescent="0.15">
      <c r="AJ296" s="48"/>
    </row>
    <row r="297" spans="36:36" x14ac:dyDescent="0.15">
      <c r="AJ297" s="48"/>
    </row>
    <row r="298" spans="36:36" x14ac:dyDescent="0.15">
      <c r="AJ298" s="48"/>
    </row>
    <row r="299" spans="36:36" x14ac:dyDescent="0.15">
      <c r="AJ299" s="48"/>
    </row>
    <row r="300" spans="36:36" x14ac:dyDescent="0.15">
      <c r="AJ300" s="48"/>
    </row>
    <row r="301" spans="36:36" x14ac:dyDescent="0.15">
      <c r="AJ301" s="48"/>
    </row>
    <row r="302" spans="36:36" x14ac:dyDescent="0.15">
      <c r="AJ302" s="48"/>
    </row>
    <row r="303" spans="36:36" x14ac:dyDescent="0.15">
      <c r="AJ303" s="48"/>
    </row>
    <row r="304" spans="36:36" x14ac:dyDescent="0.15">
      <c r="AJ304" s="48"/>
    </row>
    <row r="305" spans="36:36" x14ac:dyDescent="0.15">
      <c r="AJ305" s="48"/>
    </row>
    <row r="306" spans="36:36" x14ac:dyDescent="0.15">
      <c r="AJ306" s="48"/>
    </row>
    <row r="307" spans="36:36" x14ac:dyDescent="0.15">
      <c r="AJ307" s="48"/>
    </row>
    <row r="308" spans="36:36" x14ac:dyDescent="0.15">
      <c r="AJ308" s="48"/>
    </row>
    <row r="309" spans="36:36" x14ac:dyDescent="0.15">
      <c r="AJ309" s="48"/>
    </row>
    <row r="310" spans="36:36" x14ac:dyDescent="0.15">
      <c r="AJ310" s="48"/>
    </row>
    <row r="311" spans="36:36" x14ac:dyDescent="0.15">
      <c r="AJ311" s="48"/>
    </row>
    <row r="312" spans="36:36" x14ac:dyDescent="0.15">
      <c r="AJ312" s="48"/>
    </row>
    <row r="313" spans="36:36" x14ac:dyDescent="0.15">
      <c r="AJ313" s="48"/>
    </row>
    <row r="314" spans="36:36" x14ac:dyDescent="0.15">
      <c r="AJ314" s="48"/>
    </row>
    <row r="315" spans="36:36" x14ac:dyDescent="0.15">
      <c r="AJ315" s="48"/>
    </row>
    <row r="316" spans="36:36" x14ac:dyDescent="0.15">
      <c r="AJ316" s="48"/>
    </row>
    <row r="317" spans="36:36" x14ac:dyDescent="0.15">
      <c r="AJ317" s="48"/>
    </row>
    <row r="318" spans="36:36" x14ac:dyDescent="0.15">
      <c r="AJ318" s="48"/>
    </row>
    <row r="319" spans="36:36" x14ac:dyDescent="0.15">
      <c r="AJ319" s="48"/>
    </row>
    <row r="320" spans="36:36" x14ac:dyDescent="0.15">
      <c r="AJ320" s="48"/>
    </row>
    <row r="321" spans="36:36" x14ac:dyDescent="0.15">
      <c r="AJ321" s="48"/>
    </row>
    <row r="322" spans="36:36" x14ac:dyDescent="0.15">
      <c r="AJ322" s="48"/>
    </row>
    <row r="323" spans="36:36" x14ac:dyDescent="0.15">
      <c r="AJ323" s="48"/>
    </row>
    <row r="324" spans="36:36" x14ac:dyDescent="0.15">
      <c r="AJ324" s="48"/>
    </row>
    <row r="325" spans="36:36" x14ac:dyDescent="0.15">
      <c r="AJ325" s="48"/>
    </row>
    <row r="326" spans="36:36" x14ac:dyDescent="0.15">
      <c r="AJ326" s="48"/>
    </row>
    <row r="327" spans="36:36" x14ac:dyDescent="0.15">
      <c r="AJ327" s="48"/>
    </row>
    <row r="328" spans="36:36" x14ac:dyDescent="0.15">
      <c r="AJ328" s="48"/>
    </row>
    <row r="329" spans="36:36" x14ac:dyDescent="0.15">
      <c r="AJ329" s="48"/>
    </row>
    <row r="330" spans="36:36" x14ac:dyDescent="0.15">
      <c r="AJ330" s="48"/>
    </row>
    <row r="331" spans="36:36" x14ac:dyDescent="0.15">
      <c r="AJ331" s="48"/>
    </row>
    <row r="332" spans="36:36" x14ac:dyDescent="0.15">
      <c r="AJ332" s="48"/>
    </row>
    <row r="333" spans="36:36" x14ac:dyDescent="0.15">
      <c r="AJ333" s="48"/>
    </row>
    <row r="334" spans="36:36" x14ac:dyDescent="0.15">
      <c r="AJ334" s="48"/>
    </row>
    <row r="335" spans="36:36" x14ac:dyDescent="0.15">
      <c r="AJ335" s="48"/>
    </row>
    <row r="336" spans="36:36" x14ac:dyDescent="0.15">
      <c r="AJ336" s="48"/>
    </row>
    <row r="337" spans="36:36" x14ac:dyDescent="0.15">
      <c r="AJ337" s="48"/>
    </row>
    <row r="338" spans="36:36" x14ac:dyDescent="0.15">
      <c r="AJ338" s="48"/>
    </row>
    <row r="339" spans="36:36" x14ac:dyDescent="0.15">
      <c r="AJ339" s="48"/>
    </row>
    <row r="340" spans="36:36" x14ac:dyDescent="0.15">
      <c r="AJ340" s="48"/>
    </row>
    <row r="341" spans="36:36" x14ac:dyDescent="0.15">
      <c r="AJ341" s="48"/>
    </row>
    <row r="342" spans="36:36" x14ac:dyDescent="0.15">
      <c r="AJ342" s="48"/>
    </row>
    <row r="343" spans="36:36" x14ac:dyDescent="0.15">
      <c r="AJ343" s="48"/>
    </row>
    <row r="344" spans="36:36" x14ac:dyDescent="0.15">
      <c r="AJ344" s="48"/>
    </row>
    <row r="345" spans="36:36" x14ac:dyDescent="0.15">
      <c r="AJ345" s="48"/>
    </row>
    <row r="346" spans="36:36" x14ac:dyDescent="0.15">
      <c r="AJ346" s="48"/>
    </row>
    <row r="347" spans="36:36" x14ac:dyDescent="0.15">
      <c r="AJ347" s="48"/>
    </row>
    <row r="348" spans="36:36" x14ac:dyDescent="0.15">
      <c r="AJ348" s="48"/>
    </row>
    <row r="349" spans="36:36" x14ac:dyDescent="0.15">
      <c r="AJ349" s="48"/>
    </row>
    <row r="350" spans="36:36" x14ac:dyDescent="0.15">
      <c r="AJ350" s="48"/>
    </row>
    <row r="351" spans="36:36" x14ac:dyDescent="0.15">
      <c r="AJ351" s="48"/>
    </row>
    <row r="352" spans="36:36" x14ac:dyDescent="0.15">
      <c r="AJ352" s="48"/>
    </row>
    <row r="353" spans="36:36" x14ac:dyDescent="0.15">
      <c r="AJ353" s="48"/>
    </row>
    <row r="354" spans="36:36" x14ac:dyDescent="0.15">
      <c r="AJ354" s="48"/>
    </row>
    <row r="355" spans="36:36" x14ac:dyDescent="0.15">
      <c r="AJ355" s="48"/>
    </row>
    <row r="356" spans="36:36" x14ac:dyDescent="0.15">
      <c r="AJ356" s="48"/>
    </row>
    <row r="357" spans="36:36" x14ac:dyDescent="0.15">
      <c r="AJ357" s="48"/>
    </row>
    <row r="358" spans="36:36" x14ac:dyDescent="0.15">
      <c r="AJ358" s="48"/>
    </row>
    <row r="359" spans="36:36" x14ac:dyDescent="0.15">
      <c r="AJ359" s="48"/>
    </row>
    <row r="360" spans="36:36" x14ac:dyDescent="0.15">
      <c r="AJ360" s="48"/>
    </row>
    <row r="361" spans="36:36" x14ac:dyDescent="0.15">
      <c r="AJ361" s="48"/>
    </row>
    <row r="362" spans="36:36" x14ac:dyDescent="0.15">
      <c r="AJ362" s="48"/>
    </row>
    <row r="363" spans="36:36" x14ac:dyDescent="0.15">
      <c r="AJ363" s="48"/>
    </row>
    <row r="364" spans="36:36" x14ac:dyDescent="0.15">
      <c r="AJ364" s="48"/>
    </row>
    <row r="365" spans="36:36" x14ac:dyDescent="0.15">
      <c r="AJ365" s="48"/>
    </row>
    <row r="366" spans="36:36" x14ac:dyDescent="0.15">
      <c r="AJ366" s="48"/>
    </row>
    <row r="367" spans="36:36" x14ac:dyDescent="0.15">
      <c r="AJ367" s="48"/>
    </row>
    <row r="368" spans="36:36" x14ac:dyDescent="0.15">
      <c r="AJ368" s="48"/>
    </row>
    <row r="369" spans="36:36" x14ac:dyDescent="0.15">
      <c r="AJ369" s="48"/>
    </row>
    <row r="370" spans="36:36" x14ac:dyDescent="0.15">
      <c r="AJ370" s="48"/>
    </row>
    <row r="371" spans="36:36" x14ac:dyDescent="0.15">
      <c r="AJ371" s="48"/>
    </row>
    <row r="372" spans="36:36" x14ac:dyDescent="0.15">
      <c r="AJ372" s="48"/>
    </row>
    <row r="373" spans="36:36" x14ac:dyDescent="0.15">
      <c r="AJ373" s="48"/>
    </row>
    <row r="374" spans="36:36" x14ac:dyDescent="0.15">
      <c r="AJ374" s="48"/>
    </row>
    <row r="375" spans="36:36" x14ac:dyDescent="0.15">
      <c r="AJ375" s="48"/>
    </row>
    <row r="376" spans="36:36" x14ac:dyDescent="0.15">
      <c r="AJ376" s="48"/>
    </row>
    <row r="377" spans="36:36" x14ac:dyDescent="0.15">
      <c r="AJ377" s="48"/>
    </row>
    <row r="378" spans="36:36" x14ac:dyDescent="0.15">
      <c r="AJ378" s="48"/>
    </row>
    <row r="379" spans="36:36" x14ac:dyDescent="0.15">
      <c r="AJ379" s="48"/>
    </row>
    <row r="380" spans="36:36" x14ac:dyDescent="0.15">
      <c r="AJ380" s="48"/>
    </row>
    <row r="381" spans="36:36" x14ac:dyDescent="0.15">
      <c r="AJ381" s="48"/>
    </row>
    <row r="382" spans="36:36" x14ac:dyDescent="0.15">
      <c r="AJ382" s="48"/>
    </row>
    <row r="383" spans="36:36" x14ac:dyDescent="0.15">
      <c r="AJ383" s="48"/>
    </row>
    <row r="384" spans="36:36" x14ac:dyDescent="0.15">
      <c r="AJ384" s="48"/>
    </row>
    <row r="385" spans="36:36" x14ac:dyDescent="0.15">
      <c r="AJ385" s="48"/>
    </row>
    <row r="386" spans="36:36" x14ac:dyDescent="0.15">
      <c r="AJ386" s="48"/>
    </row>
    <row r="387" spans="36:36" x14ac:dyDescent="0.15">
      <c r="AJ387" s="48"/>
    </row>
    <row r="388" spans="36:36" x14ac:dyDescent="0.15">
      <c r="AJ388" s="48"/>
    </row>
    <row r="389" spans="36:36" x14ac:dyDescent="0.15">
      <c r="AJ389" s="48"/>
    </row>
    <row r="390" spans="36:36" x14ac:dyDescent="0.15">
      <c r="AJ390" s="48"/>
    </row>
    <row r="391" spans="36:36" x14ac:dyDescent="0.15">
      <c r="AJ391" s="48"/>
    </row>
    <row r="392" spans="36:36" x14ac:dyDescent="0.15">
      <c r="AJ392" s="48"/>
    </row>
    <row r="393" spans="36:36" x14ac:dyDescent="0.15">
      <c r="AJ393" s="48"/>
    </row>
    <row r="394" spans="36:36" x14ac:dyDescent="0.15">
      <c r="AJ394" s="48"/>
    </row>
    <row r="395" spans="36:36" x14ac:dyDescent="0.15">
      <c r="AJ395" s="48"/>
    </row>
    <row r="396" spans="36:36" x14ac:dyDescent="0.15">
      <c r="AJ396" s="48"/>
    </row>
    <row r="397" spans="36:36" x14ac:dyDescent="0.15">
      <c r="AJ397" s="48"/>
    </row>
    <row r="398" spans="36:36" x14ac:dyDescent="0.15">
      <c r="AJ398" s="48"/>
    </row>
    <row r="399" spans="36:36" x14ac:dyDescent="0.15">
      <c r="AJ399" s="48"/>
    </row>
    <row r="400" spans="36:36" x14ac:dyDescent="0.15">
      <c r="AJ400" s="48"/>
    </row>
    <row r="401" spans="36:36" x14ac:dyDescent="0.15">
      <c r="AJ401" s="48"/>
    </row>
    <row r="402" spans="36:36" x14ac:dyDescent="0.15">
      <c r="AJ402" s="48"/>
    </row>
    <row r="403" spans="36:36" x14ac:dyDescent="0.15">
      <c r="AJ403" s="48"/>
    </row>
    <row r="404" spans="36:36" x14ac:dyDescent="0.15">
      <c r="AJ404" s="48"/>
    </row>
    <row r="405" spans="36:36" x14ac:dyDescent="0.15">
      <c r="AJ405" s="48"/>
    </row>
    <row r="406" spans="36:36" x14ac:dyDescent="0.15">
      <c r="AJ406" s="48"/>
    </row>
    <row r="407" spans="36:36" x14ac:dyDescent="0.15">
      <c r="AJ407" s="48"/>
    </row>
    <row r="408" spans="36:36" x14ac:dyDescent="0.15">
      <c r="AJ408" s="48"/>
    </row>
    <row r="409" spans="36:36" x14ac:dyDescent="0.15">
      <c r="AJ409" s="48"/>
    </row>
    <row r="410" spans="36:36" x14ac:dyDescent="0.15">
      <c r="AJ410" s="48"/>
    </row>
    <row r="411" spans="36:36" x14ac:dyDescent="0.15">
      <c r="AJ411" s="48"/>
    </row>
    <row r="412" spans="36:36" x14ac:dyDescent="0.15">
      <c r="AJ412" s="48"/>
    </row>
    <row r="413" spans="36:36" x14ac:dyDescent="0.15">
      <c r="AJ413" s="48"/>
    </row>
    <row r="414" spans="36:36" x14ac:dyDescent="0.15">
      <c r="AJ414" s="48"/>
    </row>
    <row r="415" spans="36:36" x14ac:dyDescent="0.15">
      <c r="AJ415" s="48"/>
    </row>
    <row r="416" spans="36:36" x14ac:dyDescent="0.15">
      <c r="AJ416" s="48"/>
    </row>
    <row r="417" spans="36:36" x14ac:dyDescent="0.15">
      <c r="AJ417" s="48"/>
    </row>
    <row r="418" spans="36:36" x14ac:dyDescent="0.15">
      <c r="AJ418" s="48"/>
    </row>
    <row r="419" spans="36:36" x14ac:dyDescent="0.15">
      <c r="AJ419" s="48"/>
    </row>
    <row r="420" spans="36:36" x14ac:dyDescent="0.15">
      <c r="AJ420" s="48"/>
    </row>
    <row r="421" spans="36:36" x14ac:dyDescent="0.15">
      <c r="AJ421" s="48"/>
    </row>
    <row r="422" spans="36:36" x14ac:dyDescent="0.15">
      <c r="AJ422" s="48"/>
    </row>
    <row r="423" spans="36:36" x14ac:dyDescent="0.15">
      <c r="AJ423" s="48"/>
    </row>
    <row r="424" spans="36:36" x14ac:dyDescent="0.15">
      <c r="AJ424" s="48"/>
    </row>
    <row r="425" spans="36:36" x14ac:dyDescent="0.15">
      <c r="AJ425" s="48"/>
    </row>
    <row r="426" spans="36:36" x14ac:dyDescent="0.15">
      <c r="AJ426" s="48"/>
    </row>
    <row r="427" spans="36:36" x14ac:dyDescent="0.15">
      <c r="AJ427" s="48"/>
    </row>
    <row r="428" spans="36:36" x14ac:dyDescent="0.15">
      <c r="AJ428" s="48"/>
    </row>
    <row r="429" spans="36:36" x14ac:dyDescent="0.15">
      <c r="AJ429" s="48"/>
    </row>
    <row r="430" spans="36:36" x14ac:dyDescent="0.15">
      <c r="AJ430" s="48"/>
    </row>
    <row r="431" spans="36:36" x14ac:dyDescent="0.15">
      <c r="AJ431" s="48"/>
    </row>
    <row r="432" spans="36:36" x14ac:dyDescent="0.15">
      <c r="AJ432" s="48"/>
    </row>
    <row r="433" spans="36:36" x14ac:dyDescent="0.15">
      <c r="AJ433" s="48"/>
    </row>
    <row r="434" spans="36:36" x14ac:dyDescent="0.15">
      <c r="AJ434" s="48"/>
    </row>
    <row r="435" spans="36:36" x14ac:dyDescent="0.15">
      <c r="AJ435" s="48"/>
    </row>
    <row r="436" spans="36:36" x14ac:dyDescent="0.15">
      <c r="AJ436" s="48"/>
    </row>
    <row r="437" spans="36:36" x14ac:dyDescent="0.15">
      <c r="AJ437" s="48"/>
    </row>
    <row r="438" spans="36:36" x14ac:dyDescent="0.15">
      <c r="AJ438" s="48"/>
    </row>
    <row r="439" spans="36:36" x14ac:dyDescent="0.15">
      <c r="AJ439" s="48"/>
    </row>
    <row r="440" spans="36:36" x14ac:dyDescent="0.15">
      <c r="AJ440" s="48"/>
    </row>
    <row r="441" spans="36:36" x14ac:dyDescent="0.15">
      <c r="AJ441" s="48"/>
    </row>
    <row r="442" spans="36:36" x14ac:dyDescent="0.15">
      <c r="AJ442" s="48"/>
    </row>
    <row r="443" spans="36:36" x14ac:dyDescent="0.15">
      <c r="AJ443" s="48"/>
    </row>
    <row r="444" spans="36:36" x14ac:dyDescent="0.15">
      <c r="AJ444" s="48"/>
    </row>
    <row r="445" spans="36:36" x14ac:dyDescent="0.15">
      <c r="AJ445" s="48"/>
    </row>
    <row r="446" spans="36:36" x14ac:dyDescent="0.15">
      <c r="AJ446" s="48"/>
    </row>
    <row r="447" spans="36:36" x14ac:dyDescent="0.15">
      <c r="AJ447" s="48"/>
    </row>
    <row r="448" spans="36:36" x14ac:dyDescent="0.15">
      <c r="AJ448" s="48"/>
    </row>
    <row r="449" spans="36:36" x14ac:dyDescent="0.15">
      <c r="AJ449" s="48"/>
    </row>
    <row r="450" spans="36:36" x14ac:dyDescent="0.15">
      <c r="AJ450" s="48"/>
    </row>
    <row r="451" spans="36:36" x14ac:dyDescent="0.15">
      <c r="AJ451" s="48"/>
    </row>
    <row r="452" spans="36:36" x14ac:dyDescent="0.15">
      <c r="AJ452" s="48"/>
    </row>
    <row r="453" spans="36:36" x14ac:dyDescent="0.15">
      <c r="AJ453" s="48"/>
    </row>
    <row r="454" spans="36:36" x14ac:dyDescent="0.15">
      <c r="AJ454" s="48"/>
    </row>
    <row r="455" spans="36:36" x14ac:dyDescent="0.15">
      <c r="AJ455" s="48"/>
    </row>
    <row r="456" spans="36:36" x14ac:dyDescent="0.15">
      <c r="AJ456" s="48"/>
    </row>
    <row r="457" spans="36:36" x14ac:dyDescent="0.15">
      <c r="AJ457" s="48"/>
    </row>
    <row r="458" spans="36:36" x14ac:dyDescent="0.15">
      <c r="AJ458" s="48"/>
    </row>
    <row r="459" spans="36:36" x14ac:dyDescent="0.15">
      <c r="AJ459" s="48"/>
    </row>
    <row r="460" spans="36:36" x14ac:dyDescent="0.15">
      <c r="AJ460" s="48"/>
    </row>
    <row r="461" spans="36:36" x14ac:dyDescent="0.15">
      <c r="AJ461" s="48"/>
    </row>
    <row r="462" spans="36:36" x14ac:dyDescent="0.15">
      <c r="AJ462" s="48"/>
    </row>
    <row r="463" spans="36:36" x14ac:dyDescent="0.15">
      <c r="AJ463" s="48"/>
    </row>
    <row r="464" spans="36:36" x14ac:dyDescent="0.15">
      <c r="AJ464" s="48"/>
    </row>
    <row r="465" spans="36:36" x14ac:dyDescent="0.15">
      <c r="AJ465" s="48"/>
    </row>
    <row r="466" spans="36:36" x14ac:dyDescent="0.15">
      <c r="AJ466" s="48"/>
    </row>
    <row r="467" spans="36:36" x14ac:dyDescent="0.15">
      <c r="AJ467" s="48"/>
    </row>
    <row r="468" spans="36:36" x14ac:dyDescent="0.15">
      <c r="AJ468" s="48"/>
    </row>
    <row r="469" spans="36:36" x14ac:dyDescent="0.15">
      <c r="AJ469" s="48"/>
    </row>
    <row r="470" spans="36:36" x14ac:dyDescent="0.15">
      <c r="AJ470" s="48"/>
    </row>
    <row r="471" spans="36:36" x14ac:dyDescent="0.15">
      <c r="AJ471" s="48"/>
    </row>
    <row r="472" spans="36:36" x14ac:dyDescent="0.15">
      <c r="AJ472" s="48"/>
    </row>
    <row r="473" spans="36:36" x14ac:dyDescent="0.15">
      <c r="AJ473" s="48"/>
    </row>
    <row r="474" spans="36:36" x14ac:dyDescent="0.15">
      <c r="AJ474" s="48"/>
    </row>
    <row r="475" spans="36:36" x14ac:dyDescent="0.15">
      <c r="AJ475" s="48"/>
    </row>
    <row r="476" spans="36:36" x14ac:dyDescent="0.15">
      <c r="AJ476" s="48"/>
    </row>
    <row r="477" spans="36:36" x14ac:dyDescent="0.15">
      <c r="AJ477" s="48"/>
    </row>
    <row r="478" spans="36:36" x14ac:dyDescent="0.15">
      <c r="AJ478" s="48"/>
    </row>
    <row r="479" spans="36:36" x14ac:dyDescent="0.15">
      <c r="AJ479" s="48"/>
    </row>
    <row r="480" spans="36:36" x14ac:dyDescent="0.15">
      <c r="AJ480" s="48"/>
    </row>
    <row r="481" spans="36:36" x14ac:dyDescent="0.15">
      <c r="AJ481" s="48"/>
    </row>
    <row r="482" spans="36:36" x14ac:dyDescent="0.15">
      <c r="AJ482" s="48"/>
    </row>
    <row r="483" spans="36:36" x14ac:dyDescent="0.15">
      <c r="AJ483" s="48"/>
    </row>
    <row r="484" spans="36:36" x14ac:dyDescent="0.15">
      <c r="AJ484" s="48"/>
    </row>
    <row r="485" spans="36:36" x14ac:dyDescent="0.15">
      <c r="AJ485" s="48"/>
    </row>
    <row r="486" spans="36:36" x14ac:dyDescent="0.15">
      <c r="AJ486" s="48"/>
    </row>
    <row r="487" spans="36:36" x14ac:dyDescent="0.15">
      <c r="AJ487" s="48"/>
    </row>
    <row r="488" spans="36:36" x14ac:dyDescent="0.15">
      <c r="AJ488" s="48"/>
    </row>
    <row r="489" spans="36:36" x14ac:dyDescent="0.15">
      <c r="AJ489" s="48"/>
    </row>
    <row r="490" spans="36:36" x14ac:dyDescent="0.15">
      <c r="AJ490" s="48"/>
    </row>
    <row r="491" spans="36:36" x14ac:dyDescent="0.15">
      <c r="AJ491" s="48"/>
    </row>
    <row r="492" spans="36:36" x14ac:dyDescent="0.15">
      <c r="AJ492" s="48"/>
    </row>
    <row r="493" spans="36:36" x14ac:dyDescent="0.15">
      <c r="AJ493" s="48"/>
    </row>
    <row r="494" spans="36:36" x14ac:dyDescent="0.15">
      <c r="AJ494" s="48"/>
    </row>
    <row r="495" spans="36:36" x14ac:dyDescent="0.15">
      <c r="AJ495" s="48"/>
    </row>
    <row r="496" spans="36:36" x14ac:dyDescent="0.15">
      <c r="AJ496" s="48"/>
    </row>
    <row r="497" spans="36:36" x14ac:dyDescent="0.15">
      <c r="AJ497" s="48"/>
    </row>
    <row r="498" spans="36:36" x14ac:dyDescent="0.15">
      <c r="AJ498" s="48"/>
    </row>
    <row r="499" spans="36:36" x14ac:dyDescent="0.15">
      <c r="AJ499" s="48"/>
    </row>
    <row r="500" spans="36:36" x14ac:dyDescent="0.15">
      <c r="AJ500" s="48"/>
    </row>
    <row r="501" spans="36:36" x14ac:dyDescent="0.15">
      <c r="AJ501" s="48"/>
    </row>
    <row r="502" spans="36:36" x14ac:dyDescent="0.15">
      <c r="AJ502" s="48"/>
    </row>
    <row r="503" spans="36:36" x14ac:dyDescent="0.15">
      <c r="AJ503" s="48"/>
    </row>
    <row r="504" spans="36:36" x14ac:dyDescent="0.15">
      <c r="AJ504" s="48"/>
    </row>
    <row r="505" spans="36:36" x14ac:dyDescent="0.15">
      <c r="AJ505" s="48"/>
    </row>
    <row r="506" spans="36:36" x14ac:dyDescent="0.15">
      <c r="AJ506" s="48"/>
    </row>
    <row r="507" spans="36:36" x14ac:dyDescent="0.15">
      <c r="AJ507" s="48"/>
    </row>
    <row r="508" spans="36:36" x14ac:dyDescent="0.15">
      <c r="AJ508" s="48"/>
    </row>
    <row r="509" spans="36:36" x14ac:dyDescent="0.15">
      <c r="AJ509" s="48"/>
    </row>
    <row r="510" spans="36:36" x14ac:dyDescent="0.15">
      <c r="AJ510" s="48"/>
    </row>
    <row r="511" spans="36:36" x14ac:dyDescent="0.15">
      <c r="AJ511" s="48"/>
    </row>
    <row r="512" spans="36:36" x14ac:dyDescent="0.15">
      <c r="AJ512" s="48"/>
    </row>
    <row r="513" spans="36:36" x14ac:dyDescent="0.15">
      <c r="AJ513" s="48"/>
    </row>
    <row r="514" spans="36:36" x14ac:dyDescent="0.15">
      <c r="AJ514" s="48"/>
    </row>
    <row r="515" spans="36:36" x14ac:dyDescent="0.15">
      <c r="AJ515" s="48"/>
    </row>
    <row r="516" spans="36:36" x14ac:dyDescent="0.15">
      <c r="AJ516" s="48"/>
    </row>
    <row r="517" spans="36:36" x14ac:dyDescent="0.15">
      <c r="AJ517" s="48"/>
    </row>
    <row r="518" spans="36:36" x14ac:dyDescent="0.15">
      <c r="AJ518" s="48"/>
    </row>
    <row r="519" spans="36:36" x14ac:dyDescent="0.15">
      <c r="AJ519" s="48"/>
    </row>
    <row r="520" spans="36:36" x14ac:dyDescent="0.15">
      <c r="AJ520" s="48"/>
    </row>
    <row r="521" spans="36:36" x14ac:dyDescent="0.15">
      <c r="AJ521" s="48"/>
    </row>
    <row r="522" spans="36:36" x14ac:dyDescent="0.15">
      <c r="AJ522" s="48"/>
    </row>
    <row r="523" spans="36:36" x14ac:dyDescent="0.15">
      <c r="AJ523" s="48"/>
    </row>
    <row r="524" spans="36:36" x14ac:dyDescent="0.15">
      <c r="AJ524" s="48"/>
    </row>
    <row r="525" spans="36:36" x14ac:dyDescent="0.15">
      <c r="AJ525" s="48"/>
    </row>
    <row r="526" spans="36:36" x14ac:dyDescent="0.15">
      <c r="AJ526" s="48"/>
    </row>
    <row r="527" spans="36:36" x14ac:dyDescent="0.15">
      <c r="AJ527" s="48"/>
    </row>
    <row r="528" spans="36:36" x14ac:dyDescent="0.15">
      <c r="AJ528" s="48"/>
    </row>
    <row r="529" spans="36:36" x14ac:dyDescent="0.15">
      <c r="AJ529" s="48"/>
    </row>
    <row r="530" spans="36:36" x14ac:dyDescent="0.15">
      <c r="AJ530" s="48"/>
    </row>
    <row r="531" spans="36:36" x14ac:dyDescent="0.15">
      <c r="AJ531" s="48"/>
    </row>
    <row r="532" spans="36:36" x14ac:dyDescent="0.15">
      <c r="AJ532" s="48"/>
    </row>
    <row r="533" spans="36:36" x14ac:dyDescent="0.15">
      <c r="AJ533" s="48"/>
    </row>
    <row r="534" spans="36:36" x14ac:dyDescent="0.15">
      <c r="AJ534" s="48"/>
    </row>
    <row r="535" spans="36:36" x14ac:dyDescent="0.15">
      <c r="AJ535" s="48"/>
    </row>
    <row r="536" spans="36:36" x14ac:dyDescent="0.15">
      <c r="AJ536" s="48"/>
    </row>
    <row r="537" spans="36:36" x14ac:dyDescent="0.15">
      <c r="AJ537" s="48"/>
    </row>
    <row r="538" spans="36:36" x14ac:dyDescent="0.15">
      <c r="AJ538" s="48"/>
    </row>
    <row r="539" spans="36:36" x14ac:dyDescent="0.15">
      <c r="AJ539" s="48"/>
    </row>
    <row r="540" spans="36:36" x14ac:dyDescent="0.15">
      <c r="AJ540" s="48"/>
    </row>
    <row r="541" spans="36:36" x14ac:dyDescent="0.15">
      <c r="AJ541" s="48"/>
    </row>
    <row r="542" spans="36:36" x14ac:dyDescent="0.15">
      <c r="AJ542" s="48"/>
    </row>
    <row r="543" spans="36:36" x14ac:dyDescent="0.15">
      <c r="AJ543" s="48"/>
    </row>
    <row r="544" spans="36:36" x14ac:dyDescent="0.15">
      <c r="AJ544" s="48"/>
    </row>
    <row r="545" spans="36:36" x14ac:dyDescent="0.15">
      <c r="AJ545" s="48"/>
    </row>
    <row r="546" spans="36:36" x14ac:dyDescent="0.15">
      <c r="AJ546" s="48"/>
    </row>
    <row r="547" spans="36:36" x14ac:dyDescent="0.15">
      <c r="AJ547" s="48"/>
    </row>
    <row r="548" spans="36:36" x14ac:dyDescent="0.15">
      <c r="AJ548" s="48"/>
    </row>
    <row r="549" spans="36:36" x14ac:dyDescent="0.15">
      <c r="AJ549" s="48"/>
    </row>
    <row r="550" spans="36:36" x14ac:dyDescent="0.15">
      <c r="AJ550" s="48"/>
    </row>
    <row r="551" spans="36:36" x14ac:dyDescent="0.15">
      <c r="AJ551" s="48"/>
    </row>
    <row r="552" spans="36:36" x14ac:dyDescent="0.15">
      <c r="AJ552" s="48"/>
    </row>
    <row r="553" spans="36:36" x14ac:dyDescent="0.15">
      <c r="AJ553" s="48"/>
    </row>
    <row r="554" spans="36:36" x14ac:dyDescent="0.15">
      <c r="AJ554" s="48"/>
    </row>
    <row r="555" spans="36:36" x14ac:dyDescent="0.15">
      <c r="AJ555" s="48"/>
    </row>
    <row r="556" spans="36:36" x14ac:dyDescent="0.15">
      <c r="AJ556" s="48"/>
    </row>
    <row r="557" spans="36:36" x14ac:dyDescent="0.15">
      <c r="AJ557" s="48"/>
    </row>
    <row r="558" spans="36:36" x14ac:dyDescent="0.15">
      <c r="AJ558" s="48"/>
    </row>
    <row r="559" spans="36:36" x14ac:dyDescent="0.15">
      <c r="AJ559" s="48"/>
    </row>
    <row r="560" spans="36:36" x14ac:dyDescent="0.15">
      <c r="AJ560" s="48"/>
    </row>
    <row r="561" spans="36:36" x14ac:dyDescent="0.15">
      <c r="AJ561" s="48"/>
    </row>
    <row r="562" spans="36:36" x14ac:dyDescent="0.15">
      <c r="AJ562" s="48"/>
    </row>
    <row r="563" spans="36:36" x14ac:dyDescent="0.15">
      <c r="AJ563" s="48"/>
    </row>
    <row r="564" spans="36:36" x14ac:dyDescent="0.15">
      <c r="AJ564" s="48"/>
    </row>
    <row r="565" spans="36:36" x14ac:dyDescent="0.15">
      <c r="AJ565" s="48"/>
    </row>
    <row r="566" spans="36:36" x14ac:dyDescent="0.15">
      <c r="AJ566" s="48"/>
    </row>
    <row r="567" spans="36:36" x14ac:dyDescent="0.15">
      <c r="AJ567" s="48"/>
    </row>
    <row r="568" spans="36:36" x14ac:dyDescent="0.15">
      <c r="AJ568" s="48"/>
    </row>
    <row r="569" spans="36:36" x14ac:dyDescent="0.15">
      <c r="AJ569" s="48"/>
    </row>
    <row r="570" spans="36:36" x14ac:dyDescent="0.15">
      <c r="AJ570" s="48"/>
    </row>
    <row r="571" spans="36:36" x14ac:dyDescent="0.15">
      <c r="AJ571" s="48"/>
    </row>
    <row r="572" spans="36:36" x14ac:dyDescent="0.15">
      <c r="AJ572" s="48"/>
    </row>
    <row r="573" spans="36:36" x14ac:dyDescent="0.15">
      <c r="AJ573" s="48"/>
    </row>
    <row r="574" spans="36:36" x14ac:dyDescent="0.15">
      <c r="AJ574" s="48"/>
    </row>
    <row r="575" spans="36:36" x14ac:dyDescent="0.15">
      <c r="AJ575" s="48"/>
    </row>
    <row r="576" spans="36:36" x14ac:dyDescent="0.15">
      <c r="AJ576" s="48"/>
    </row>
    <row r="577" spans="36:36" x14ac:dyDescent="0.15">
      <c r="AJ577" s="48"/>
    </row>
    <row r="578" spans="36:36" x14ac:dyDescent="0.15">
      <c r="AJ578" s="48"/>
    </row>
    <row r="579" spans="36:36" x14ac:dyDescent="0.15">
      <c r="AJ579" s="48"/>
    </row>
    <row r="580" spans="36:36" x14ac:dyDescent="0.15">
      <c r="AJ580" s="48"/>
    </row>
    <row r="581" spans="36:36" x14ac:dyDescent="0.15">
      <c r="AJ581" s="48"/>
    </row>
    <row r="582" spans="36:36" x14ac:dyDescent="0.15">
      <c r="AJ582" s="48"/>
    </row>
    <row r="583" spans="36:36" x14ac:dyDescent="0.15">
      <c r="AJ583" s="48"/>
    </row>
    <row r="584" spans="36:36" x14ac:dyDescent="0.15">
      <c r="AJ584" s="48"/>
    </row>
    <row r="585" spans="36:36" x14ac:dyDescent="0.15">
      <c r="AJ585" s="48"/>
    </row>
    <row r="586" spans="36:36" x14ac:dyDescent="0.15">
      <c r="AJ586" s="48"/>
    </row>
    <row r="587" spans="36:36" x14ac:dyDescent="0.15">
      <c r="AJ587" s="48"/>
    </row>
    <row r="588" spans="36:36" x14ac:dyDescent="0.15">
      <c r="AJ588" s="48"/>
    </row>
    <row r="589" spans="36:36" x14ac:dyDescent="0.15">
      <c r="AJ589" s="48"/>
    </row>
    <row r="590" spans="36:36" x14ac:dyDescent="0.15">
      <c r="AJ590" s="48"/>
    </row>
    <row r="591" spans="36:36" x14ac:dyDescent="0.15">
      <c r="AJ591" s="48"/>
    </row>
    <row r="592" spans="36:36" x14ac:dyDescent="0.15">
      <c r="AJ592" s="48"/>
    </row>
    <row r="593" spans="36:36" x14ac:dyDescent="0.15">
      <c r="AJ593" s="48"/>
    </row>
    <row r="594" spans="36:36" x14ac:dyDescent="0.15">
      <c r="AJ594" s="48"/>
    </row>
    <row r="595" spans="36:36" x14ac:dyDescent="0.15">
      <c r="AJ595" s="48"/>
    </row>
    <row r="596" spans="36:36" x14ac:dyDescent="0.15">
      <c r="AJ596" s="48"/>
    </row>
    <row r="597" spans="36:36" x14ac:dyDescent="0.15">
      <c r="AJ597" s="48"/>
    </row>
    <row r="598" spans="36:36" x14ac:dyDescent="0.15">
      <c r="AJ598" s="48"/>
    </row>
    <row r="599" spans="36:36" x14ac:dyDescent="0.15">
      <c r="AJ599" s="48"/>
    </row>
    <row r="600" spans="36:36" x14ac:dyDescent="0.15">
      <c r="AJ600" s="48"/>
    </row>
    <row r="601" spans="36:36" x14ac:dyDescent="0.15">
      <c r="AJ601" s="48"/>
    </row>
    <row r="602" spans="36:36" x14ac:dyDescent="0.15">
      <c r="AJ602" s="48"/>
    </row>
    <row r="603" spans="36:36" x14ac:dyDescent="0.15">
      <c r="AJ603" s="48"/>
    </row>
    <row r="604" spans="36:36" x14ac:dyDescent="0.15">
      <c r="AJ604" s="48"/>
    </row>
    <row r="605" spans="36:36" x14ac:dyDescent="0.15">
      <c r="AJ605" s="48"/>
    </row>
    <row r="606" spans="36:36" x14ac:dyDescent="0.15">
      <c r="AJ606" s="48"/>
    </row>
    <row r="607" spans="36:36" x14ac:dyDescent="0.15">
      <c r="AJ607" s="48"/>
    </row>
    <row r="608" spans="36:36" x14ac:dyDescent="0.15">
      <c r="AJ608" s="48"/>
    </row>
    <row r="609" spans="36:36" x14ac:dyDescent="0.15">
      <c r="AJ609" s="48"/>
    </row>
    <row r="610" spans="36:36" x14ac:dyDescent="0.15">
      <c r="AJ610" s="48"/>
    </row>
    <row r="611" spans="36:36" x14ac:dyDescent="0.15">
      <c r="AJ611" s="48"/>
    </row>
  </sheetData>
  <sheetProtection password="CD22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K611"/>
  <sheetViews>
    <sheetView topLeftCell="M1" workbookViewId="0">
      <selection activeCell="AF1" sqref="AF1"/>
    </sheetView>
  </sheetViews>
  <sheetFormatPr defaultRowHeight="14.25" x14ac:dyDescent="0.15"/>
  <cols>
    <col min="1" max="1" width="9" style="68"/>
    <col min="4" max="4" width="9" style="69"/>
    <col min="12" max="14" width="9" style="71"/>
    <col min="15" max="15" width="9" style="5"/>
    <col min="16" max="16" width="9.5" style="8" bestFit="1" customWidth="1"/>
    <col min="18" max="18" width="9" style="70"/>
    <col min="34" max="34" width="9" style="72"/>
  </cols>
  <sheetData>
    <row r="1" spans="1:37" x14ac:dyDescent="0.15">
      <c r="A1" s="68" t="str">
        <f>IF(AND(OR(エントリー!$AV6="○",エントリー!$AV6="△"),エントリー!B6=""),"",IF(OR(エントリー!$AV6="○",エントリー!$AV6="△"),エントリー!B6,""))</f>
        <v/>
      </c>
      <c r="B1" t="str">
        <f>IF(AND(OR(エントリー!$AV6="○",エントリー!$AV6="△"),エントリー!C6=""),"",IF(OR(エントリー!$AV6="○",エントリー!$AV6="△"),エントリー!C6,""))</f>
        <v/>
      </c>
      <c r="C1" t="str">
        <f>IF(AND(OR(エントリー!$AV6="○",エントリー!$AV6="△"),エントリー!D6=""),"",IF(OR(エントリー!$AV6="○",エントリー!$AV6="△"),エントリー!D6,""))</f>
        <v/>
      </c>
      <c r="D1" s="69" t="str">
        <f>IF(AND(OR(エントリー!$AV6="○",エントリー!$AV6="△"),エントリー!E6=""),"",IF(OR(エントリー!$AV6="○",エントリー!$AV6="△"),エントリー!E6,""))</f>
        <v/>
      </c>
      <c r="E1" t="str">
        <f>IF(AND(OR(エントリー!$AV6="○",エントリー!$AV6="△"),エントリー!F6=""),"",IF(OR(エントリー!$AV6="○",エントリー!$AV6="△"),エントリー!F6,""))</f>
        <v/>
      </c>
      <c r="F1" t="str">
        <f>IF(AND(OR(エントリー!$AV6="○",エントリー!$AV6="△"),エントリー!G6=""),"",IF(OR(エントリー!$AV6="○",エントリー!$AV6="△"),エントリー!G6,""))</f>
        <v/>
      </c>
      <c r="G1" t="str">
        <f>IF(AND(OR(エントリー!$AV6="○",エントリー!$AV6="△"),エントリー!H6=""),"",IF(OR(エントリー!$AV6="○",エントリー!$AV6="△"),エントリー!H6,""))</f>
        <v/>
      </c>
      <c r="H1" t="str">
        <f>IF(AND(OR(エントリー!$AV6="○",エントリー!$AV6="△"),エントリー!I6=""),"",IF(OR(エントリー!$AV6="○",エントリー!$AV6="△"),エントリー!I6,""))</f>
        <v/>
      </c>
      <c r="I1" t="str">
        <f>IF(AND(OR(エントリー!$AV6="○",エントリー!$AV6="△"),エントリー!J6=""),"",IF(OR(エントリー!$AV6="○",エントリー!$AV6="△"),エントリー!J6,""))</f>
        <v/>
      </c>
      <c r="J1" t="str">
        <f>IF(AND(OR(エントリー!$AV6="○",エントリー!$AV6="△"),エントリー!K6=""),"",IF(OR(エントリー!$AV6="○",エントリー!$AV6="△"),エントリー!K6,""))</f>
        <v/>
      </c>
      <c r="K1" t="str">
        <f>IF(AND(OR(エントリー!$AV6="○",エントリー!$AV6="△"),エントリー!L6=""),"",IF(OR(エントリー!$AV6="○",エントリー!$AV6="△"),エントリー!L6,""))</f>
        <v/>
      </c>
      <c r="L1" s="71" t="str">
        <f>IF(AND(OR(エントリー!$AV6="○",エントリー!$AV6="△"),エントリー!M6=""),"",IF(OR(エントリー!$AV6="○",エントリー!$AV6="△"),エントリー!M6,""))</f>
        <v/>
      </c>
      <c r="M1" s="71" t="str">
        <f>IF(AND(OR(エントリー!$AV6="○",エントリー!$AV6="△"),エントリー!N6=""),"",IF(OR(エントリー!$AV6="○",エントリー!$AV6="△"),エントリー!N6,""))</f>
        <v/>
      </c>
      <c r="N1" s="71" t="str">
        <f>IF(AND(OR(エントリー!$AV6="○",エントリー!$AV6="△"),エントリー!O6=""),"",IF(OR(エントリー!$AV6="○",エントリー!$AV6="△"),エントリー!O6,""))</f>
        <v/>
      </c>
      <c r="O1" s="5" t="str">
        <f>IF(エントリー!P6="","",IF(エントリー!$AV6="","",IF(AND(OR(エントリー!$AV6="○",エントリー!$AV6="△"),エントリー!AL6=""),エントリー!P6,エントリー!AL6)))</f>
        <v/>
      </c>
      <c r="P1" s="8" t="str">
        <f>IF(AND(OR(エントリー!$AV6="○",エントリー!$AV6="△"),エントリー!Q6=""),"",IF(OR(エントリー!$AV6="○",エントリー!$AV6="△"),エントリー!Q6,""))</f>
        <v/>
      </c>
      <c r="Q1" t="str">
        <f>IF(AND(OR(エントリー!$AV6="○",エントリー!$AV6="△"),エントリー!R6=""),"",IF(OR(エントリー!$AV6="○",エントリー!$AV6="△"),エントリー!R6,""))</f>
        <v/>
      </c>
      <c r="R1" s="70" t="str">
        <f>IF(AND(OR(エントリー!$AV6="○",エントリー!$AV6="△"),エントリー!S6=""),"",IF(OR(エントリー!$AV6="○",エントリー!$AV6="△"),エントリー!S6,""))</f>
        <v/>
      </c>
      <c r="S1" t="str">
        <f>IF(AND(OR(エントリー!$AV6="○",エントリー!$AV6="△"),エントリー!T6=""),"",IF(OR(エントリー!$AV6="○",エントリー!$AV6="△"),エントリー!T6,""))</f>
        <v/>
      </c>
      <c r="T1" t="str">
        <f>IF(AND(OR(エントリー!$AV6="○",エントリー!$AV6="△"),エントリー!U6=""),"",IF(OR(エントリー!$AV6="○",エントリー!$AV6="△"),エントリー!U6,""))</f>
        <v/>
      </c>
      <c r="U1" t="str">
        <f>IF(AND(OR(エントリー!$AV6="○",エントリー!$AV6="△"),エントリー!V6=""),"",IF(OR(エントリー!$AV6="○",エントリー!$AV6="△"),エントリー!V6,""))</f>
        <v/>
      </c>
      <c r="V1" t="str">
        <f>IF(AND(OR(エントリー!$AV6="○",エントリー!$AV6="△"),エントリー!W6=""),"",IF(OR(エントリー!$AV6="○",エントリー!$AV6="△"),エントリー!W6,""))</f>
        <v/>
      </c>
      <c r="W1" t="str">
        <f>IF(AND(OR(エントリー!$AV6="○",エントリー!$AV6="△"),エントリー!X6=""),"",IF(OR(エントリー!$AV6="○",エントリー!$AV6="△"),エントリー!X6,""))</f>
        <v/>
      </c>
      <c r="X1" t="str">
        <f>IF(AND(OR(エントリー!$AV6="○",エントリー!$AV6="△"),エントリー!Y6=""),"",IF(OR(エントリー!$AV6="○",エントリー!$AV6="△"),エントリー!Y6,""))</f>
        <v/>
      </c>
      <c r="Y1" t="str">
        <f>IF(AND(OR(エントリー!$AV6="○",エントリー!$AV6="△"),エントリー!Z6=""),"",IF(OR(エントリー!$AV6="○",エントリー!$AV6="△"),エントリー!Z6,""))</f>
        <v/>
      </c>
      <c r="Z1" t="str">
        <f>IF(AND(OR(エントリー!$AV6="○",エントリー!$AV6="△"),エントリー!AA6=""),"",IF(OR(エントリー!$AV6="○",エントリー!$AV6="△"),エントリー!AA6,""))</f>
        <v/>
      </c>
      <c r="AA1" t="str">
        <f>IF(AND(OR(エントリー!$AV6="○",エントリー!$AV6="△"),エントリー!AB6=""),"",IF(OR(エントリー!$AV6="○",エントリー!$AV6="△"),エントリー!AB6,""))</f>
        <v/>
      </c>
      <c r="AB1" t="str">
        <f>IF(AND(OR(エントリー!$AV6="○",エントリー!$AV6="△"),エントリー!AC6=""),"",IF(OR(エントリー!$AV6="○",エントリー!$AV6="△"),エントリー!AC6,""))</f>
        <v/>
      </c>
      <c r="AC1" t="str">
        <f>IF(AND(OR(エントリー!$AV6="○",エントリー!$AV6="△"),エントリー!$AW$3="通常"),エントリー!AP6,IF(AND(OR(エントリー!$AV6="○",エントリー!$AV6="△"),エントリー!$AW$3="国体"),エントリー!AO6,IF(AND(OR(エントリー!$AV6="○",エントリー!$AV6="△"),エントリー!$AW$3="OPEN"),エントリー!AQ6,IF(AND(OR(エントリー!$AV6="○",エントリー!$AV6="△"),エントリー!$AW$3="Jr"),エントリー!AR6,IF(AND(OR(エントリー!$AV6="○",エントリー!$AV6="△"),エントリー!$AW$3="MS"),エントリー!AS6,"")))))</f>
        <v/>
      </c>
      <c r="AD1" t="str">
        <f>IF(AND(OR(エントリー!$AV6="○",エントリー!$AV6="△"),エントリー!AE6=""),"",IF(OR(エントリー!$AV6="○",エントリー!$AV6="△"),エントリー!AE6,""))</f>
        <v/>
      </c>
      <c r="AE1" t="str">
        <f>IF(エントリー!AM6="","",IF(エントリー!$AV6="","",IF(AND(OR(エントリー!$AV6="○",エントリー!$AV6="△"),エントリー!$AW$3="MS"),エントリー!AN6,エントリー!AM6)))</f>
        <v/>
      </c>
      <c r="AF1" t="str">
        <f t="shared" ref="AF1" si="0">AC1</f>
        <v/>
      </c>
      <c r="AG1" t="str">
        <f>IF(AND(OR(エントリー!$AV6="○",エントリー!$AV6="△"),エントリー!AH6=""),"",IF(OR(エントリー!$AV6="○",エントリー!$AV6="△"),エントリー!AH6,""))</f>
        <v/>
      </c>
      <c r="AH1" s="72" t="str">
        <f>IF(AND(OR(エントリー!$AV6="○",エントリー!$AV6="△"),エントリー!AI6=""),"",IF(OR(エントリー!$AV6="○",エントリー!$AV6="△"),エントリー!AI6,""))</f>
        <v/>
      </c>
      <c r="AI1" t="str">
        <f>IF(AND(OR(エントリー!$AV6="○",エントリー!$AV6="△"),エントリー!AJ6=""),"",IF(OR(エントリー!$AV6="○",エントリー!$AV6="△"),エントリー!AJ6,""))</f>
        <v/>
      </c>
      <c r="AJ1" t="str">
        <f>IF(AND(OR(エントリー!$AV6="○",エントリー!$AV6="△"),エントリー!AK6=""),"",IF(OR(エントリー!$AV6="○",エントリー!$AV6="△"),エントリー!AK6,""))</f>
        <v/>
      </c>
      <c r="AK1" t="str">
        <f>IF(エントリー!AV6="△","オープン参加","")</f>
        <v/>
      </c>
    </row>
    <row r="2" spans="1:37" x14ac:dyDescent="0.15">
      <c r="A2" s="68" t="str">
        <f>IF(AND(OR(エントリー!$AV7="○",エントリー!$AV7="△"),エントリー!B7=""),"",IF(OR(エントリー!$AV7="○",エントリー!$AV7="△"),エントリー!B7,""))</f>
        <v/>
      </c>
      <c r="B2" t="str">
        <f>IF(AND(OR(エントリー!$AV7="○",エントリー!$AV7="△"),エントリー!C7=""),"",IF(OR(エントリー!$AV7="○",エントリー!$AV7="△"),エントリー!C7,""))</f>
        <v/>
      </c>
      <c r="C2" t="str">
        <f>IF(AND(OR(エントリー!$AV7="○",エントリー!$AV7="△"),エントリー!D7=""),"",IF(OR(エントリー!$AV7="○",エントリー!$AV7="△"),エントリー!D7,""))</f>
        <v/>
      </c>
      <c r="D2" s="69" t="str">
        <f>IF(AND(OR(エントリー!$AV7="○",エントリー!$AV7="△"),エントリー!E7=""),"",IF(OR(エントリー!$AV7="○",エントリー!$AV7="△"),エントリー!E7,""))</f>
        <v/>
      </c>
      <c r="E2" t="str">
        <f>IF(AND(OR(エントリー!$AV7="○",エントリー!$AV7="△"),エントリー!F7=""),"",IF(OR(エントリー!$AV7="○",エントリー!$AV7="△"),エントリー!F7,""))</f>
        <v/>
      </c>
      <c r="F2" t="str">
        <f>IF(AND(OR(エントリー!$AV7="○",エントリー!$AV7="△"),エントリー!G7=""),"",IF(OR(エントリー!$AV7="○",エントリー!$AV7="△"),エントリー!G7,""))</f>
        <v/>
      </c>
      <c r="G2" t="str">
        <f>IF(AND(OR(エントリー!$AV7="○",エントリー!$AV7="△"),エントリー!H7=""),"",IF(OR(エントリー!$AV7="○",エントリー!$AV7="△"),エントリー!H7,""))</f>
        <v/>
      </c>
      <c r="H2" t="str">
        <f>IF(AND(OR(エントリー!$AV7="○",エントリー!$AV7="△"),エントリー!I7=""),"",IF(OR(エントリー!$AV7="○",エントリー!$AV7="△"),エントリー!I7,""))</f>
        <v/>
      </c>
      <c r="I2" t="str">
        <f>IF(AND(OR(エントリー!$AV7="○",エントリー!$AV7="△"),エントリー!J7=""),"",IF(OR(エントリー!$AV7="○",エントリー!$AV7="△"),エントリー!J7,""))</f>
        <v/>
      </c>
      <c r="J2" t="str">
        <f>IF(AND(OR(エントリー!$AV7="○",エントリー!$AV7="△"),エントリー!K7=""),"",IF(OR(エントリー!$AV7="○",エントリー!$AV7="△"),エントリー!K7,""))</f>
        <v/>
      </c>
      <c r="K2" t="str">
        <f>IF(AND(OR(エントリー!$AV7="○",エントリー!$AV7="△"),エントリー!L7=""),"",IF(OR(エントリー!$AV7="○",エントリー!$AV7="△"),エントリー!L7,""))</f>
        <v/>
      </c>
      <c r="L2" s="71" t="str">
        <f>IF(AND(OR(エントリー!$AV7="○",エントリー!$AV7="△"),エントリー!M7=""),"",IF(OR(エントリー!$AV7="○",エントリー!$AV7="△"),エントリー!M7,""))</f>
        <v/>
      </c>
      <c r="M2" s="71" t="str">
        <f>IF(AND(OR(エントリー!$AV7="○",エントリー!$AV7="△"),エントリー!N7=""),"",IF(OR(エントリー!$AV7="○",エントリー!$AV7="△"),エントリー!N7,""))</f>
        <v/>
      </c>
      <c r="N2" s="71" t="str">
        <f>IF(AND(OR(エントリー!$AV7="○",エントリー!$AV7="△"),エントリー!O7=""),"",IF(OR(エントリー!$AV7="○",エントリー!$AV7="△"),エントリー!O7,""))</f>
        <v/>
      </c>
      <c r="O2" s="5" t="str">
        <f>IF(エントリー!P7="","",IF(エントリー!$AV7="","",IF(AND(OR(エントリー!$AV7="○",エントリー!$AV7="△"),エントリー!AL7=""),エントリー!P7,エントリー!AL7)))</f>
        <v/>
      </c>
      <c r="P2" s="8" t="str">
        <f>IF(AND(OR(エントリー!$AV7="○",エントリー!$AV7="△"),エントリー!Q7=""),"",IF(OR(エントリー!$AV7="○",エントリー!$AV7="△"),エントリー!Q7,""))</f>
        <v/>
      </c>
      <c r="Q2" t="str">
        <f>IF(AND(OR(エントリー!$AV7="○",エントリー!$AV7="△"),エントリー!R7=""),"",IF(OR(エントリー!$AV7="○",エントリー!$AV7="△"),エントリー!R7,""))</f>
        <v/>
      </c>
      <c r="R2" s="70" t="str">
        <f>IF(AND(OR(エントリー!$AV7="○",エントリー!$AV7="△"),エントリー!S7=""),"",IF(OR(エントリー!$AV7="○",エントリー!$AV7="△"),エントリー!S7,""))</f>
        <v/>
      </c>
      <c r="S2" t="str">
        <f>IF(AND(OR(エントリー!$AV7="○",エントリー!$AV7="△"),エントリー!T7=""),"",IF(OR(エントリー!$AV7="○",エントリー!$AV7="△"),エントリー!T7,""))</f>
        <v/>
      </c>
      <c r="T2" t="str">
        <f>IF(AND(OR(エントリー!$AV7="○",エントリー!$AV7="△"),エントリー!U7=""),"",IF(OR(エントリー!$AV7="○",エントリー!$AV7="△"),エントリー!U7,""))</f>
        <v/>
      </c>
      <c r="U2" t="str">
        <f>IF(AND(OR(エントリー!$AV7="○",エントリー!$AV7="△"),エントリー!V7=""),"",IF(OR(エントリー!$AV7="○",エントリー!$AV7="△"),エントリー!V7,""))</f>
        <v/>
      </c>
      <c r="V2" t="str">
        <f>IF(AND(OR(エントリー!$AV7="○",エントリー!$AV7="△"),エントリー!W7=""),"",IF(OR(エントリー!$AV7="○",エントリー!$AV7="△"),エントリー!W7,""))</f>
        <v/>
      </c>
      <c r="W2" t="str">
        <f>IF(AND(OR(エントリー!$AV7="○",エントリー!$AV7="△"),エントリー!X7=""),"",IF(OR(エントリー!$AV7="○",エントリー!$AV7="△"),エントリー!X7,""))</f>
        <v/>
      </c>
      <c r="X2" t="str">
        <f>IF(AND(OR(エントリー!$AV7="○",エントリー!$AV7="△"),エントリー!Y7=""),"",IF(OR(エントリー!$AV7="○",エントリー!$AV7="△"),エントリー!Y7,""))</f>
        <v/>
      </c>
      <c r="Y2" t="str">
        <f>IF(AND(OR(エントリー!$AV7="○",エントリー!$AV7="△"),エントリー!Z7=""),"",IF(OR(エントリー!$AV7="○",エントリー!$AV7="△"),エントリー!Z7,""))</f>
        <v/>
      </c>
      <c r="Z2" t="str">
        <f>IF(AND(OR(エントリー!$AV7="○",エントリー!$AV7="△"),エントリー!AA7=""),"",IF(OR(エントリー!$AV7="○",エントリー!$AV7="△"),エントリー!AA7,""))</f>
        <v/>
      </c>
      <c r="AA2" t="str">
        <f>IF(AND(OR(エントリー!$AV7="○",エントリー!$AV7="△"),エントリー!AB7=""),"",IF(OR(エントリー!$AV7="○",エントリー!$AV7="△"),エントリー!AB7,""))</f>
        <v/>
      </c>
      <c r="AB2" t="str">
        <f>IF(AND(OR(エントリー!$AV7="○",エントリー!$AV7="△"),エントリー!AC7=""),"",IF(OR(エントリー!$AV7="○",エントリー!$AV7="△"),エントリー!AC7,""))</f>
        <v/>
      </c>
      <c r="AC2" t="str">
        <f>IF(AND(OR(エントリー!$AV7="○",エントリー!$AV7="△"),エントリー!$AW$3="通常"),エントリー!AP7,IF(AND(OR(エントリー!$AV7="○",エントリー!$AV7="△"),エントリー!$AW$3="国体"),エントリー!AO7,IF(AND(OR(エントリー!$AV7="○",エントリー!$AV7="△"),エントリー!$AW$3="OPEN"),エントリー!AQ7,IF(AND(OR(エントリー!$AV7="○",エントリー!$AV7="△"),エントリー!$AW$3="Jr"),エントリー!AR7,IF(AND(OR(エントリー!$AV7="○",エントリー!$AV7="△"),エントリー!$AW$3="MS"),エントリー!AS7,"")))))</f>
        <v/>
      </c>
      <c r="AD2" t="str">
        <f>IF(AND(OR(エントリー!$AV7="○",エントリー!$AV7="△"),エントリー!AE7=""),"",IF(OR(エントリー!$AV7="○",エントリー!$AV7="△"),エントリー!AE7,""))</f>
        <v/>
      </c>
      <c r="AE2" t="str">
        <f>IF(エントリー!AM7="","",IF(エントリー!$AV7="","",IF(AND(OR(エントリー!$AV7="○",エントリー!$AV7="△"),エントリー!$AW$3="MS"),エントリー!AN7,エントリー!AM7)))</f>
        <v/>
      </c>
      <c r="AF2" t="str">
        <f t="shared" ref="AF2:AF65" si="1">AC2</f>
        <v/>
      </c>
      <c r="AG2" t="str">
        <f>IF(AND(OR(エントリー!$AV7="○",エントリー!$AV7="△"),エントリー!AH7=""),"",IF(OR(エントリー!$AV7="○",エントリー!$AV7="△"),エントリー!AH7,""))</f>
        <v/>
      </c>
      <c r="AH2" s="72" t="str">
        <f>IF(AND(OR(エントリー!$AV7="○",エントリー!$AV7="△"),エントリー!AI7=""),"",IF(OR(エントリー!$AV7="○",エントリー!$AV7="△"),エントリー!AI7,""))</f>
        <v/>
      </c>
      <c r="AI2" t="str">
        <f>IF(AND(OR(エントリー!$AV7="○",エントリー!$AV7="△"),エントリー!AJ7=""),"",IF(OR(エントリー!$AV7="○",エントリー!$AV7="△"),エントリー!AJ7,""))</f>
        <v/>
      </c>
      <c r="AJ2" t="str">
        <f>IF(AND(OR(エントリー!$AV7="○",エントリー!$AV7="△"),エントリー!AK7=""),"",IF(OR(エントリー!$AV7="○",エントリー!$AV7="△"),エントリー!AK7,""))</f>
        <v/>
      </c>
      <c r="AK2" t="str">
        <f>IF(エントリー!AV7="△","オープン参加","")</f>
        <v/>
      </c>
    </row>
    <row r="3" spans="1:37" x14ac:dyDescent="0.15">
      <c r="A3" s="68" t="str">
        <f>IF(AND(OR(エントリー!$AV8="○",エントリー!$AV8="△"),エントリー!B8=""),"",IF(OR(エントリー!$AV8="○",エントリー!$AV8="△"),エントリー!B8,""))</f>
        <v/>
      </c>
      <c r="B3" t="str">
        <f>IF(AND(OR(エントリー!$AV8="○",エントリー!$AV8="△"),エントリー!C8=""),"",IF(OR(エントリー!$AV8="○",エントリー!$AV8="△"),エントリー!C8,""))</f>
        <v/>
      </c>
      <c r="C3" t="str">
        <f>IF(AND(OR(エントリー!$AV8="○",エントリー!$AV8="△"),エントリー!D8=""),"",IF(OR(エントリー!$AV8="○",エントリー!$AV8="△"),エントリー!D8,""))</f>
        <v/>
      </c>
      <c r="D3" s="69" t="str">
        <f>IF(AND(OR(エントリー!$AV8="○",エントリー!$AV8="△"),エントリー!E8=""),"",IF(OR(エントリー!$AV8="○",エントリー!$AV8="△"),エントリー!E8,""))</f>
        <v/>
      </c>
      <c r="E3" t="str">
        <f>IF(AND(OR(エントリー!$AV8="○",エントリー!$AV8="△"),エントリー!F8=""),"",IF(OR(エントリー!$AV8="○",エントリー!$AV8="△"),エントリー!F8,""))</f>
        <v/>
      </c>
      <c r="F3" t="str">
        <f>IF(AND(OR(エントリー!$AV8="○",エントリー!$AV8="△"),エントリー!G8=""),"",IF(OR(エントリー!$AV8="○",エントリー!$AV8="△"),エントリー!G8,""))</f>
        <v/>
      </c>
      <c r="G3" t="str">
        <f>IF(AND(OR(エントリー!$AV8="○",エントリー!$AV8="△"),エントリー!H8=""),"",IF(OR(エントリー!$AV8="○",エントリー!$AV8="△"),エントリー!H8,""))</f>
        <v/>
      </c>
      <c r="H3" t="str">
        <f>IF(AND(OR(エントリー!$AV8="○",エントリー!$AV8="△"),エントリー!I8=""),"",IF(OR(エントリー!$AV8="○",エントリー!$AV8="△"),エントリー!I8,""))</f>
        <v/>
      </c>
      <c r="I3" t="str">
        <f>IF(AND(OR(エントリー!$AV8="○",エントリー!$AV8="△"),エントリー!J8=""),"",IF(OR(エントリー!$AV8="○",エントリー!$AV8="△"),エントリー!J8,""))</f>
        <v/>
      </c>
      <c r="J3" t="str">
        <f>IF(AND(OR(エントリー!$AV8="○",エントリー!$AV8="△"),エントリー!K8=""),"",IF(OR(エントリー!$AV8="○",エントリー!$AV8="△"),エントリー!K8,""))</f>
        <v/>
      </c>
      <c r="K3" t="str">
        <f>IF(AND(OR(エントリー!$AV8="○",エントリー!$AV8="△"),エントリー!L8=""),"",IF(OR(エントリー!$AV8="○",エントリー!$AV8="△"),エントリー!L8,""))</f>
        <v/>
      </c>
      <c r="L3" s="71" t="str">
        <f>IF(AND(OR(エントリー!$AV8="○",エントリー!$AV8="△"),エントリー!M8=""),"",IF(OR(エントリー!$AV8="○",エントリー!$AV8="△"),エントリー!M8,""))</f>
        <v/>
      </c>
      <c r="M3" s="71" t="str">
        <f>IF(AND(OR(エントリー!$AV8="○",エントリー!$AV8="△"),エントリー!N8=""),"",IF(OR(エントリー!$AV8="○",エントリー!$AV8="△"),エントリー!N8,""))</f>
        <v/>
      </c>
      <c r="N3" s="71" t="str">
        <f>IF(AND(OR(エントリー!$AV8="○",エントリー!$AV8="△"),エントリー!O8=""),"",IF(OR(エントリー!$AV8="○",エントリー!$AV8="△"),エントリー!O8,""))</f>
        <v/>
      </c>
      <c r="O3" s="5" t="str">
        <f>IF(エントリー!P8="","",IF(エントリー!$AV8="","",IF(AND(OR(エントリー!$AV8="○",エントリー!$AV8="△"),エントリー!AL8=""),エントリー!P8,エントリー!AL8)))</f>
        <v/>
      </c>
      <c r="P3" s="8" t="str">
        <f>IF(AND(OR(エントリー!$AV8="○",エントリー!$AV8="△"),エントリー!Q8=""),"",IF(OR(エントリー!$AV8="○",エントリー!$AV8="△"),エントリー!Q8,""))</f>
        <v/>
      </c>
      <c r="Q3" t="str">
        <f>IF(AND(OR(エントリー!$AV8="○",エントリー!$AV8="△"),エントリー!R8=""),"",IF(OR(エントリー!$AV8="○",エントリー!$AV8="△"),エントリー!R8,""))</f>
        <v/>
      </c>
      <c r="R3" s="70" t="str">
        <f>IF(AND(OR(エントリー!$AV8="○",エントリー!$AV8="△"),エントリー!S8=""),"",IF(OR(エントリー!$AV8="○",エントリー!$AV8="△"),エントリー!S8,""))</f>
        <v/>
      </c>
      <c r="S3" t="str">
        <f>IF(AND(OR(エントリー!$AV8="○",エントリー!$AV8="△"),エントリー!T8=""),"",IF(OR(エントリー!$AV8="○",エントリー!$AV8="△"),エントリー!T8,""))</f>
        <v/>
      </c>
      <c r="T3" t="str">
        <f>IF(AND(OR(エントリー!$AV8="○",エントリー!$AV8="△"),エントリー!U8=""),"",IF(OR(エントリー!$AV8="○",エントリー!$AV8="△"),エントリー!U8,""))</f>
        <v/>
      </c>
      <c r="U3" t="str">
        <f>IF(AND(OR(エントリー!$AV8="○",エントリー!$AV8="△"),エントリー!V8=""),"",IF(OR(エントリー!$AV8="○",エントリー!$AV8="△"),エントリー!V8,""))</f>
        <v/>
      </c>
      <c r="V3" t="str">
        <f>IF(AND(OR(エントリー!$AV8="○",エントリー!$AV8="△"),エントリー!W8=""),"",IF(OR(エントリー!$AV8="○",エントリー!$AV8="△"),エントリー!W8,""))</f>
        <v/>
      </c>
      <c r="W3" t="str">
        <f>IF(AND(OR(エントリー!$AV8="○",エントリー!$AV8="△"),エントリー!X8=""),"",IF(OR(エントリー!$AV8="○",エントリー!$AV8="△"),エントリー!X8,""))</f>
        <v/>
      </c>
      <c r="X3" t="str">
        <f>IF(AND(OR(エントリー!$AV8="○",エントリー!$AV8="△"),エントリー!Y8=""),"",IF(OR(エントリー!$AV8="○",エントリー!$AV8="△"),エントリー!Y8,""))</f>
        <v/>
      </c>
      <c r="Y3" t="str">
        <f>IF(AND(OR(エントリー!$AV8="○",エントリー!$AV8="△"),エントリー!Z8=""),"",IF(OR(エントリー!$AV8="○",エントリー!$AV8="△"),エントリー!Z8,""))</f>
        <v/>
      </c>
      <c r="Z3" t="str">
        <f>IF(AND(OR(エントリー!$AV8="○",エントリー!$AV8="△"),エントリー!AA8=""),"",IF(OR(エントリー!$AV8="○",エントリー!$AV8="△"),エントリー!AA8,""))</f>
        <v/>
      </c>
      <c r="AA3" t="str">
        <f>IF(AND(OR(エントリー!$AV8="○",エントリー!$AV8="△"),エントリー!AB8=""),"",IF(OR(エントリー!$AV8="○",エントリー!$AV8="△"),エントリー!AB8,""))</f>
        <v/>
      </c>
      <c r="AB3" t="str">
        <f>IF(AND(OR(エントリー!$AV8="○",エントリー!$AV8="△"),エントリー!AC8=""),"",IF(OR(エントリー!$AV8="○",エントリー!$AV8="△"),エントリー!AC8,""))</f>
        <v/>
      </c>
      <c r="AC3" t="str">
        <f>IF(AND(OR(エントリー!$AV8="○",エントリー!$AV8="△"),エントリー!$AW$3="通常"),エントリー!AP8,IF(AND(OR(エントリー!$AV8="○",エントリー!$AV8="△"),エントリー!$AW$3="国体"),エントリー!AO8,IF(AND(OR(エントリー!$AV8="○",エントリー!$AV8="△"),エントリー!$AW$3="OPEN"),エントリー!AQ8,IF(AND(OR(エントリー!$AV8="○",エントリー!$AV8="△"),エントリー!$AW$3="Jr"),エントリー!AR8,IF(AND(OR(エントリー!$AV8="○",エントリー!$AV8="△"),エントリー!$AW$3="MS"),エントリー!AS8,"")))))</f>
        <v/>
      </c>
      <c r="AD3" t="str">
        <f>IF(AND(OR(エントリー!$AV8="○",エントリー!$AV8="△"),エントリー!AE8=""),"",IF(OR(エントリー!$AV8="○",エントリー!$AV8="△"),エントリー!AE8,""))</f>
        <v/>
      </c>
      <c r="AE3" t="str">
        <f>IF(エントリー!AM8="","",IF(エントリー!$AV8="","",IF(AND(OR(エントリー!$AV8="○",エントリー!$AV8="△"),エントリー!$AW$3="MS"),エントリー!AN8,エントリー!AM8)))</f>
        <v/>
      </c>
      <c r="AF3" t="str">
        <f t="shared" si="1"/>
        <v/>
      </c>
      <c r="AG3" t="str">
        <f>IF(AND(OR(エントリー!$AV8="○",エントリー!$AV8="△"),エントリー!AH8=""),"",IF(OR(エントリー!$AV8="○",エントリー!$AV8="△"),エントリー!AH8,""))</f>
        <v/>
      </c>
      <c r="AH3" s="72" t="str">
        <f>IF(AND(OR(エントリー!$AV8="○",エントリー!$AV8="△"),エントリー!AI8=""),"",IF(OR(エントリー!$AV8="○",エントリー!$AV8="△"),エントリー!AI8,""))</f>
        <v/>
      </c>
      <c r="AI3" t="str">
        <f>IF(AND(OR(エントリー!$AV8="○",エントリー!$AV8="△"),エントリー!AJ8=""),"",IF(OR(エントリー!$AV8="○",エントリー!$AV8="△"),エントリー!AJ8,""))</f>
        <v/>
      </c>
      <c r="AJ3" t="str">
        <f>IF(AND(OR(エントリー!$AV8="○",エントリー!$AV8="△"),エントリー!AK8=""),"",IF(OR(エントリー!$AV8="○",エントリー!$AV8="△"),エントリー!AK8,""))</f>
        <v/>
      </c>
      <c r="AK3" t="str">
        <f>IF(エントリー!AV8="△","オープン参加","")</f>
        <v/>
      </c>
    </row>
    <row r="4" spans="1:37" x14ac:dyDescent="0.15">
      <c r="A4" s="68" t="str">
        <f>IF(AND(OR(エントリー!$AV9="○",エントリー!$AV9="△"),エントリー!B9=""),"",IF(OR(エントリー!$AV9="○",エントリー!$AV9="△"),エントリー!B9,""))</f>
        <v/>
      </c>
      <c r="B4" t="str">
        <f>IF(AND(OR(エントリー!$AV9="○",エントリー!$AV9="△"),エントリー!C9=""),"",IF(OR(エントリー!$AV9="○",エントリー!$AV9="△"),エントリー!C9,""))</f>
        <v/>
      </c>
      <c r="C4" t="str">
        <f>IF(AND(OR(エントリー!$AV9="○",エントリー!$AV9="△"),エントリー!D9=""),"",IF(OR(エントリー!$AV9="○",エントリー!$AV9="△"),エントリー!D9,""))</f>
        <v/>
      </c>
      <c r="D4" s="69" t="str">
        <f>IF(AND(OR(エントリー!$AV9="○",エントリー!$AV9="△"),エントリー!E9=""),"",IF(OR(エントリー!$AV9="○",エントリー!$AV9="△"),エントリー!E9,""))</f>
        <v/>
      </c>
      <c r="E4" t="str">
        <f>IF(AND(OR(エントリー!$AV9="○",エントリー!$AV9="△"),エントリー!F9=""),"",IF(OR(エントリー!$AV9="○",エントリー!$AV9="△"),エントリー!F9,""))</f>
        <v/>
      </c>
      <c r="F4" t="str">
        <f>IF(AND(OR(エントリー!$AV9="○",エントリー!$AV9="△"),エントリー!G9=""),"",IF(OR(エントリー!$AV9="○",エントリー!$AV9="△"),エントリー!G9,""))</f>
        <v/>
      </c>
      <c r="G4" t="str">
        <f>IF(AND(OR(エントリー!$AV9="○",エントリー!$AV9="△"),エントリー!H9=""),"",IF(OR(エントリー!$AV9="○",エントリー!$AV9="△"),エントリー!H9,""))</f>
        <v/>
      </c>
      <c r="H4" t="str">
        <f>IF(AND(OR(エントリー!$AV9="○",エントリー!$AV9="△"),エントリー!I9=""),"",IF(OR(エントリー!$AV9="○",エントリー!$AV9="△"),エントリー!I9,""))</f>
        <v/>
      </c>
      <c r="I4" t="str">
        <f>IF(AND(OR(エントリー!$AV9="○",エントリー!$AV9="△"),エントリー!J9=""),"",IF(OR(エントリー!$AV9="○",エントリー!$AV9="△"),エントリー!J9,""))</f>
        <v/>
      </c>
      <c r="J4" t="str">
        <f>IF(AND(OR(エントリー!$AV9="○",エントリー!$AV9="△"),エントリー!K9=""),"",IF(OR(エントリー!$AV9="○",エントリー!$AV9="△"),エントリー!K9,""))</f>
        <v/>
      </c>
      <c r="K4" t="str">
        <f>IF(AND(OR(エントリー!$AV9="○",エントリー!$AV9="△"),エントリー!L9=""),"",IF(OR(エントリー!$AV9="○",エントリー!$AV9="△"),エントリー!L9,""))</f>
        <v/>
      </c>
      <c r="L4" s="71" t="str">
        <f>IF(AND(OR(エントリー!$AV9="○",エントリー!$AV9="△"),エントリー!M9=""),"",IF(OR(エントリー!$AV9="○",エントリー!$AV9="△"),エントリー!M9,""))</f>
        <v/>
      </c>
      <c r="M4" s="71" t="str">
        <f>IF(AND(OR(エントリー!$AV9="○",エントリー!$AV9="△"),エントリー!N9=""),"",IF(OR(エントリー!$AV9="○",エントリー!$AV9="△"),エントリー!N9,""))</f>
        <v/>
      </c>
      <c r="N4" s="71" t="str">
        <f>IF(AND(OR(エントリー!$AV9="○",エントリー!$AV9="△"),エントリー!O9=""),"",IF(OR(エントリー!$AV9="○",エントリー!$AV9="△"),エントリー!O9,""))</f>
        <v/>
      </c>
      <c r="O4" s="5" t="str">
        <f>IF(エントリー!P9="","",IF(エントリー!$AV9="","",IF(AND(OR(エントリー!$AV9="○",エントリー!$AV9="△"),エントリー!AL9=""),エントリー!P9,エントリー!AL9)))</f>
        <v/>
      </c>
      <c r="P4" s="8" t="str">
        <f>IF(AND(OR(エントリー!$AV9="○",エントリー!$AV9="△"),エントリー!Q9=""),"",IF(OR(エントリー!$AV9="○",エントリー!$AV9="△"),エントリー!Q9,""))</f>
        <v/>
      </c>
      <c r="Q4" t="str">
        <f>IF(AND(OR(エントリー!$AV9="○",エントリー!$AV9="△"),エントリー!R9=""),"",IF(OR(エントリー!$AV9="○",エントリー!$AV9="△"),エントリー!R9,""))</f>
        <v/>
      </c>
      <c r="R4" s="70" t="str">
        <f>IF(AND(OR(エントリー!$AV9="○",エントリー!$AV9="△"),エントリー!S9=""),"",IF(OR(エントリー!$AV9="○",エントリー!$AV9="△"),エントリー!S9,""))</f>
        <v/>
      </c>
      <c r="S4" t="str">
        <f>IF(AND(OR(エントリー!$AV9="○",エントリー!$AV9="△"),エントリー!T9=""),"",IF(OR(エントリー!$AV9="○",エントリー!$AV9="△"),エントリー!T9,""))</f>
        <v/>
      </c>
      <c r="T4" t="str">
        <f>IF(AND(OR(エントリー!$AV9="○",エントリー!$AV9="△"),エントリー!U9=""),"",IF(OR(エントリー!$AV9="○",エントリー!$AV9="△"),エントリー!U9,""))</f>
        <v/>
      </c>
      <c r="U4" t="str">
        <f>IF(AND(OR(エントリー!$AV9="○",エントリー!$AV9="△"),エントリー!V9=""),"",IF(OR(エントリー!$AV9="○",エントリー!$AV9="△"),エントリー!V9,""))</f>
        <v/>
      </c>
      <c r="V4" t="str">
        <f>IF(AND(OR(エントリー!$AV9="○",エントリー!$AV9="△"),エントリー!W9=""),"",IF(OR(エントリー!$AV9="○",エントリー!$AV9="△"),エントリー!W9,""))</f>
        <v/>
      </c>
      <c r="W4" t="str">
        <f>IF(AND(OR(エントリー!$AV9="○",エントリー!$AV9="△"),エントリー!X9=""),"",IF(OR(エントリー!$AV9="○",エントリー!$AV9="△"),エントリー!X9,""))</f>
        <v/>
      </c>
      <c r="X4" t="str">
        <f>IF(AND(OR(エントリー!$AV9="○",エントリー!$AV9="△"),エントリー!Y9=""),"",IF(OR(エントリー!$AV9="○",エントリー!$AV9="△"),エントリー!Y9,""))</f>
        <v/>
      </c>
      <c r="Y4" t="str">
        <f>IF(AND(OR(エントリー!$AV9="○",エントリー!$AV9="△"),エントリー!Z9=""),"",IF(OR(エントリー!$AV9="○",エントリー!$AV9="△"),エントリー!Z9,""))</f>
        <v/>
      </c>
      <c r="Z4" t="str">
        <f>IF(AND(OR(エントリー!$AV9="○",エントリー!$AV9="△"),エントリー!AA9=""),"",IF(OR(エントリー!$AV9="○",エントリー!$AV9="△"),エントリー!AA9,""))</f>
        <v/>
      </c>
      <c r="AA4" t="str">
        <f>IF(AND(OR(エントリー!$AV9="○",エントリー!$AV9="△"),エントリー!AB9=""),"",IF(OR(エントリー!$AV9="○",エントリー!$AV9="△"),エントリー!AB9,""))</f>
        <v/>
      </c>
      <c r="AB4" t="str">
        <f>IF(AND(OR(エントリー!$AV9="○",エントリー!$AV9="△"),エントリー!AC9=""),"",IF(OR(エントリー!$AV9="○",エントリー!$AV9="△"),エントリー!AC9,""))</f>
        <v/>
      </c>
      <c r="AC4" t="str">
        <f>IF(AND(OR(エントリー!$AV9="○",エントリー!$AV9="△"),エントリー!$AW$3="通常"),エントリー!AP9,IF(AND(OR(エントリー!$AV9="○",エントリー!$AV9="△"),エントリー!$AW$3="国体"),エントリー!AO9,IF(AND(OR(エントリー!$AV9="○",エントリー!$AV9="△"),エントリー!$AW$3="OPEN"),エントリー!AQ9,IF(AND(OR(エントリー!$AV9="○",エントリー!$AV9="△"),エントリー!$AW$3="Jr"),エントリー!AR9,IF(AND(OR(エントリー!$AV9="○",エントリー!$AV9="△"),エントリー!$AW$3="MS"),エントリー!AS9,"")))))</f>
        <v/>
      </c>
      <c r="AD4" t="str">
        <f>IF(AND(OR(エントリー!$AV9="○",エントリー!$AV9="△"),エントリー!AE9=""),"",IF(OR(エントリー!$AV9="○",エントリー!$AV9="△"),エントリー!AE9,""))</f>
        <v/>
      </c>
      <c r="AE4" t="str">
        <f>IF(エントリー!AM9="","",IF(エントリー!$AV9="","",IF(AND(OR(エントリー!$AV9="○",エントリー!$AV9="△"),エントリー!$AW$3="MS"),エントリー!AN9,エントリー!AM9)))</f>
        <v/>
      </c>
      <c r="AF4" t="str">
        <f t="shared" si="1"/>
        <v/>
      </c>
      <c r="AG4" t="str">
        <f>IF(AND(OR(エントリー!$AV9="○",エントリー!$AV9="△"),エントリー!AH9=""),"",IF(OR(エントリー!$AV9="○",エントリー!$AV9="△"),エントリー!AH9,""))</f>
        <v/>
      </c>
      <c r="AH4" s="72" t="str">
        <f>IF(AND(OR(エントリー!$AV9="○",エントリー!$AV9="△"),エントリー!AI9=""),"",IF(OR(エントリー!$AV9="○",エントリー!$AV9="△"),エントリー!AI9,""))</f>
        <v/>
      </c>
      <c r="AI4" t="str">
        <f>IF(AND(OR(エントリー!$AV9="○",エントリー!$AV9="△"),エントリー!AJ9=""),"",IF(OR(エントリー!$AV9="○",エントリー!$AV9="△"),エントリー!AJ9,""))</f>
        <v/>
      </c>
      <c r="AJ4" t="str">
        <f>IF(AND(OR(エントリー!$AV9="○",エントリー!$AV9="△"),エントリー!AK9=""),"",IF(OR(エントリー!$AV9="○",エントリー!$AV9="△"),エントリー!AK9,""))</f>
        <v/>
      </c>
      <c r="AK4" t="str">
        <f>IF(エントリー!AV9="△","オープン参加","")</f>
        <v/>
      </c>
    </row>
    <row r="5" spans="1:37" x14ac:dyDescent="0.15">
      <c r="A5" s="68" t="str">
        <f>IF(AND(OR(エントリー!$AV10="○",エントリー!$AV10="△"),エントリー!B10=""),"",IF(OR(エントリー!$AV10="○",エントリー!$AV10="△"),エントリー!B10,""))</f>
        <v/>
      </c>
      <c r="B5" t="str">
        <f>IF(AND(OR(エントリー!$AV10="○",エントリー!$AV10="△"),エントリー!C10=""),"",IF(OR(エントリー!$AV10="○",エントリー!$AV10="△"),エントリー!C10,""))</f>
        <v/>
      </c>
      <c r="C5" t="str">
        <f>IF(AND(OR(エントリー!$AV10="○",エントリー!$AV10="△"),エントリー!D10=""),"",IF(OR(エントリー!$AV10="○",エントリー!$AV10="△"),エントリー!D10,""))</f>
        <v/>
      </c>
      <c r="D5" s="69" t="str">
        <f>IF(AND(OR(エントリー!$AV10="○",エントリー!$AV10="△"),エントリー!E10=""),"",IF(OR(エントリー!$AV10="○",エントリー!$AV10="△"),エントリー!E10,""))</f>
        <v/>
      </c>
      <c r="E5" t="str">
        <f>IF(AND(OR(エントリー!$AV10="○",エントリー!$AV10="△"),エントリー!F10=""),"",IF(OR(エントリー!$AV10="○",エントリー!$AV10="△"),エントリー!F10,""))</f>
        <v/>
      </c>
      <c r="F5" t="str">
        <f>IF(AND(OR(エントリー!$AV10="○",エントリー!$AV10="△"),エントリー!G10=""),"",IF(OR(エントリー!$AV10="○",エントリー!$AV10="△"),エントリー!G10,""))</f>
        <v/>
      </c>
      <c r="G5" t="str">
        <f>IF(AND(OR(エントリー!$AV10="○",エントリー!$AV10="△"),エントリー!H10=""),"",IF(OR(エントリー!$AV10="○",エントリー!$AV10="△"),エントリー!H10,""))</f>
        <v/>
      </c>
      <c r="H5" t="str">
        <f>IF(AND(OR(エントリー!$AV10="○",エントリー!$AV10="△"),エントリー!I10=""),"",IF(OR(エントリー!$AV10="○",エントリー!$AV10="△"),エントリー!I10,""))</f>
        <v/>
      </c>
      <c r="I5" t="str">
        <f>IF(AND(OR(エントリー!$AV10="○",エントリー!$AV10="△"),エントリー!J10=""),"",IF(OR(エントリー!$AV10="○",エントリー!$AV10="△"),エントリー!J10,""))</f>
        <v/>
      </c>
      <c r="J5" t="str">
        <f>IF(AND(OR(エントリー!$AV10="○",エントリー!$AV10="△"),エントリー!K10=""),"",IF(OR(エントリー!$AV10="○",エントリー!$AV10="△"),エントリー!K10,""))</f>
        <v/>
      </c>
      <c r="K5" t="str">
        <f>IF(AND(OR(エントリー!$AV10="○",エントリー!$AV10="△"),エントリー!L10=""),"",IF(OR(エントリー!$AV10="○",エントリー!$AV10="△"),エントリー!L10,""))</f>
        <v/>
      </c>
      <c r="L5" s="71" t="str">
        <f>IF(AND(OR(エントリー!$AV10="○",エントリー!$AV10="△"),エントリー!M10=""),"",IF(OR(エントリー!$AV10="○",エントリー!$AV10="△"),エントリー!M10,""))</f>
        <v/>
      </c>
      <c r="M5" s="71" t="str">
        <f>IF(AND(OR(エントリー!$AV10="○",エントリー!$AV10="△"),エントリー!N10=""),"",IF(OR(エントリー!$AV10="○",エントリー!$AV10="△"),エントリー!N10,""))</f>
        <v/>
      </c>
      <c r="N5" s="71" t="str">
        <f>IF(AND(OR(エントリー!$AV10="○",エントリー!$AV10="△"),エントリー!O10=""),"",IF(OR(エントリー!$AV10="○",エントリー!$AV10="△"),エントリー!O10,""))</f>
        <v/>
      </c>
      <c r="O5" s="5" t="str">
        <f>IF(エントリー!P10="","",IF(エントリー!$AV10="","",IF(AND(OR(エントリー!$AV10="○",エントリー!$AV10="△"),エントリー!AL10=""),エントリー!P10,エントリー!AL10)))</f>
        <v/>
      </c>
      <c r="P5" s="8" t="str">
        <f>IF(AND(OR(エントリー!$AV10="○",エントリー!$AV10="△"),エントリー!Q10=""),"",IF(OR(エントリー!$AV10="○",エントリー!$AV10="△"),エントリー!Q10,""))</f>
        <v/>
      </c>
      <c r="Q5" t="str">
        <f>IF(AND(OR(エントリー!$AV10="○",エントリー!$AV10="△"),エントリー!R10=""),"",IF(OR(エントリー!$AV10="○",エントリー!$AV10="△"),エントリー!R10,""))</f>
        <v/>
      </c>
      <c r="R5" s="70" t="str">
        <f>IF(AND(OR(エントリー!$AV10="○",エントリー!$AV10="△"),エントリー!S10=""),"",IF(OR(エントリー!$AV10="○",エントリー!$AV10="△"),エントリー!S10,""))</f>
        <v/>
      </c>
      <c r="S5" t="str">
        <f>IF(AND(OR(エントリー!$AV10="○",エントリー!$AV10="△"),エントリー!T10=""),"",IF(OR(エントリー!$AV10="○",エントリー!$AV10="△"),エントリー!T10,""))</f>
        <v/>
      </c>
      <c r="T5" t="str">
        <f>IF(AND(OR(エントリー!$AV10="○",エントリー!$AV10="△"),エントリー!U10=""),"",IF(OR(エントリー!$AV10="○",エントリー!$AV10="△"),エントリー!U10,""))</f>
        <v/>
      </c>
      <c r="U5" t="str">
        <f>IF(AND(OR(エントリー!$AV10="○",エントリー!$AV10="△"),エントリー!V10=""),"",IF(OR(エントリー!$AV10="○",エントリー!$AV10="△"),エントリー!V10,""))</f>
        <v/>
      </c>
      <c r="V5" t="str">
        <f>IF(AND(OR(エントリー!$AV10="○",エントリー!$AV10="△"),エントリー!W10=""),"",IF(OR(エントリー!$AV10="○",エントリー!$AV10="△"),エントリー!W10,""))</f>
        <v/>
      </c>
      <c r="W5" t="str">
        <f>IF(AND(OR(エントリー!$AV10="○",エントリー!$AV10="△"),エントリー!X10=""),"",IF(OR(エントリー!$AV10="○",エントリー!$AV10="△"),エントリー!X10,""))</f>
        <v/>
      </c>
      <c r="X5" t="str">
        <f>IF(AND(OR(エントリー!$AV10="○",エントリー!$AV10="△"),エントリー!Y10=""),"",IF(OR(エントリー!$AV10="○",エントリー!$AV10="△"),エントリー!Y10,""))</f>
        <v/>
      </c>
      <c r="Y5" t="str">
        <f>IF(AND(OR(エントリー!$AV10="○",エントリー!$AV10="△"),エントリー!Z10=""),"",IF(OR(エントリー!$AV10="○",エントリー!$AV10="△"),エントリー!Z10,""))</f>
        <v/>
      </c>
      <c r="Z5" t="str">
        <f>IF(AND(OR(エントリー!$AV10="○",エントリー!$AV10="△"),エントリー!AA10=""),"",IF(OR(エントリー!$AV10="○",エントリー!$AV10="△"),エントリー!AA10,""))</f>
        <v/>
      </c>
      <c r="AA5" t="str">
        <f>IF(AND(OR(エントリー!$AV10="○",エントリー!$AV10="△"),エントリー!AB10=""),"",IF(OR(エントリー!$AV10="○",エントリー!$AV10="△"),エントリー!AB10,""))</f>
        <v/>
      </c>
      <c r="AB5" t="str">
        <f>IF(AND(OR(エントリー!$AV10="○",エントリー!$AV10="△"),エントリー!AC10=""),"",IF(OR(エントリー!$AV10="○",エントリー!$AV10="△"),エントリー!AC10,""))</f>
        <v/>
      </c>
      <c r="AC5" t="str">
        <f>IF(AND(OR(エントリー!$AV10="○",エントリー!$AV10="△"),エントリー!$AW$3="通常"),エントリー!AP10,IF(AND(OR(エントリー!$AV10="○",エントリー!$AV10="△"),エントリー!$AW$3="国体"),エントリー!AO10,IF(AND(OR(エントリー!$AV10="○",エントリー!$AV10="△"),エントリー!$AW$3="OPEN"),エントリー!AQ10,IF(AND(OR(エントリー!$AV10="○",エントリー!$AV10="△"),エントリー!$AW$3="Jr"),エントリー!AR10,IF(AND(OR(エントリー!$AV10="○",エントリー!$AV10="△"),エントリー!$AW$3="MS"),エントリー!AS10,"")))))</f>
        <v/>
      </c>
      <c r="AD5" t="str">
        <f>IF(AND(OR(エントリー!$AV10="○",エントリー!$AV10="△"),エントリー!AE10=""),"",IF(OR(エントリー!$AV10="○",エントリー!$AV10="△"),エントリー!AE10,""))</f>
        <v/>
      </c>
      <c r="AE5" t="str">
        <f>IF(エントリー!AM10="","",IF(エントリー!$AV10="","",IF(AND(OR(エントリー!$AV10="○",エントリー!$AV10="△"),エントリー!$AW$3="MS"),エントリー!AN10,エントリー!AM10)))</f>
        <v/>
      </c>
      <c r="AF5" t="str">
        <f t="shared" si="1"/>
        <v/>
      </c>
      <c r="AG5" t="str">
        <f>IF(AND(OR(エントリー!$AV10="○",エントリー!$AV10="△"),エントリー!AH10=""),"",IF(OR(エントリー!$AV10="○",エントリー!$AV10="△"),エントリー!AH10,""))</f>
        <v/>
      </c>
      <c r="AH5" s="72" t="str">
        <f>IF(AND(OR(エントリー!$AV10="○",エントリー!$AV10="△"),エントリー!AI10=""),"",IF(OR(エントリー!$AV10="○",エントリー!$AV10="△"),エントリー!AI10,""))</f>
        <v/>
      </c>
      <c r="AI5" t="str">
        <f>IF(AND(OR(エントリー!$AV10="○",エントリー!$AV10="△"),エントリー!AJ10=""),"",IF(OR(エントリー!$AV10="○",エントリー!$AV10="△"),エントリー!AJ10,""))</f>
        <v/>
      </c>
      <c r="AJ5" t="str">
        <f>IF(AND(OR(エントリー!$AV10="○",エントリー!$AV10="△"),エントリー!AK10=""),"",IF(OR(エントリー!$AV10="○",エントリー!$AV10="△"),エントリー!AK10,""))</f>
        <v/>
      </c>
      <c r="AK5" t="str">
        <f>IF(エントリー!AV10="△","オープン参加","")</f>
        <v/>
      </c>
    </row>
    <row r="6" spans="1:37" x14ac:dyDescent="0.15">
      <c r="A6" s="68" t="str">
        <f>IF(AND(OR(エントリー!$AV11="○",エントリー!$AV11="△"),エントリー!B11=""),"",IF(OR(エントリー!$AV11="○",エントリー!$AV11="△"),エントリー!B11,""))</f>
        <v/>
      </c>
      <c r="B6" t="str">
        <f>IF(AND(OR(エントリー!$AV11="○",エントリー!$AV11="△"),エントリー!C11=""),"",IF(OR(エントリー!$AV11="○",エントリー!$AV11="△"),エントリー!C11,""))</f>
        <v/>
      </c>
      <c r="C6" t="str">
        <f>IF(AND(OR(エントリー!$AV11="○",エントリー!$AV11="△"),エントリー!D11=""),"",IF(OR(エントリー!$AV11="○",エントリー!$AV11="△"),エントリー!D11,""))</f>
        <v/>
      </c>
      <c r="D6" s="69" t="str">
        <f>IF(AND(OR(エントリー!$AV11="○",エントリー!$AV11="△"),エントリー!E11=""),"",IF(OR(エントリー!$AV11="○",エントリー!$AV11="△"),エントリー!E11,""))</f>
        <v/>
      </c>
      <c r="E6" t="str">
        <f>IF(AND(OR(エントリー!$AV11="○",エントリー!$AV11="△"),エントリー!F11=""),"",IF(OR(エントリー!$AV11="○",エントリー!$AV11="△"),エントリー!F11,""))</f>
        <v/>
      </c>
      <c r="F6" t="str">
        <f>IF(AND(OR(エントリー!$AV11="○",エントリー!$AV11="△"),エントリー!G11=""),"",IF(OR(エントリー!$AV11="○",エントリー!$AV11="△"),エントリー!G11,""))</f>
        <v/>
      </c>
      <c r="G6" t="str">
        <f>IF(AND(OR(エントリー!$AV11="○",エントリー!$AV11="△"),エントリー!H11=""),"",IF(OR(エントリー!$AV11="○",エントリー!$AV11="△"),エントリー!H11,""))</f>
        <v/>
      </c>
      <c r="H6" t="str">
        <f>IF(AND(OR(エントリー!$AV11="○",エントリー!$AV11="△"),エントリー!I11=""),"",IF(OR(エントリー!$AV11="○",エントリー!$AV11="△"),エントリー!I11,""))</f>
        <v/>
      </c>
      <c r="I6" t="str">
        <f>IF(AND(OR(エントリー!$AV11="○",エントリー!$AV11="△"),エントリー!J11=""),"",IF(OR(エントリー!$AV11="○",エントリー!$AV11="△"),エントリー!J11,""))</f>
        <v/>
      </c>
      <c r="J6" t="str">
        <f>IF(AND(OR(エントリー!$AV11="○",エントリー!$AV11="△"),エントリー!K11=""),"",IF(OR(エントリー!$AV11="○",エントリー!$AV11="△"),エントリー!K11,""))</f>
        <v/>
      </c>
      <c r="K6" t="str">
        <f>IF(AND(OR(エントリー!$AV11="○",エントリー!$AV11="△"),エントリー!L11=""),"",IF(OR(エントリー!$AV11="○",エントリー!$AV11="△"),エントリー!L11,""))</f>
        <v/>
      </c>
      <c r="L6" s="71" t="str">
        <f>IF(AND(OR(エントリー!$AV11="○",エントリー!$AV11="△"),エントリー!M11=""),"",IF(OR(エントリー!$AV11="○",エントリー!$AV11="△"),エントリー!M11,""))</f>
        <v/>
      </c>
      <c r="M6" s="71" t="str">
        <f>IF(AND(OR(エントリー!$AV11="○",エントリー!$AV11="△"),エントリー!N11=""),"",IF(OR(エントリー!$AV11="○",エントリー!$AV11="△"),エントリー!N11,""))</f>
        <v/>
      </c>
      <c r="N6" s="71" t="str">
        <f>IF(AND(OR(エントリー!$AV11="○",エントリー!$AV11="△"),エントリー!O11=""),"",IF(OR(エントリー!$AV11="○",エントリー!$AV11="△"),エントリー!O11,""))</f>
        <v/>
      </c>
      <c r="O6" s="5" t="str">
        <f>IF(エントリー!P11="","",IF(エントリー!$AV11="","",IF(AND(OR(エントリー!$AV11="○",エントリー!$AV11="△"),エントリー!AL11=""),エントリー!P11,エントリー!AL11)))</f>
        <v/>
      </c>
      <c r="P6" s="8" t="str">
        <f>IF(AND(OR(エントリー!$AV11="○",エントリー!$AV11="△"),エントリー!Q11=""),"",IF(OR(エントリー!$AV11="○",エントリー!$AV11="△"),エントリー!Q11,""))</f>
        <v/>
      </c>
      <c r="Q6" t="str">
        <f>IF(AND(OR(エントリー!$AV11="○",エントリー!$AV11="△"),エントリー!R11=""),"",IF(OR(エントリー!$AV11="○",エントリー!$AV11="△"),エントリー!R11,""))</f>
        <v/>
      </c>
      <c r="R6" s="70" t="str">
        <f>IF(AND(OR(エントリー!$AV11="○",エントリー!$AV11="△"),エントリー!S11=""),"",IF(OR(エントリー!$AV11="○",エントリー!$AV11="△"),エントリー!S11,""))</f>
        <v/>
      </c>
      <c r="S6" t="str">
        <f>IF(AND(OR(エントリー!$AV11="○",エントリー!$AV11="△"),エントリー!T11=""),"",IF(OR(エントリー!$AV11="○",エントリー!$AV11="△"),エントリー!T11,""))</f>
        <v/>
      </c>
      <c r="T6" t="str">
        <f>IF(AND(OR(エントリー!$AV11="○",エントリー!$AV11="△"),エントリー!U11=""),"",IF(OR(エントリー!$AV11="○",エントリー!$AV11="△"),エントリー!U11,""))</f>
        <v/>
      </c>
      <c r="U6" t="str">
        <f>IF(AND(OR(エントリー!$AV11="○",エントリー!$AV11="△"),エントリー!V11=""),"",IF(OR(エントリー!$AV11="○",エントリー!$AV11="△"),エントリー!V11,""))</f>
        <v/>
      </c>
      <c r="V6" t="str">
        <f>IF(AND(OR(エントリー!$AV11="○",エントリー!$AV11="△"),エントリー!W11=""),"",IF(OR(エントリー!$AV11="○",エントリー!$AV11="△"),エントリー!W11,""))</f>
        <v/>
      </c>
      <c r="W6" t="str">
        <f>IF(AND(OR(エントリー!$AV11="○",エントリー!$AV11="△"),エントリー!X11=""),"",IF(OR(エントリー!$AV11="○",エントリー!$AV11="△"),エントリー!X11,""))</f>
        <v/>
      </c>
      <c r="X6" t="str">
        <f>IF(AND(OR(エントリー!$AV11="○",エントリー!$AV11="△"),エントリー!Y11=""),"",IF(OR(エントリー!$AV11="○",エントリー!$AV11="△"),エントリー!Y11,""))</f>
        <v/>
      </c>
      <c r="Y6" t="str">
        <f>IF(AND(OR(エントリー!$AV11="○",エントリー!$AV11="△"),エントリー!Z11=""),"",IF(OR(エントリー!$AV11="○",エントリー!$AV11="△"),エントリー!Z11,""))</f>
        <v/>
      </c>
      <c r="Z6" t="str">
        <f>IF(AND(OR(エントリー!$AV11="○",エントリー!$AV11="△"),エントリー!AA11=""),"",IF(OR(エントリー!$AV11="○",エントリー!$AV11="△"),エントリー!AA11,""))</f>
        <v/>
      </c>
      <c r="AA6" t="str">
        <f>IF(AND(OR(エントリー!$AV11="○",エントリー!$AV11="△"),エントリー!AB11=""),"",IF(OR(エントリー!$AV11="○",エントリー!$AV11="△"),エントリー!AB11,""))</f>
        <v/>
      </c>
      <c r="AB6" t="str">
        <f>IF(AND(OR(エントリー!$AV11="○",エントリー!$AV11="△"),エントリー!AC11=""),"",IF(OR(エントリー!$AV11="○",エントリー!$AV11="△"),エントリー!AC11,""))</f>
        <v/>
      </c>
      <c r="AC6" t="str">
        <f>IF(AND(OR(エントリー!$AV11="○",エントリー!$AV11="△"),エントリー!$AW$3="通常"),エントリー!AP11,IF(AND(OR(エントリー!$AV11="○",エントリー!$AV11="△"),エントリー!$AW$3="国体"),エントリー!AO11,IF(AND(OR(エントリー!$AV11="○",エントリー!$AV11="△"),エントリー!$AW$3="OPEN"),エントリー!AQ11,IF(AND(OR(エントリー!$AV11="○",エントリー!$AV11="△"),エントリー!$AW$3="Jr"),エントリー!AR11,IF(AND(OR(エントリー!$AV11="○",エントリー!$AV11="△"),エントリー!$AW$3="MS"),エントリー!AS11,"")))))</f>
        <v/>
      </c>
      <c r="AD6" t="str">
        <f>IF(AND(OR(エントリー!$AV11="○",エントリー!$AV11="△"),エントリー!AE11=""),"",IF(OR(エントリー!$AV11="○",エントリー!$AV11="△"),エントリー!AE11,""))</f>
        <v/>
      </c>
      <c r="AE6" t="str">
        <f>IF(エントリー!AM11="","",IF(エントリー!$AV11="","",IF(AND(OR(エントリー!$AV11="○",エントリー!$AV11="△"),エントリー!$AW$3="MS"),エントリー!AN11,エントリー!AM11)))</f>
        <v/>
      </c>
      <c r="AF6" t="str">
        <f t="shared" si="1"/>
        <v/>
      </c>
      <c r="AG6" t="str">
        <f>IF(AND(OR(エントリー!$AV11="○",エントリー!$AV11="△"),エントリー!AH11=""),"",IF(OR(エントリー!$AV11="○",エントリー!$AV11="△"),エントリー!AH11,""))</f>
        <v/>
      </c>
      <c r="AH6" s="72" t="str">
        <f>IF(AND(OR(エントリー!$AV11="○",エントリー!$AV11="△"),エントリー!AI11=""),"",IF(OR(エントリー!$AV11="○",エントリー!$AV11="△"),エントリー!AI11,""))</f>
        <v/>
      </c>
      <c r="AI6" t="str">
        <f>IF(AND(OR(エントリー!$AV11="○",エントリー!$AV11="△"),エントリー!AJ11=""),"",IF(OR(エントリー!$AV11="○",エントリー!$AV11="△"),エントリー!AJ11,""))</f>
        <v/>
      </c>
      <c r="AJ6" t="str">
        <f>IF(AND(OR(エントリー!$AV11="○",エントリー!$AV11="△"),エントリー!AK11=""),"",IF(OR(エントリー!$AV11="○",エントリー!$AV11="△"),エントリー!AK11,""))</f>
        <v/>
      </c>
      <c r="AK6" t="str">
        <f>IF(エントリー!AV11="△","オープン参加","")</f>
        <v/>
      </c>
    </row>
    <row r="7" spans="1:37" x14ac:dyDescent="0.15">
      <c r="A7" s="68" t="str">
        <f>IF(AND(OR(エントリー!$AV12="○",エントリー!$AV12="△"),エントリー!B12=""),"",IF(OR(エントリー!$AV12="○",エントリー!$AV12="△"),エントリー!B12,""))</f>
        <v/>
      </c>
      <c r="B7" t="str">
        <f>IF(AND(OR(エントリー!$AV12="○",エントリー!$AV12="△"),エントリー!C12=""),"",IF(OR(エントリー!$AV12="○",エントリー!$AV12="△"),エントリー!C12,""))</f>
        <v/>
      </c>
      <c r="C7" t="str">
        <f>IF(AND(OR(エントリー!$AV12="○",エントリー!$AV12="△"),エントリー!D12=""),"",IF(OR(エントリー!$AV12="○",エントリー!$AV12="△"),エントリー!D12,""))</f>
        <v/>
      </c>
      <c r="D7" s="69" t="str">
        <f>IF(AND(OR(エントリー!$AV12="○",エントリー!$AV12="△"),エントリー!E12=""),"",IF(OR(エントリー!$AV12="○",エントリー!$AV12="△"),エントリー!E12,""))</f>
        <v/>
      </c>
      <c r="E7" t="str">
        <f>IF(AND(OR(エントリー!$AV12="○",エントリー!$AV12="△"),エントリー!F12=""),"",IF(OR(エントリー!$AV12="○",エントリー!$AV12="△"),エントリー!F12,""))</f>
        <v/>
      </c>
      <c r="F7" t="str">
        <f>IF(AND(OR(エントリー!$AV12="○",エントリー!$AV12="△"),エントリー!G12=""),"",IF(OR(エントリー!$AV12="○",エントリー!$AV12="△"),エントリー!G12,""))</f>
        <v/>
      </c>
      <c r="G7" t="str">
        <f>IF(AND(OR(エントリー!$AV12="○",エントリー!$AV12="△"),エントリー!H12=""),"",IF(OR(エントリー!$AV12="○",エントリー!$AV12="△"),エントリー!H12,""))</f>
        <v/>
      </c>
      <c r="H7" t="str">
        <f>IF(AND(OR(エントリー!$AV12="○",エントリー!$AV12="△"),エントリー!I12=""),"",IF(OR(エントリー!$AV12="○",エントリー!$AV12="△"),エントリー!I12,""))</f>
        <v/>
      </c>
      <c r="I7" t="str">
        <f>IF(AND(OR(エントリー!$AV12="○",エントリー!$AV12="△"),エントリー!J12=""),"",IF(OR(エントリー!$AV12="○",エントリー!$AV12="△"),エントリー!J12,""))</f>
        <v/>
      </c>
      <c r="J7" t="str">
        <f>IF(AND(OR(エントリー!$AV12="○",エントリー!$AV12="△"),エントリー!K12=""),"",IF(OR(エントリー!$AV12="○",エントリー!$AV12="△"),エントリー!K12,""))</f>
        <v/>
      </c>
      <c r="K7" t="str">
        <f>IF(AND(OR(エントリー!$AV12="○",エントリー!$AV12="△"),エントリー!L12=""),"",IF(OR(エントリー!$AV12="○",エントリー!$AV12="△"),エントリー!L12,""))</f>
        <v/>
      </c>
      <c r="L7" s="71" t="str">
        <f>IF(AND(OR(エントリー!$AV12="○",エントリー!$AV12="△"),エントリー!M12=""),"",IF(OR(エントリー!$AV12="○",エントリー!$AV12="△"),エントリー!M12,""))</f>
        <v/>
      </c>
      <c r="M7" s="71" t="str">
        <f>IF(AND(OR(エントリー!$AV12="○",エントリー!$AV12="△"),エントリー!N12=""),"",IF(OR(エントリー!$AV12="○",エントリー!$AV12="△"),エントリー!N12,""))</f>
        <v/>
      </c>
      <c r="N7" s="71" t="str">
        <f>IF(AND(OR(エントリー!$AV12="○",エントリー!$AV12="△"),エントリー!O12=""),"",IF(OR(エントリー!$AV12="○",エントリー!$AV12="△"),エントリー!O12,""))</f>
        <v/>
      </c>
      <c r="O7" s="5" t="str">
        <f>IF(エントリー!P12="","",IF(エントリー!$AV12="","",IF(AND(OR(エントリー!$AV12="○",エントリー!$AV12="△"),エントリー!AL12=""),エントリー!P12,エントリー!AL12)))</f>
        <v/>
      </c>
      <c r="P7" s="8" t="str">
        <f>IF(AND(OR(エントリー!$AV12="○",エントリー!$AV12="△"),エントリー!Q12=""),"",IF(OR(エントリー!$AV12="○",エントリー!$AV12="△"),エントリー!Q12,""))</f>
        <v/>
      </c>
      <c r="Q7" t="str">
        <f>IF(AND(OR(エントリー!$AV12="○",エントリー!$AV12="△"),エントリー!R12=""),"",IF(OR(エントリー!$AV12="○",エントリー!$AV12="△"),エントリー!R12,""))</f>
        <v/>
      </c>
      <c r="R7" s="70" t="str">
        <f>IF(AND(OR(エントリー!$AV12="○",エントリー!$AV12="△"),エントリー!S12=""),"",IF(OR(エントリー!$AV12="○",エントリー!$AV12="△"),エントリー!S12,""))</f>
        <v/>
      </c>
      <c r="S7" t="str">
        <f>IF(AND(OR(エントリー!$AV12="○",エントリー!$AV12="△"),エントリー!T12=""),"",IF(OR(エントリー!$AV12="○",エントリー!$AV12="△"),エントリー!T12,""))</f>
        <v/>
      </c>
      <c r="T7" t="str">
        <f>IF(AND(OR(エントリー!$AV12="○",エントリー!$AV12="△"),エントリー!U12=""),"",IF(OR(エントリー!$AV12="○",エントリー!$AV12="△"),エントリー!U12,""))</f>
        <v/>
      </c>
      <c r="U7" t="str">
        <f>IF(AND(OR(エントリー!$AV12="○",エントリー!$AV12="△"),エントリー!V12=""),"",IF(OR(エントリー!$AV12="○",エントリー!$AV12="△"),エントリー!V12,""))</f>
        <v/>
      </c>
      <c r="V7" t="str">
        <f>IF(AND(OR(エントリー!$AV12="○",エントリー!$AV12="△"),エントリー!W12=""),"",IF(OR(エントリー!$AV12="○",エントリー!$AV12="△"),エントリー!W12,""))</f>
        <v/>
      </c>
      <c r="W7" t="str">
        <f>IF(AND(OR(エントリー!$AV12="○",エントリー!$AV12="△"),エントリー!X12=""),"",IF(OR(エントリー!$AV12="○",エントリー!$AV12="△"),エントリー!X12,""))</f>
        <v/>
      </c>
      <c r="X7" t="str">
        <f>IF(AND(OR(エントリー!$AV12="○",エントリー!$AV12="△"),エントリー!Y12=""),"",IF(OR(エントリー!$AV12="○",エントリー!$AV12="△"),エントリー!Y12,""))</f>
        <v/>
      </c>
      <c r="Y7" t="str">
        <f>IF(AND(OR(エントリー!$AV12="○",エントリー!$AV12="△"),エントリー!Z12=""),"",IF(OR(エントリー!$AV12="○",エントリー!$AV12="△"),エントリー!Z12,""))</f>
        <v/>
      </c>
      <c r="Z7" t="str">
        <f>IF(AND(OR(エントリー!$AV12="○",エントリー!$AV12="△"),エントリー!AA12=""),"",IF(OR(エントリー!$AV12="○",エントリー!$AV12="△"),エントリー!AA12,""))</f>
        <v/>
      </c>
      <c r="AA7" t="str">
        <f>IF(AND(OR(エントリー!$AV12="○",エントリー!$AV12="△"),エントリー!AB12=""),"",IF(OR(エントリー!$AV12="○",エントリー!$AV12="△"),エントリー!AB12,""))</f>
        <v/>
      </c>
      <c r="AB7" t="str">
        <f>IF(AND(OR(エントリー!$AV12="○",エントリー!$AV12="△"),エントリー!AC12=""),"",IF(OR(エントリー!$AV12="○",エントリー!$AV12="△"),エントリー!AC12,""))</f>
        <v/>
      </c>
      <c r="AC7" t="str">
        <f>IF(AND(OR(エントリー!$AV12="○",エントリー!$AV12="△"),エントリー!$AW$3="通常"),エントリー!AP12,IF(AND(OR(エントリー!$AV12="○",エントリー!$AV12="△"),エントリー!$AW$3="国体"),エントリー!AO12,IF(AND(OR(エントリー!$AV12="○",エントリー!$AV12="△"),エントリー!$AW$3="OPEN"),エントリー!AQ12,IF(AND(OR(エントリー!$AV12="○",エントリー!$AV12="△"),エントリー!$AW$3="Jr"),エントリー!AR12,IF(AND(OR(エントリー!$AV12="○",エントリー!$AV12="△"),エントリー!$AW$3="MS"),エントリー!AS12,"")))))</f>
        <v/>
      </c>
      <c r="AD7" t="str">
        <f>IF(AND(OR(エントリー!$AV12="○",エントリー!$AV12="△"),エントリー!AE12=""),"",IF(OR(エントリー!$AV12="○",エントリー!$AV12="△"),エントリー!AE12,""))</f>
        <v/>
      </c>
      <c r="AE7" t="str">
        <f>IF(エントリー!AM12="","",IF(エントリー!$AV12="","",IF(AND(OR(エントリー!$AV12="○",エントリー!$AV12="△"),エントリー!$AW$3="MS"),エントリー!AN12,エントリー!AM12)))</f>
        <v/>
      </c>
      <c r="AF7" t="str">
        <f t="shared" si="1"/>
        <v/>
      </c>
      <c r="AG7" t="str">
        <f>IF(AND(OR(エントリー!$AV12="○",エントリー!$AV12="△"),エントリー!AH12=""),"",IF(OR(エントリー!$AV12="○",エントリー!$AV12="△"),エントリー!AH12,""))</f>
        <v/>
      </c>
      <c r="AH7" s="72" t="str">
        <f>IF(AND(OR(エントリー!$AV12="○",エントリー!$AV12="△"),エントリー!AI12=""),"",IF(OR(エントリー!$AV12="○",エントリー!$AV12="△"),エントリー!AI12,""))</f>
        <v/>
      </c>
      <c r="AI7" t="str">
        <f>IF(AND(OR(エントリー!$AV12="○",エントリー!$AV12="△"),エントリー!AJ12=""),"",IF(OR(エントリー!$AV12="○",エントリー!$AV12="△"),エントリー!AJ12,""))</f>
        <v/>
      </c>
      <c r="AJ7" t="str">
        <f>IF(AND(OR(エントリー!$AV12="○",エントリー!$AV12="△"),エントリー!AK12=""),"",IF(OR(エントリー!$AV12="○",エントリー!$AV12="△"),エントリー!AK12,""))</f>
        <v/>
      </c>
      <c r="AK7" t="str">
        <f>IF(エントリー!AV12="△","オープン参加","")</f>
        <v/>
      </c>
    </row>
    <row r="8" spans="1:37" x14ac:dyDescent="0.15">
      <c r="A8" s="68" t="str">
        <f>IF(AND(OR(エントリー!$AV13="○",エントリー!$AV13="△"),エントリー!B13=""),"",IF(OR(エントリー!$AV13="○",エントリー!$AV13="△"),エントリー!B13,""))</f>
        <v/>
      </c>
      <c r="B8" t="str">
        <f>IF(AND(OR(エントリー!$AV13="○",エントリー!$AV13="△"),エントリー!C13=""),"",IF(OR(エントリー!$AV13="○",エントリー!$AV13="△"),エントリー!C13,""))</f>
        <v/>
      </c>
      <c r="C8" t="str">
        <f>IF(AND(OR(エントリー!$AV13="○",エントリー!$AV13="△"),エントリー!D13=""),"",IF(OR(エントリー!$AV13="○",エントリー!$AV13="△"),エントリー!D13,""))</f>
        <v/>
      </c>
      <c r="D8" s="69" t="str">
        <f>IF(AND(OR(エントリー!$AV13="○",エントリー!$AV13="△"),エントリー!E13=""),"",IF(OR(エントリー!$AV13="○",エントリー!$AV13="△"),エントリー!E13,""))</f>
        <v/>
      </c>
      <c r="E8" t="str">
        <f>IF(AND(OR(エントリー!$AV13="○",エントリー!$AV13="△"),エントリー!F13=""),"",IF(OR(エントリー!$AV13="○",エントリー!$AV13="△"),エントリー!F13,""))</f>
        <v/>
      </c>
      <c r="F8" t="str">
        <f>IF(AND(OR(エントリー!$AV13="○",エントリー!$AV13="△"),エントリー!G13=""),"",IF(OR(エントリー!$AV13="○",エントリー!$AV13="△"),エントリー!G13,""))</f>
        <v/>
      </c>
      <c r="G8" t="str">
        <f>IF(AND(OR(エントリー!$AV13="○",エントリー!$AV13="△"),エントリー!H13=""),"",IF(OR(エントリー!$AV13="○",エントリー!$AV13="△"),エントリー!H13,""))</f>
        <v/>
      </c>
      <c r="H8" t="str">
        <f>IF(AND(OR(エントリー!$AV13="○",エントリー!$AV13="△"),エントリー!I13=""),"",IF(OR(エントリー!$AV13="○",エントリー!$AV13="△"),エントリー!I13,""))</f>
        <v/>
      </c>
      <c r="I8" t="str">
        <f>IF(AND(OR(エントリー!$AV13="○",エントリー!$AV13="△"),エントリー!J13=""),"",IF(OR(エントリー!$AV13="○",エントリー!$AV13="△"),エントリー!J13,""))</f>
        <v/>
      </c>
      <c r="J8" t="str">
        <f>IF(AND(OR(エントリー!$AV13="○",エントリー!$AV13="△"),エントリー!K13=""),"",IF(OR(エントリー!$AV13="○",エントリー!$AV13="△"),エントリー!K13,""))</f>
        <v/>
      </c>
      <c r="K8" t="str">
        <f>IF(AND(OR(エントリー!$AV13="○",エントリー!$AV13="△"),エントリー!L13=""),"",IF(OR(エントリー!$AV13="○",エントリー!$AV13="△"),エントリー!L13,""))</f>
        <v/>
      </c>
      <c r="L8" s="71" t="str">
        <f>IF(AND(OR(エントリー!$AV13="○",エントリー!$AV13="△"),エントリー!M13=""),"",IF(OR(エントリー!$AV13="○",エントリー!$AV13="△"),エントリー!M13,""))</f>
        <v/>
      </c>
      <c r="M8" s="71" t="str">
        <f>IF(AND(OR(エントリー!$AV13="○",エントリー!$AV13="△"),エントリー!N13=""),"",IF(OR(エントリー!$AV13="○",エントリー!$AV13="△"),エントリー!N13,""))</f>
        <v/>
      </c>
      <c r="N8" s="71" t="str">
        <f>IF(AND(OR(エントリー!$AV13="○",エントリー!$AV13="△"),エントリー!O13=""),"",IF(OR(エントリー!$AV13="○",エントリー!$AV13="△"),エントリー!O13,""))</f>
        <v/>
      </c>
      <c r="O8" s="5" t="str">
        <f>IF(エントリー!P13="","",IF(エントリー!$AV13="","",IF(AND(OR(エントリー!$AV13="○",エントリー!$AV13="△"),エントリー!AL13=""),エントリー!P13,エントリー!AL13)))</f>
        <v/>
      </c>
      <c r="P8" s="8" t="str">
        <f>IF(AND(OR(エントリー!$AV13="○",エントリー!$AV13="△"),エントリー!Q13=""),"",IF(OR(エントリー!$AV13="○",エントリー!$AV13="△"),エントリー!Q13,""))</f>
        <v/>
      </c>
      <c r="Q8" t="str">
        <f>IF(AND(OR(エントリー!$AV13="○",エントリー!$AV13="△"),エントリー!R13=""),"",IF(OR(エントリー!$AV13="○",エントリー!$AV13="△"),エントリー!R13,""))</f>
        <v/>
      </c>
      <c r="R8" s="70" t="str">
        <f>IF(AND(OR(エントリー!$AV13="○",エントリー!$AV13="△"),エントリー!S13=""),"",IF(OR(エントリー!$AV13="○",エントリー!$AV13="△"),エントリー!S13,""))</f>
        <v/>
      </c>
      <c r="S8" t="str">
        <f>IF(AND(OR(エントリー!$AV13="○",エントリー!$AV13="△"),エントリー!T13=""),"",IF(OR(エントリー!$AV13="○",エントリー!$AV13="△"),エントリー!T13,""))</f>
        <v/>
      </c>
      <c r="T8" t="str">
        <f>IF(AND(OR(エントリー!$AV13="○",エントリー!$AV13="△"),エントリー!U13=""),"",IF(OR(エントリー!$AV13="○",エントリー!$AV13="△"),エントリー!U13,""))</f>
        <v/>
      </c>
      <c r="U8" t="str">
        <f>IF(AND(OR(エントリー!$AV13="○",エントリー!$AV13="△"),エントリー!V13=""),"",IF(OR(エントリー!$AV13="○",エントリー!$AV13="△"),エントリー!V13,""))</f>
        <v/>
      </c>
      <c r="V8" t="str">
        <f>IF(AND(OR(エントリー!$AV13="○",エントリー!$AV13="△"),エントリー!W13=""),"",IF(OR(エントリー!$AV13="○",エントリー!$AV13="△"),エントリー!W13,""))</f>
        <v/>
      </c>
      <c r="W8" t="str">
        <f>IF(AND(OR(エントリー!$AV13="○",エントリー!$AV13="△"),エントリー!X13=""),"",IF(OR(エントリー!$AV13="○",エントリー!$AV13="△"),エントリー!X13,""))</f>
        <v/>
      </c>
      <c r="X8" t="str">
        <f>IF(AND(OR(エントリー!$AV13="○",エントリー!$AV13="△"),エントリー!Y13=""),"",IF(OR(エントリー!$AV13="○",エントリー!$AV13="△"),エントリー!Y13,""))</f>
        <v/>
      </c>
      <c r="Y8" t="str">
        <f>IF(AND(OR(エントリー!$AV13="○",エントリー!$AV13="△"),エントリー!Z13=""),"",IF(OR(エントリー!$AV13="○",エントリー!$AV13="△"),エントリー!Z13,""))</f>
        <v/>
      </c>
      <c r="Z8" t="str">
        <f>IF(AND(OR(エントリー!$AV13="○",エントリー!$AV13="△"),エントリー!AA13=""),"",IF(OR(エントリー!$AV13="○",エントリー!$AV13="△"),エントリー!AA13,""))</f>
        <v/>
      </c>
      <c r="AA8" t="str">
        <f>IF(AND(OR(エントリー!$AV13="○",エントリー!$AV13="△"),エントリー!AB13=""),"",IF(OR(エントリー!$AV13="○",エントリー!$AV13="△"),エントリー!AB13,""))</f>
        <v/>
      </c>
      <c r="AB8" t="str">
        <f>IF(AND(OR(エントリー!$AV13="○",エントリー!$AV13="△"),エントリー!AC13=""),"",IF(OR(エントリー!$AV13="○",エントリー!$AV13="△"),エントリー!AC13,""))</f>
        <v/>
      </c>
      <c r="AC8" t="str">
        <f>IF(AND(OR(エントリー!$AV13="○",エントリー!$AV13="△"),エントリー!$AW$3="通常"),エントリー!AP13,IF(AND(OR(エントリー!$AV13="○",エントリー!$AV13="△"),エントリー!$AW$3="国体"),エントリー!AO13,IF(AND(OR(エントリー!$AV13="○",エントリー!$AV13="△"),エントリー!$AW$3="OPEN"),エントリー!AQ13,IF(AND(OR(エントリー!$AV13="○",エントリー!$AV13="△"),エントリー!$AW$3="Jr"),エントリー!AR13,IF(AND(OR(エントリー!$AV13="○",エントリー!$AV13="△"),エントリー!$AW$3="MS"),エントリー!AS13,"")))))</f>
        <v/>
      </c>
      <c r="AD8" t="str">
        <f>IF(AND(OR(エントリー!$AV13="○",エントリー!$AV13="△"),エントリー!AE13=""),"",IF(OR(エントリー!$AV13="○",エントリー!$AV13="△"),エントリー!AE13,""))</f>
        <v/>
      </c>
      <c r="AE8" t="str">
        <f>IF(エントリー!AM13="","",IF(エントリー!$AV13="","",IF(AND(OR(エントリー!$AV13="○",エントリー!$AV13="△"),エントリー!$AW$3="MS"),エントリー!AN13,エントリー!AM13)))</f>
        <v/>
      </c>
      <c r="AF8" t="str">
        <f t="shared" si="1"/>
        <v/>
      </c>
      <c r="AG8" t="str">
        <f>IF(AND(OR(エントリー!$AV13="○",エントリー!$AV13="△"),エントリー!AH13=""),"",IF(OR(エントリー!$AV13="○",エントリー!$AV13="△"),エントリー!AH13,""))</f>
        <v/>
      </c>
      <c r="AH8" s="72" t="str">
        <f>IF(AND(OR(エントリー!$AV13="○",エントリー!$AV13="△"),エントリー!AI13=""),"",IF(OR(エントリー!$AV13="○",エントリー!$AV13="△"),エントリー!AI13,""))</f>
        <v/>
      </c>
      <c r="AI8" t="str">
        <f>IF(AND(OR(エントリー!$AV13="○",エントリー!$AV13="△"),エントリー!AJ13=""),"",IF(OR(エントリー!$AV13="○",エントリー!$AV13="△"),エントリー!AJ13,""))</f>
        <v/>
      </c>
      <c r="AJ8" t="str">
        <f>IF(AND(OR(エントリー!$AV13="○",エントリー!$AV13="△"),エントリー!AK13=""),"",IF(OR(エントリー!$AV13="○",エントリー!$AV13="△"),エントリー!AK13,""))</f>
        <v/>
      </c>
      <c r="AK8" t="str">
        <f>IF(エントリー!AV13="△","オープン参加","")</f>
        <v/>
      </c>
    </row>
    <row r="9" spans="1:37" x14ac:dyDescent="0.15">
      <c r="A9" s="68" t="str">
        <f>IF(AND(OR(エントリー!$AV14="○",エントリー!$AV14="△"),エントリー!B14=""),"",IF(OR(エントリー!$AV14="○",エントリー!$AV14="△"),エントリー!B14,""))</f>
        <v/>
      </c>
      <c r="B9" t="str">
        <f>IF(AND(OR(エントリー!$AV14="○",エントリー!$AV14="△"),エントリー!C14=""),"",IF(OR(エントリー!$AV14="○",エントリー!$AV14="△"),エントリー!C14,""))</f>
        <v/>
      </c>
      <c r="C9" t="str">
        <f>IF(AND(OR(エントリー!$AV14="○",エントリー!$AV14="△"),エントリー!D14=""),"",IF(OR(エントリー!$AV14="○",エントリー!$AV14="△"),エントリー!D14,""))</f>
        <v/>
      </c>
      <c r="D9" s="69" t="str">
        <f>IF(AND(OR(エントリー!$AV14="○",エントリー!$AV14="△"),エントリー!E14=""),"",IF(OR(エントリー!$AV14="○",エントリー!$AV14="△"),エントリー!E14,""))</f>
        <v/>
      </c>
      <c r="E9" t="str">
        <f>IF(AND(OR(エントリー!$AV14="○",エントリー!$AV14="△"),エントリー!F14=""),"",IF(OR(エントリー!$AV14="○",エントリー!$AV14="△"),エントリー!F14,""))</f>
        <v/>
      </c>
      <c r="F9" t="str">
        <f>IF(AND(OR(エントリー!$AV14="○",エントリー!$AV14="△"),エントリー!G14=""),"",IF(OR(エントリー!$AV14="○",エントリー!$AV14="△"),エントリー!G14,""))</f>
        <v/>
      </c>
      <c r="G9" t="str">
        <f>IF(AND(OR(エントリー!$AV14="○",エントリー!$AV14="△"),エントリー!H14=""),"",IF(OR(エントリー!$AV14="○",エントリー!$AV14="△"),エントリー!H14,""))</f>
        <v/>
      </c>
      <c r="H9" t="str">
        <f>IF(AND(OR(エントリー!$AV14="○",エントリー!$AV14="△"),エントリー!I14=""),"",IF(OR(エントリー!$AV14="○",エントリー!$AV14="△"),エントリー!I14,""))</f>
        <v/>
      </c>
      <c r="I9" t="str">
        <f>IF(AND(OR(エントリー!$AV14="○",エントリー!$AV14="△"),エントリー!J14=""),"",IF(OR(エントリー!$AV14="○",エントリー!$AV14="△"),エントリー!J14,""))</f>
        <v/>
      </c>
      <c r="J9" t="str">
        <f>IF(AND(OR(エントリー!$AV14="○",エントリー!$AV14="△"),エントリー!K14=""),"",IF(OR(エントリー!$AV14="○",エントリー!$AV14="△"),エントリー!K14,""))</f>
        <v/>
      </c>
      <c r="K9" t="str">
        <f>IF(AND(OR(エントリー!$AV14="○",エントリー!$AV14="△"),エントリー!L14=""),"",IF(OR(エントリー!$AV14="○",エントリー!$AV14="△"),エントリー!L14,""))</f>
        <v/>
      </c>
      <c r="L9" s="71" t="str">
        <f>IF(AND(OR(エントリー!$AV14="○",エントリー!$AV14="△"),エントリー!M14=""),"",IF(OR(エントリー!$AV14="○",エントリー!$AV14="△"),エントリー!M14,""))</f>
        <v/>
      </c>
      <c r="M9" s="71" t="str">
        <f>IF(AND(OR(エントリー!$AV14="○",エントリー!$AV14="△"),エントリー!N14=""),"",IF(OR(エントリー!$AV14="○",エントリー!$AV14="△"),エントリー!N14,""))</f>
        <v/>
      </c>
      <c r="N9" s="71" t="str">
        <f>IF(AND(OR(エントリー!$AV14="○",エントリー!$AV14="△"),エントリー!O14=""),"",IF(OR(エントリー!$AV14="○",エントリー!$AV14="△"),エントリー!O14,""))</f>
        <v/>
      </c>
      <c r="O9" s="5" t="str">
        <f>IF(エントリー!P14="","",IF(エントリー!$AV14="","",IF(AND(OR(エントリー!$AV14="○",エントリー!$AV14="△"),エントリー!AL14=""),エントリー!P14,エントリー!AL14)))</f>
        <v/>
      </c>
      <c r="P9" s="8" t="str">
        <f>IF(AND(OR(エントリー!$AV14="○",エントリー!$AV14="△"),エントリー!Q14=""),"",IF(OR(エントリー!$AV14="○",エントリー!$AV14="△"),エントリー!Q14,""))</f>
        <v/>
      </c>
      <c r="Q9" t="str">
        <f>IF(AND(OR(エントリー!$AV14="○",エントリー!$AV14="△"),エントリー!R14=""),"",IF(OR(エントリー!$AV14="○",エントリー!$AV14="△"),エントリー!R14,""))</f>
        <v/>
      </c>
      <c r="R9" s="70" t="str">
        <f>IF(AND(OR(エントリー!$AV14="○",エントリー!$AV14="△"),エントリー!S14=""),"",IF(OR(エントリー!$AV14="○",エントリー!$AV14="△"),エントリー!S14,""))</f>
        <v/>
      </c>
      <c r="S9" t="str">
        <f>IF(AND(OR(エントリー!$AV14="○",エントリー!$AV14="△"),エントリー!T14=""),"",IF(OR(エントリー!$AV14="○",エントリー!$AV14="△"),エントリー!T14,""))</f>
        <v/>
      </c>
      <c r="T9" t="str">
        <f>IF(AND(OR(エントリー!$AV14="○",エントリー!$AV14="△"),エントリー!U14=""),"",IF(OR(エントリー!$AV14="○",エントリー!$AV14="△"),エントリー!U14,""))</f>
        <v/>
      </c>
      <c r="U9" t="str">
        <f>IF(AND(OR(エントリー!$AV14="○",エントリー!$AV14="△"),エントリー!V14=""),"",IF(OR(エントリー!$AV14="○",エントリー!$AV14="△"),エントリー!V14,""))</f>
        <v/>
      </c>
      <c r="V9" t="str">
        <f>IF(AND(OR(エントリー!$AV14="○",エントリー!$AV14="△"),エントリー!W14=""),"",IF(OR(エントリー!$AV14="○",エントリー!$AV14="△"),エントリー!W14,""))</f>
        <v/>
      </c>
      <c r="W9" t="str">
        <f>IF(AND(OR(エントリー!$AV14="○",エントリー!$AV14="△"),エントリー!X14=""),"",IF(OR(エントリー!$AV14="○",エントリー!$AV14="△"),エントリー!X14,""))</f>
        <v/>
      </c>
      <c r="X9" t="str">
        <f>IF(AND(OR(エントリー!$AV14="○",エントリー!$AV14="△"),エントリー!Y14=""),"",IF(OR(エントリー!$AV14="○",エントリー!$AV14="△"),エントリー!Y14,""))</f>
        <v/>
      </c>
      <c r="Y9" t="str">
        <f>IF(AND(OR(エントリー!$AV14="○",エントリー!$AV14="△"),エントリー!Z14=""),"",IF(OR(エントリー!$AV14="○",エントリー!$AV14="△"),エントリー!Z14,""))</f>
        <v/>
      </c>
      <c r="Z9" t="str">
        <f>IF(AND(OR(エントリー!$AV14="○",エントリー!$AV14="△"),エントリー!AA14=""),"",IF(OR(エントリー!$AV14="○",エントリー!$AV14="△"),エントリー!AA14,""))</f>
        <v/>
      </c>
      <c r="AA9" t="str">
        <f>IF(AND(OR(エントリー!$AV14="○",エントリー!$AV14="△"),エントリー!AB14=""),"",IF(OR(エントリー!$AV14="○",エントリー!$AV14="△"),エントリー!AB14,""))</f>
        <v/>
      </c>
      <c r="AB9" t="str">
        <f>IF(AND(OR(エントリー!$AV14="○",エントリー!$AV14="△"),エントリー!AC14=""),"",IF(OR(エントリー!$AV14="○",エントリー!$AV14="△"),エントリー!AC14,""))</f>
        <v/>
      </c>
      <c r="AC9" t="str">
        <f>IF(AND(OR(エントリー!$AV14="○",エントリー!$AV14="△"),エントリー!$AW$3="通常"),エントリー!AP14,IF(AND(OR(エントリー!$AV14="○",エントリー!$AV14="△"),エントリー!$AW$3="国体"),エントリー!AO14,IF(AND(OR(エントリー!$AV14="○",エントリー!$AV14="△"),エントリー!$AW$3="OPEN"),エントリー!AQ14,IF(AND(OR(エントリー!$AV14="○",エントリー!$AV14="△"),エントリー!$AW$3="Jr"),エントリー!AR14,IF(AND(OR(エントリー!$AV14="○",エントリー!$AV14="△"),エントリー!$AW$3="MS"),エントリー!AS14,"")))))</f>
        <v/>
      </c>
      <c r="AD9" t="str">
        <f>IF(AND(OR(エントリー!$AV14="○",エントリー!$AV14="△"),エントリー!AE14=""),"",IF(OR(エントリー!$AV14="○",エントリー!$AV14="△"),エントリー!AE14,""))</f>
        <v/>
      </c>
      <c r="AE9" t="str">
        <f>IF(エントリー!AM14="","",IF(エントリー!$AV14="","",IF(AND(OR(エントリー!$AV14="○",エントリー!$AV14="△"),エントリー!$AW$3="MS"),エントリー!AN14,エントリー!AM14)))</f>
        <v/>
      </c>
      <c r="AF9" t="str">
        <f t="shared" si="1"/>
        <v/>
      </c>
      <c r="AG9" t="str">
        <f>IF(AND(OR(エントリー!$AV14="○",エントリー!$AV14="△"),エントリー!AH14=""),"",IF(OR(エントリー!$AV14="○",エントリー!$AV14="△"),エントリー!AH14,""))</f>
        <v/>
      </c>
      <c r="AH9" s="72" t="str">
        <f>IF(AND(OR(エントリー!$AV14="○",エントリー!$AV14="△"),エントリー!AI14=""),"",IF(OR(エントリー!$AV14="○",エントリー!$AV14="△"),エントリー!AI14,""))</f>
        <v/>
      </c>
      <c r="AI9" t="str">
        <f>IF(AND(OR(エントリー!$AV14="○",エントリー!$AV14="△"),エントリー!AJ14=""),"",IF(OR(エントリー!$AV14="○",エントリー!$AV14="△"),エントリー!AJ14,""))</f>
        <v/>
      </c>
      <c r="AJ9" t="str">
        <f>IF(AND(OR(エントリー!$AV14="○",エントリー!$AV14="△"),エントリー!AK14=""),"",IF(OR(エントリー!$AV14="○",エントリー!$AV14="△"),エントリー!AK14,""))</f>
        <v/>
      </c>
      <c r="AK9" t="str">
        <f>IF(エントリー!AV14="△","オープン参加","")</f>
        <v/>
      </c>
    </row>
    <row r="10" spans="1:37" x14ac:dyDescent="0.15">
      <c r="A10" s="68" t="str">
        <f>IF(AND(OR(エントリー!$AV15="○",エントリー!$AV15="△"),エントリー!B15=""),"",IF(OR(エントリー!$AV15="○",エントリー!$AV15="△"),エントリー!B15,""))</f>
        <v/>
      </c>
      <c r="B10" t="str">
        <f>IF(AND(OR(エントリー!$AV15="○",エントリー!$AV15="△"),エントリー!C15=""),"",IF(OR(エントリー!$AV15="○",エントリー!$AV15="△"),エントリー!C15,""))</f>
        <v/>
      </c>
      <c r="C10" t="str">
        <f>IF(AND(OR(エントリー!$AV15="○",エントリー!$AV15="△"),エントリー!D15=""),"",IF(OR(エントリー!$AV15="○",エントリー!$AV15="△"),エントリー!D15,""))</f>
        <v/>
      </c>
      <c r="D10" s="69" t="str">
        <f>IF(AND(OR(エントリー!$AV15="○",エントリー!$AV15="△"),エントリー!E15=""),"",IF(OR(エントリー!$AV15="○",エントリー!$AV15="△"),エントリー!E15,""))</f>
        <v/>
      </c>
      <c r="E10" t="str">
        <f>IF(AND(OR(エントリー!$AV15="○",エントリー!$AV15="△"),エントリー!F15=""),"",IF(OR(エントリー!$AV15="○",エントリー!$AV15="△"),エントリー!F15,""))</f>
        <v/>
      </c>
      <c r="F10" t="str">
        <f>IF(AND(OR(エントリー!$AV15="○",エントリー!$AV15="△"),エントリー!G15=""),"",IF(OR(エントリー!$AV15="○",エントリー!$AV15="△"),エントリー!G15,""))</f>
        <v/>
      </c>
      <c r="G10" t="str">
        <f>IF(AND(OR(エントリー!$AV15="○",エントリー!$AV15="△"),エントリー!H15=""),"",IF(OR(エントリー!$AV15="○",エントリー!$AV15="△"),エントリー!H15,""))</f>
        <v/>
      </c>
      <c r="H10" t="str">
        <f>IF(AND(OR(エントリー!$AV15="○",エントリー!$AV15="△"),エントリー!I15=""),"",IF(OR(エントリー!$AV15="○",エントリー!$AV15="△"),エントリー!I15,""))</f>
        <v/>
      </c>
      <c r="I10" t="str">
        <f>IF(AND(OR(エントリー!$AV15="○",エントリー!$AV15="△"),エントリー!J15=""),"",IF(OR(エントリー!$AV15="○",エントリー!$AV15="△"),エントリー!J15,""))</f>
        <v/>
      </c>
      <c r="J10" t="str">
        <f>IF(AND(OR(エントリー!$AV15="○",エントリー!$AV15="△"),エントリー!K15=""),"",IF(OR(エントリー!$AV15="○",エントリー!$AV15="△"),エントリー!K15,""))</f>
        <v/>
      </c>
      <c r="K10" t="str">
        <f>IF(AND(OR(エントリー!$AV15="○",エントリー!$AV15="△"),エントリー!L15=""),"",IF(OR(エントリー!$AV15="○",エントリー!$AV15="△"),エントリー!L15,""))</f>
        <v/>
      </c>
      <c r="L10" s="71" t="str">
        <f>IF(AND(OR(エントリー!$AV15="○",エントリー!$AV15="△"),エントリー!M15=""),"",IF(OR(エントリー!$AV15="○",エントリー!$AV15="△"),エントリー!M15,""))</f>
        <v/>
      </c>
      <c r="M10" s="71" t="str">
        <f>IF(AND(OR(エントリー!$AV15="○",エントリー!$AV15="△"),エントリー!N15=""),"",IF(OR(エントリー!$AV15="○",エントリー!$AV15="△"),エントリー!N15,""))</f>
        <v/>
      </c>
      <c r="N10" s="71" t="str">
        <f>IF(AND(OR(エントリー!$AV15="○",エントリー!$AV15="△"),エントリー!O15=""),"",IF(OR(エントリー!$AV15="○",エントリー!$AV15="△"),エントリー!O15,""))</f>
        <v/>
      </c>
      <c r="O10" s="5" t="str">
        <f>IF(エントリー!P15="","",IF(エントリー!$AV15="","",IF(AND(OR(エントリー!$AV15="○",エントリー!$AV15="△"),エントリー!AL15=""),エントリー!P15,エントリー!AL15)))</f>
        <v/>
      </c>
      <c r="P10" s="8" t="str">
        <f>IF(AND(OR(エントリー!$AV15="○",エントリー!$AV15="△"),エントリー!Q15=""),"",IF(OR(エントリー!$AV15="○",エントリー!$AV15="△"),エントリー!Q15,""))</f>
        <v/>
      </c>
      <c r="Q10" t="str">
        <f>IF(AND(OR(エントリー!$AV15="○",エントリー!$AV15="△"),エントリー!R15=""),"",IF(OR(エントリー!$AV15="○",エントリー!$AV15="△"),エントリー!R15,""))</f>
        <v/>
      </c>
      <c r="R10" s="70" t="str">
        <f>IF(AND(OR(エントリー!$AV15="○",エントリー!$AV15="△"),エントリー!S15=""),"",IF(OR(エントリー!$AV15="○",エントリー!$AV15="△"),エントリー!S15,""))</f>
        <v/>
      </c>
      <c r="S10" t="str">
        <f>IF(AND(OR(エントリー!$AV15="○",エントリー!$AV15="△"),エントリー!T15=""),"",IF(OR(エントリー!$AV15="○",エントリー!$AV15="△"),エントリー!T15,""))</f>
        <v/>
      </c>
      <c r="T10" t="str">
        <f>IF(AND(OR(エントリー!$AV15="○",エントリー!$AV15="△"),エントリー!U15=""),"",IF(OR(エントリー!$AV15="○",エントリー!$AV15="△"),エントリー!U15,""))</f>
        <v/>
      </c>
      <c r="U10" t="str">
        <f>IF(AND(OR(エントリー!$AV15="○",エントリー!$AV15="△"),エントリー!V15=""),"",IF(OR(エントリー!$AV15="○",エントリー!$AV15="△"),エントリー!V15,""))</f>
        <v/>
      </c>
      <c r="V10" t="str">
        <f>IF(AND(OR(エントリー!$AV15="○",エントリー!$AV15="△"),エントリー!W15=""),"",IF(OR(エントリー!$AV15="○",エントリー!$AV15="△"),エントリー!W15,""))</f>
        <v/>
      </c>
      <c r="W10" t="str">
        <f>IF(AND(OR(エントリー!$AV15="○",エントリー!$AV15="△"),エントリー!X15=""),"",IF(OR(エントリー!$AV15="○",エントリー!$AV15="△"),エントリー!X15,""))</f>
        <v/>
      </c>
      <c r="X10" t="str">
        <f>IF(AND(OR(エントリー!$AV15="○",エントリー!$AV15="△"),エントリー!Y15=""),"",IF(OR(エントリー!$AV15="○",エントリー!$AV15="△"),エントリー!Y15,""))</f>
        <v/>
      </c>
      <c r="Y10" t="str">
        <f>IF(AND(OR(エントリー!$AV15="○",エントリー!$AV15="△"),エントリー!Z15=""),"",IF(OR(エントリー!$AV15="○",エントリー!$AV15="△"),エントリー!Z15,""))</f>
        <v/>
      </c>
      <c r="Z10" t="str">
        <f>IF(AND(OR(エントリー!$AV15="○",エントリー!$AV15="△"),エントリー!AA15=""),"",IF(OR(エントリー!$AV15="○",エントリー!$AV15="△"),エントリー!AA15,""))</f>
        <v/>
      </c>
      <c r="AA10" t="str">
        <f>IF(AND(OR(エントリー!$AV15="○",エントリー!$AV15="△"),エントリー!AB15=""),"",IF(OR(エントリー!$AV15="○",エントリー!$AV15="△"),エントリー!AB15,""))</f>
        <v/>
      </c>
      <c r="AB10" t="str">
        <f>IF(AND(OR(エントリー!$AV15="○",エントリー!$AV15="△"),エントリー!AC15=""),"",IF(OR(エントリー!$AV15="○",エントリー!$AV15="△"),エントリー!AC15,""))</f>
        <v/>
      </c>
      <c r="AC10" t="str">
        <f>IF(AND(OR(エントリー!$AV15="○",エントリー!$AV15="△"),エントリー!$AW$3="通常"),エントリー!AP15,IF(AND(OR(エントリー!$AV15="○",エントリー!$AV15="△"),エントリー!$AW$3="国体"),エントリー!AO15,IF(AND(OR(エントリー!$AV15="○",エントリー!$AV15="△"),エントリー!$AW$3="OPEN"),エントリー!AQ15,IF(AND(OR(エントリー!$AV15="○",エントリー!$AV15="△"),エントリー!$AW$3="Jr"),エントリー!AR15,IF(AND(OR(エントリー!$AV15="○",エントリー!$AV15="△"),エントリー!$AW$3="MS"),エントリー!AS15,"")))))</f>
        <v/>
      </c>
      <c r="AD10" t="str">
        <f>IF(AND(OR(エントリー!$AV15="○",エントリー!$AV15="△"),エントリー!AE15=""),"",IF(OR(エントリー!$AV15="○",エントリー!$AV15="△"),エントリー!AE15,""))</f>
        <v/>
      </c>
      <c r="AE10" t="str">
        <f>IF(エントリー!AM15="","",IF(エントリー!$AV15="","",IF(AND(OR(エントリー!$AV15="○",エントリー!$AV15="△"),エントリー!$AW$3="MS"),エントリー!AN15,エントリー!AM15)))</f>
        <v/>
      </c>
      <c r="AF10" t="str">
        <f t="shared" si="1"/>
        <v/>
      </c>
      <c r="AG10" t="str">
        <f>IF(AND(OR(エントリー!$AV15="○",エントリー!$AV15="△"),エントリー!AH15=""),"",IF(OR(エントリー!$AV15="○",エントリー!$AV15="△"),エントリー!AH15,""))</f>
        <v/>
      </c>
      <c r="AH10" s="72" t="str">
        <f>IF(AND(OR(エントリー!$AV15="○",エントリー!$AV15="△"),エントリー!AI15=""),"",IF(OR(エントリー!$AV15="○",エントリー!$AV15="△"),エントリー!AI15,""))</f>
        <v/>
      </c>
      <c r="AI10" t="str">
        <f>IF(AND(OR(エントリー!$AV15="○",エントリー!$AV15="△"),エントリー!AJ15=""),"",IF(OR(エントリー!$AV15="○",エントリー!$AV15="△"),エントリー!AJ15,""))</f>
        <v/>
      </c>
      <c r="AJ10" t="str">
        <f>IF(AND(OR(エントリー!$AV15="○",エントリー!$AV15="△"),エントリー!AK15=""),"",IF(OR(エントリー!$AV15="○",エントリー!$AV15="△"),エントリー!AK15,""))</f>
        <v/>
      </c>
      <c r="AK10" t="str">
        <f>IF(エントリー!AV15="△","オープン参加","")</f>
        <v/>
      </c>
    </row>
    <row r="11" spans="1:37" x14ac:dyDescent="0.15">
      <c r="A11" s="68" t="str">
        <f>IF(AND(OR(エントリー!$AV16="○",エントリー!$AV16="△"),エントリー!B16=""),"",IF(OR(エントリー!$AV16="○",エントリー!$AV16="△"),エントリー!B16,""))</f>
        <v/>
      </c>
      <c r="B11" t="str">
        <f>IF(AND(OR(エントリー!$AV16="○",エントリー!$AV16="△"),エントリー!C16=""),"",IF(OR(エントリー!$AV16="○",エントリー!$AV16="△"),エントリー!C16,""))</f>
        <v/>
      </c>
      <c r="C11" t="str">
        <f>IF(AND(OR(エントリー!$AV16="○",エントリー!$AV16="△"),エントリー!D16=""),"",IF(OR(エントリー!$AV16="○",エントリー!$AV16="△"),エントリー!D16,""))</f>
        <v/>
      </c>
      <c r="D11" s="69" t="str">
        <f>IF(AND(OR(エントリー!$AV16="○",エントリー!$AV16="△"),エントリー!E16=""),"",IF(OR(エントリー!$AV16="○",エントリー!$AV16="△"),エントリー!E16,""))</f>
        <v/>
      </c>
      <c r="E11" t="str">
        <f>IF(AND(OR(エントリー!$AV16="○",エントリー!$AV16="△"),エントリー!F16=""),"",IF(OR(エントリー!$AV16="○",エントリー!$AV16="△"),エントリー!F16,""))</f>
        <v/>
      </c>
      <c r="F11" t="str">
        <f>IF(AND(OR(エントリー!$AV16="○",エントリー!$AV16="△"),エントリー!G16=""),"",IF(OR(エントリー!$AV16="○",エントリー!$AV16="△"),エントリー!G16,""))</f>
        <v/>
      </c>
      <c r="G11" t="str">
        <f>IF(AND(OR(エントリー!$AV16="○",エントリー!$AV16="△"),エントリー!H16=""),"",IF(OR(エントリー!$AV16="○",エントリー!$AV16="△"),エントリー!H16,""))</f>
        <v/>
      </c>
      <c r="H11" t="str">
        <f>IF(AND(OR(エントリー!$AV16="○",エントリー!$AV16="△"),エントリー!I16=""),"",IF(OR(エントリー!$AV16="○",エントリー!$AV16="△"),エントリー!I16,""))</f>
        <v/>
      </c>
      <c r="I11" t="str">
        <f>IF(AND(OR(エントリー!$AV16="○",エントリー!$AV16="△"),エントリー!J16=""),"",IF(OR(エントリー!$AV16="○",エントリー!$AV16="△"),エントリー!J16,""))</f>
        <v/>
      </c>
      <c r="J11" t="str">
        <f>IF(AND(OR(エントリー!$AV16="○",エントリー!$AV16="△"),エントリー!K16=""),"",IF(OR(エントリー!$AV16="○",エントリー!$AV16="△"),エントリー!K16,""))</f>
        <v/>
      </c>
      <c r="K11" t="str">
        <f>IF(AND(OR(エントリー!$AV16="○",エントリー!$AV16="△"),エントリー!L16=""),"",IF(OR(エントリー!$AV16="○",エントリー!$AV16="△"),エントリー!L16,""))</f>
        <v/>
      </c>
      <c r="L11" s="71" t="str">
        <f>IF(AND(OR(エントリー!$AV16="○",エントリー!$AV16="△"),エントリー!M16=""),"",IF(OR(エントリー!$AV16="○",エントリー!$AV16="△"),エントリー!M16,""))</f>
        <v/>
      </c>
      <c r="M11" s="71" t="str">
        <f>IF(AND(OR(エントリー!$AV16="○",エントリー!$AV16="△"),エントリー!N16=""),"",IF(OR(エントリー!$AV16="○",エントリー!$AV16="△"),エントリー!N16,""))</f>
        <v/>
      </c>
      <c r="N11" s="71" t="str">
        <f>IF(AND(OR(エントリー!$AV16="○",エントリー!$AV16="△"),エントリー!O16=""),"",IF(OR(エントリー!$AV16="○",エントリー!$AV16="△"),エントリー!O16,""))</f>
        <v/>
      </c>
      <c r="O11" s="5" t="str">
        <f>IF(エントリー!P16="","",IF(エントリー!$AV16="","",IF(AND(OR(エントリー!$AV16="○",エントリー!$AV16="△"),エントリー!AL16=""),エントリー!P16,エントリー!AL16)))</f>
        <v/>
      </c>
      <c r="P11" s="8" t="str">
        <f>IF(AND(OR(エントリー!$AV16="○",エントリー!$AV16="△"),エントリー!Q16=""),"",IF(OR(エントリー!$AV16="○",エントリー!$AV16="△"),エントリー!Q16,""))</f>
        <v/>
      </c>
      <c r="Q11" t="str">
        <f>IF(AND(OR(エントリー!$AV16="○",エントリー!$AV16="△"),エントリー!R16=""),"",IF(OR(エントリー!$AV16="○",エントリー!$AV16="△"),エントリー!R16,""))</f>
        <v/>
      </c>
      <c r="R11" s="70" t="str">
        <f>IF(AND(OR(エントリー!$AV16="○",エントリー!$AV16="△"),エントリー!S16=""),"",IF(OR(エントリー!$AV16="○",エントリー!$AV16="△"),エントリー!S16,""))</f>
        <v/>
      </c>
      <c r="S11" t="str">
        <f>IF(AND(OR(エントリー!$AV16="○",エントリー!$AV16="△"),エントリー!T16=""),"",IF(OR(エントリー!$AV16="○",エントリー!$AV16="△"),エントリー!T16,""))</f>
        <v/>
      </c>
      <c r="T11" t="str">
        <f>IF(AND(OR(エントリー!$AV16="○",エントリー!$AV16="△"),エントリー!U16=""),"",IF(OR(エントリー!$AV16="○",エントリー!$AV16="△"),エントリー!U16,""))</f>
        <v/>
      </c>
      <c r="U11" t="str">
        <f>IF(AND(OR(エントリー!$AV16="○",エントリー!$AV16="△"),エントリー!V16=""),"",IF(OR(エントリー!$AV16="○",エントリー!$AV16="△"),エントリー!V16,""))</f>
        <v/>
      </c>
      <c r="V11" t="str">
        <f>IF(AND(OR(エントリー!$AV16="○",エントリー!$AV16="△"),エントリー!W16=""),"",IF(OR(エントリー!$AV16="○",エントリー!$AV16="△"),エントリー!W16,""))</f>
        <v/>
      </c>
      <c r="W11" t="str">
        <f>IF(AND(OR(エントリー!$AV16="○",エントリー!$AV16="△"),エントリー!X16=""),"",IF(OR(エントリー!$AV16="○",エントリー!$AV16="△"),エントリー!X16,""))</f>
        <v/>
      </c>
      <c r="X11" t="str">
        <f>IF(AND(OR(エントリー!$AV16="○",エントリー!$AV16="△"),エントリー!Y16=""),"",IF(OR(エントリー!$AV16="○",エントリー!$AV16="△"),エントリー!Y16,""))</f>
        <v/>
      </c>
      <c r="Y11" t="str">
        <f>IF(AND(OR(エントリー!$AV16="○",エントリー!$AV16="△"),エントリー!Z16=""),"",IF(OR(エントリー!$AV16="○",エントリー!$AV16="△"),エントリー!Z16,""))</f>
        <v/>
      </c>
      <c r="Z11" t="str">
        <f>IF(AND(OR(エントリー!$AV16="○",エントリー!$AV16="△"),エントリー!AA16=""),"",IF(OR(エントリー!$AV16="○",エントリー!$AV16="△"),エントリー!AA16,""))</f>
        <v/>
      </c>
      <c r="AA11" t="str">
        <f>IF(AND(OR(エントリー!$AV16="○",エントリー!$AV16="△"),エントリー!AB16=""),"",IF(OR(エントリー!$AV16="○",エントリー!$AV16="△"),エントリー!AB16,""))</f>
        <v/>
      </c>
      <c r="AB11" t="str">
        <f>IF(AND(OR(エントリー!$AV16="○",エントリー!$AV16="△"),エントリー!AC16=""),"",IF(OR(エントリー!$AV16="○",エントリー!$AV16="△"),エントリー!AC16,""))</f>
        <v/>
      </c>
      <c r="AC11" t="str">
        <f>IF(AND(OR(エントリー!$AV16="○",エントリー!$AV16="△"),エントリー!$AW$3="通常"),エントリー!AP16,IF(AND(OR(エントリー!$AV16="○",エントリー!$AV16="△"),エントリー!$AW$3="国体"),エントリー!AO16,IF(AND(OR(エントリー!$AV16="○",エントリー!$AV16="△"),エントリー!$AW$3="OPEN"),エントリー!AQ16,IF(AND(OR(エントリー!$AV16="○",エントリー!$AV16="△"),エントリー!$AW$3="Jr"),エントリー!AR16,IF(AND(OR(エントリー!$AV16="○",エントリー!$AV16="△"),エントリー!$AW$3="MS"),エントリー!AS16,"")))))</f>
        <v/>
      </c>
      <c r="AD11" t="str">
        <f>IF(AND(OR(エントリー!$AV16="○",エントリー!$AV16="△"),エントリー!AE16=""),"",IF(OR(エントリー!$AV16="○",エントリー!$AV16="△"),エントリー!AE16,""))</f>
        <v/>
      </c>
      <c r="AE11" t="str">
        <f>IF(エントリー!AM16="","",IF(エントリー!$AV16="","",IF(AND(OR(エントリー!$AV16="○",エントリー!$AV16="△"),エントリー!$AW$3="MS"),エントリー!AN16,エントリー!AM16)))</f>
        <v/>
      </c>
      <c r="AF11" t="str">
        <f t="shared" si="1"/>
        <v/>
      </c>
      <c r="AG11" t="str">
        <f>IF(AND(OR(エントリー!$AV16="○",エントリー!$AV16="△"),エントリー!AH16=""),"",IF(OR(エントリー!$AV16="○",エントリー!$AV16="△"),エントリー!AH16,""))</f>
        <v/>
      </c>
      <c r="AH11" s="72" t="str">
        <f>IF(AND(OR(エントリー!$AV16="○",エントリー!$AV16="△"),エントリー!AI16=""),"",IF(OR(エントリー!$AV16="○",エントリー!$AV16="△"),エントリー!AI16,""))</f>
        <v/>
      </c>
      <c r="AI11" t="str">
        <f>IF(AND(OR(エントリー!$AV16="○",エントリー!$AV16="△"),エントリー!AJ16=""),"",IF(OR(エントリー!$AV16="○",エントリー!$AV16="△"),エントリー!AJ16,""))</f>
        <v/>
      </c>
      <c r="AJ11" t="str">
        <f>IF(AND(OR(エントリー!$AV16="○",エントリー!$AV16="△"),エントリー!AK16=""),"",IF(OR(エントリー!$AV16="○",エントリー!$AV16="△"),エントリー!AK16,""))</f>
        <v/>
      </c>
      <c r="AK11" t="str">
        <f>IF(エントリー!AV16="△","オープン参加","")</f>
        <v/>
      </c>
    </row>
    <row r="12" spans="1:37" x14ac:dyDescent="0.15">
      <c r="A12" s="68" t="str">
        <f>IF(AND(OR(エントリー!$AV17="○",エントリー!$AV17="△"),エントリー!B17=""),"",IF(OR(エントリー!$AV17="○",エントリー!$AV17="△"),エントリー!B17,""))</f>
        <v/>
      </c>
      <c r="B12" t="str">
        <f>IF(AND(OR(エントリー!$AV17="○",エントリー!$AV17="△"),エントリー!C17=""),"",IF(OR(エントリー!$AV17="○",エントリー!$AV17="△"),エントリー!C17,""))</f>
        <v/>
      </c>
      <c r="C12" t="str">
        <f>IF(AND(OR(エントリー!$AV17="○",エントリー!$AV17="△"),エントリー!D17=""),"",IF(OR(エントリー!$AV17="○",エントリー!$AV17="△"),エントリー!D17,""))</f>
        <v/>
      </c>
      <c r="D12" s="69" t="str">
        <f>IF(AND(OR(エントリー!$AV17="○",エントリー!$AV17="△"),エントリー!E17=""),"",IF(OR(エントリー!$AV17="○",エントリー!$AV17="△"),エントリー!E17,""))</f>
        <v/>
      </c>
      <c r="E12" t="str">
        <f>IF(AND(OR(エントリー!$AV17="○",エントリー!$AV17="△"),エントリー!F17=""),"",IF(OR(エントリー!$AV17="○",エントリー!$AV17="△"),エントリー!F17,""))</f>
        <v/>
      </c>
      <c r="F12" t="str">
        <f>IF(AND(OR(エントリー!$AV17="○",エントリー!$AV17="△"),エントリー!G17=""),"",IF(OR(エントリー!$AV17="○",エントリー!$AV17="△"),エントリー!G17,""))</f>
        <v/>
      </c>
      <c r="G12" t="str">
        <f>IF(AND(OR(エントリー!$AV17="○",エントリー!$AV17="△"),エントリー!H17=""),"",IF(OR(エントリー!$AV17="○",エントリー!$AV17="△"),エントリー!H17,""))</f>
        <v/>
      </c>
      <c r="H12" t="str">
        <f>IF(AND(OR(エントリー!$AV17="○",エントリー!$AV17="△"),エントリー!I17=""),"",IF(OR(エントリー!$AV17="○",エントリー!$AV17="△"),エントリー!I17,""))</f>
        <v/>
      </c>
      <c r="I12" t="str">
        <f>IF(AND(OR(エントリー!$AV17="○",エントリー!$AV17="△"),エントリー!J17=""),"",IF(OR(エントリー!$AV17="○",エントリー!$AV17="△"),エントリー!J17,""))</f>
        <v/>
      </c>
      <c r="J12" t="str">
        <f>IF(AND(OR(エントリー!$AV17="○",エントリー!$AV17="△"),エントリー!K17=""),"",IF(OR(エントリー!$AV17="○",エントリー!$AV17="△"),エントリー!K17,""))</f>
        <v/>
      </c>
      <c r="K12" t="str">
        <f>IF(AND(OR(エントリー!$AV17="○",エントリー!$AV17="△"),エントリー!L17=""),"",IF(OR(エントリー!$AV17="○",エントリー!$AV17="△"),エントリー!L17,""))</f>
        <v/>
      </c>
      <c r="L12" s="71" t="str">
        <f>IF(AND(OR(エントリー!$AV17="○",エントリー!$AV17="△"),エントリー!M17=""),"",IF(OR(エントリー!$AV17="○",エントリー!$AV17="△"),エントリー!M17,""))</f>
        <v/>
      </c>
      <c r="M12" s="71" t="str">
        <f>IF(AND(OR(エントリー!$AV17="○",エントリー!$AV17="△"),エントリー!N17=""),"",IF(OR(エントリー!$AV17="○",エントリー!$AV17="△"),エントリー!N17,""))</f>
        <v/>
      </c>
      <c r="N12" s="71" t="str">
        <f>IF(AND(OR(エントリー!$AV17="○",エントリー!$AV17="△"),エントリー!O17=""),"",IF(OR(エントリー!$AV17="○",エントリー!$AV17="△"),エントリー!O17,""))</f>
        <v/>
      </c>
      <c r="O12" s="5" t="str">
        <f>IF(エントリー!P17="","",IF(エントリー!$AV17="","",IF(AND(OR(エントリー!$AV17="○",エントリー!$AV17="△"),エントリー!AL17=""),エントリー!P17,エントリー!AL17)))</f>
        <v/>
      </c>
      <c r="P12" s="8" t="str">
        <f>IF(AND(OR(エントリー!$AV17="○",エントリー!$AV17="△"),エントリー!Q17=""),"",IF(OR(エントリー!$AV17="○",エントリー!$AV17="△"),エントリー!Q17,""))</f>
        <v/>
      </c>
      <c r="Q12" t="str">
        <f>IF(AND(OR(エントリー!$AV17="○",エントリー!$AV17="△"),エントリー!R17=""),"",IF(OR(エントリー!$AV17="○",エントリー!$AV17="△"),エントリー!R17,""))</f>
        <v/>
      </c>
      <c r="R12" s="70" t="str">
        <f>IF(AND(OR(エントリー!$AV17="○",エントリー!$AV17="△"),エントリー!S17=""),"",IF(OR(エントリー!$AV17="○",エントリー!$AV17="△"),エントリー!S17,""))</f>
        <v/>
      </c>
      <c r="S12" t="str">
        <f>IF(AND(OR(エントリー!$AV17="○",エントリー!$AV17="△"),エントリー!T17=""),"",IF(OR(エントリー!$AV17="○",エントリー!$AV17="△"),エントリー!T17,""))</f>
        <v/>
      </c>
      <c r="T12" t="str">
        <f>IF(AND(OR(エントリー!$AV17="○",エントリー!$AV17="△"),エントリー!U17=""),"",IF(OR(エントリー!$AV17="○",エントリー!$AV17="△"),エントリー!U17,""))</f>
        <v/>
      </c>
      <c r="U12" t="str">
        <f>IF(AND(OR(エントリー!$AV17="○",エントリー!$AV17="△"),エントリー!V17=""),"",IF(OR(エントリー!$AV17="○",エントリー!$AV17="△"),エントリー!V17,""))</f>
        <v/>
      </c>
      <c r="V12" t="str">
        <f>IF(AND(OR(エントリー!$AV17="○",エントリー!$AV17="△"),エントリー!W17=""),"",IF(OR(エントリー!$AV17="○",エントリー!$AV17="△"),エントリー!W17,""))</f>
        <v/>
      </c>
      <c r="W12" t="str">
        <f>IF(AND(OR(エントリー!$AV17="○",エントリー!$AV17="△"),エントリー!X17=""),"",IF(OR(エントリー!$AV17="○",エントリー!$AV17="△"),エントリー!X17,""))</f>
        <v/>
      </c>
      <c r="X12" t="str">
        <f>IF(AND(OR(エントリー!$AV17="○",エントリー!$AV17="△"),エントリー!Y17=""),"",IF(OR(エントリー!$AV17="○",エントリー!$AV17="△"),エントリー!Y17,""))</f>
        <v/>
      </c>
      <c r="Y12" t="str">
        <f>IF(AND(OR(エントリー!$AV17="○",エントリー!$AV17="△"),エントリー!Z17=""),"",IF(OR(エントリー!$AV17="○",エントリー!$AV17="△"),エントリー!Z17,""))</f>
        <v/>
      </c>
      <c r="Z12" t="str">
        <f>IF(AND(OR(エントリー!$AV17="○",エントリー!$AV17="△"),エントリー!AA17=""),"",IF(OR(エントリー!$AV17="○",エントリー!$AV17="△"),エントリー!AA17,""))</f>
        <v/>
      </c>
      <c r="AA12" t="str">
        <f>IF(AND(OR(エントリー!$AV17="○",エントリー!$AV17="△"),エントリー!AB17=""),"",IF(OR(エントリー!$AV17="○",エントリー!$AV17="△"),エントリー!AB17,""))</f>
        <v/>
      </c>
      <c r="AB12" t="str">
        <f>IF(AND(OR(エントリー!$AV17="○",エントリー!$AV17="△"),エントリー!AC17=""),"",IF(OR(エントリー!$AV17="○",エントリー!$AV17="△"),エントリー!AC17,""))</f>
        <v/>
      </c>
      <c r="AC12" t="str">
        <f>IF(AND(OR(エントリー!$AV17="○",エントリー!$AV17="△"),エントリー!$AW$3="通常"),エントリー!AP17,IF(AND(OR(エントリー!$AV17="○",エントリー!$AV17="△"),エントリー!$AW$3="国体"),エントリー!AO17,IF(AND(OR(エントリー!$AV17="○",エントリー!$AV17="△"),エントリー!$AW$3="OPEN"),エントリー!AQ17,IF(AND(OR(エントリー!$AV17="○",エントリー!$AV17="△"),エントリー!$AW$3="Jr"),エントリー!AR17,IF(AND(OR(エントリー!$AV17="○",エントリー!$AV17="△"),エントリー!$AW$3="MS"),エントリー!AS17,"")))))</f>
        <v/>
      </c>
      <c r="AD12" t="str">
        <f>IF(AND(OR(エントリー!$AV17="○",エントリー!$AV17="△"),エントリー!AE17=""),"",IF(OR(エントリー!$AV17="○",エントリー!$AV17="△"),エントリー!AE17,""))</f>
        <v/>
      </c>
      <c r="AE12" t="str">
        <f>IF(エントリー!AM17="","",IF(エントリー!$AV17="","",IF(AND(OR(エントリー!$AV17="○",エントリー!$AV17="△"),エントリー!$AW$3="MS"),エントリー!AN17,エントリー!AM17)))</f>
        <v/>
      </c>
      <c r="AF12" t="str">
        <f t="shared" si="1"/>
        <v/>
      </c>
      <c r="AG12" t="str">
        <f>IF(AND(OR(エントリー!$AV17="○",エントリー!$AV17="△"),エントリー!AH17=""),"",IF(OR(エントリー!$AV17="○",エントリー!$AV17="△"),エントリー!AH17,""))</f>
        <v/>
      </c>
      <c r="AH12" s="72" t="str">
        <f>IF(AND(OR(エントリー!$AV17="○",エントリー!$AV17="△"),エントリー!AI17=""),"",IF(OR(エントリー!$AV17="○",エントリー!$AV17="△"),エントリー!AI17,""))</f>
        <v/>
      </c>
      <c r="AI12" t="str">
        <f>IF(AND(OR(エントリー!$AV17="○",エントリー!$AV17="△"),エントリー!AJ17=""),"",IF(OR(エントリー!$AV17="○",エントリー!$AV17="△"),エントリー!AJ17,""))</f>
        <v/>
      </c>
      <c r="AJ12" t="str">
        <f>IF(AND(OR(エントリー!$AV17="○",エントリー!$AV17="△"),エントリー!AK17=""),"",IF(OR(エントリー!$AV17="○",エントリー!$AV17="△"),エントリー!AK17,""))</f>
        <v/>
      </c>
      <c r="AK12" t="str">
        <f>IF(エントリー!AV17="△","オープン参加","")</f>
        <v/>
      </c>
    </row>
    <row r="13" spans="1:37" x14ac:dyDescent="0.15">
      <c r="A13" s="68" t="str">
        <f>IF(AND(OR(エントリー!$AV18="○",エントリー!$AV18="△"),エントリー!B18=""),"",IF(OR(エントリー!$AV18="○",エントリー!$AV18="△"),エントリー!B18,""))</f>
        <v/>
      </c>
      <c r="B13" t="str">
        <f>IF(AND(OR(エントリー!$AV18="○",エントリー!$AV18="△"),エントリー!C18=""),"",IF(OR(エントリー!$AV18="○",エントリー!$AV18="△"),エントリー!C18,""))</f>
        <v/>
      </c>
      <c r="C13" t="str">
        <f>IF(AND(OR(エントリー!$AV18="○",エントリー!$AV18="△"),エントリー!D18=""),"",IF(OR(エントリー!$AV18="○",エントリー!$AV18="△"),エントリー!D18,""))</f>
        <v/>
      </c>
      <c r="D13" s="69" t="str">
        <f>IF(AND(OR(エントリー!$AV18="○",エントリー!$AV18="△"),エントリー!E18=""),"",IF(OR(エントリー!$AV18="○",エントリー!$AV18="△"),エントリー!E18,""))</f>
        <v/>
      </c>
      <c r="E13" t="str">
        <f>IF(AND(OR(エントリー!$AV18="○",エントリー!$AV18="△"),エントリー!F18=""),"",IF(OR(エントリー!$AV18="○",エントリー!$AV18="△"),エントリー!F18,""))</f>
        <v/>
      </c>
      <c r="F13" t="str">
        <f>IF(AND(OR(エントリー!$AV18="○",エントリー!$AV18="△"),エントリー!G18=""),"",IF(OR(エントリー!$AV18="○",エントリー!$AV18="△"),エントリー!G18,""))</f>
        <v/>
      </c>
      <c r="G13" t="str">
        <f>IF(AND(OR(エントリー!$AV18="○",エントリー!$AV18="△"),エントリー!H18=""),"",IF(OR(エントリー!$AV18="○",エントリー!$AV18="△"),エントリー!H18,""))</f>
        <v/>
      </c>
      <c r="H13" t="str">
        <f>IF(AND(OR(エントリー!$AV18="○",エントリー!$AV18="△"),エントリー!I18=""),"",IF(OR(エントリー!$AV18="○",エントリー!$AV18="△"),エントリー!I18,""))</f>
        <v/>
      </c>
      <c r="I13" t="str">
        <f>IF(AND(OR(エントリー!$AV18="○",エントリー!$AV18="△"),エントリー!J18=""),"",IF(OR(エントリー!$AV18="○",エントリー!$AV18="△"),エントリー!J18,""))</f>
        <v/>
      </c>
      <c r="J13" t="str">
        <f>IF(AND(OR(エントリー!$AV18="○",エントリー!$AV18="△"),エントリー!K18=""),"",IF(OR(エントリー!$AV18="○",エントリー!$AV18="△"),エントリー!K18,""))</f>
        <v/>
      </c>
      <c r="K13" t="str">
        <f>IF(AND(OR(エントリー!$AV18="○",エントリー!$AV18="△"),エントリー!L18=""),"",IF(OR(エントリー!$AV18="○",エントリー!$AV18="△"),エントリー!L18,""))</f>
        <v/>
      </c>
      <c r="L13" s="71" t="str">
        <f>IF(AND(OR(エントリー!$AV18="○",エントリー!$AV18="△"),エントリー!M18=""),"",IF(OR(エントリー!$AV18="○",エントリー!$AV18="△"),エントリー!M18,""))</f>
        <v/>
      </c>
      <c r="M13" s="71" t="str">
        <f>IF(AND(OR(エントリー!$AV18="○",エントリー!$AV18="△"),エントリー!N18=""),"",IF(OR(エントリー!$AV18="○",エントリー!$AV18="△"),エントリー!N18,""))</f>
        <v/>
      </c>
      <c r="N13" s="71" t="str">
        <f>IF(AND(OR(エントリー!$AV18="○",エントリー!$AV18="△"),エントリー!O18=""),"",IF(OR(エントリー!$AV18="○",エントリー!$AV18="△"),エントリー!O18,""))</f>
        <v/>
      </c>
      <c r="O13" s="5" t="str">
        <f>IF(エントリー!P18="","",IF(エントリー!$AV18="","",IF(AND(OR(エントリー!$AV18="○",エントリー!$AV18="△"),エントリー!AL18=""),エントリー!P18,エントリー!AL18)))</f>
        <v/>
      </c>
      <c r="P13" s="8" t="str">
        <f>IF(AND(OR(エントリー!$AV18="○",エントリー!$AV18="△"),エントリー!Q18=""),"",IF(OR(エントリー!$AV18="○",エントリー!$AV18="△"),エントリー!Q18,""))</f>
        <v/>
      </c>
      <c r="Q13" t="str">
        <f>IF(AND(OR(エントリー!$AV18="○",エントリー!$AV18="△"),エントリー!R18=""),"",IF(OR(エントリー!$AV18="○",エントリー!$AV18="△"),エントリー!R18,""))</f>
        <v/>
      </c>
      <c r="R13" s="70" t="str">
        <f>IF(AND(OR(エントリー!$AV18="○",エントリー!$AV18="△"),エントリー!S18=""),"",IF(OR(エントリー!$AV18="○",エントリー!$AV18="△"),エントリー!S18,""))</f>
        <v/>
      </c>
      <c r="S13" t="str">
        <f>IF(AND(OR(エントリー!$AV18="○",エントリー!$AV18="△"),エントリー!T18=""),"",IF(OR(エントリー!$AV18="○",エントリー!$AV18="△"),エントリー!T18,""))</f>
        <v/>
      </c>
      <c r="T13" t="str">
        <f>IF(AND(OR(エントリー!$AV18="○",エントリー!$AV18="△"),エントリー!U18=""),"",IF(OR(エントリー!$AV18="○",エントリー!$AV18="△"),エントリー!U18,""))</f>
        <v/>
      </c>
      <c r="U13" t="str">
        <f>IF(AND(OR(エントリー!$AV18="○",エントリー!$AV18="△"),エントリー!V18=""),"",IF(OR(エントリー!$AV18="○",エントリー!$AV18="△"),エントリー!V18,""))</f>
        <v/>
      </c>
      <c r="V13" t="str">
        <f>IF(AND(OR(エントリー!$AV18="○",エントリー!$AV18="△"),エントリー!W18=""),"",IF(OR(エントリー!$AV18="○",エントリー!$AV18="△"),エントリー!W18,""))</f>
        <v/>
      </c>
      <c r="W13" t="str">
        <f>IF(AND(OR(エントリー!$AV18="○",エントリー!$AV18="△"),エントリー!X18=""),"",IF(OR(エントリー!$AV18="○",エントリー!$AV18="△"),エントリー!X18,""))</f>
        <v/>
      </c>
      <c r="X13" t="str">
        <f>IF(AND(OR(エントリー!$AV18="○",エントリー!$AV18="△"),エントリー!Y18=""),"",IF(OR(エントリー!$AV18="○",エントリー!$AV18="△"),エントリー!Y18,""))</f>
        <v/>
      </c>
      <c r="Y13" t="str">
        <f>IF(AND(OR(エントリー!$AV18="○",エントリー!$AV18="△"),エントリー!Z18=""),"",IF(OR(エントリー!$AV18="○",エントリー!$AV18="△"),エントリー!Z18,""))</f>
        <v/>
      </c>
      <c r="Z13" t="str">
        <f>IF(AND(OR(エントリー!$AV18="○",エントリー!$AV18="△"),エントリー!AA18=""),"",IF(OR(エントリー!$AV18="○",エントリー!$AV18="△"),エントリー!AA18,""))</f>
        <v/>
      </c>
      <c r="AA13" t="str">
        <f>IF(AND(OR(エントリー!$AV18="○",エントリー!$AV18="△"),エントリー!AB18=""),"",IF(OR(エントリー!$AV18="○",エントリー!$AV18="△"),エントリー!AB18,""))</f>
        <v/>
      </c>
      <c r="AB13" t="str">
        <f>IF(AND(OR(エントリー!$AV18="○",エントリー!$AV18="△"),エントリー!AC18=""),"",IF(OR(エントリー!$AV18="○",エントリー!$AV18="△"),エントリー!AC18,""))</f>
        <v/>
      </c>
      <c r="AC13" t="str">
        <f>IF(AND(OR(エントリー!$AV18="○",エントリー!$AV18="△"),エントリー!$AW$3="通常"),エントリー!AP18,IF(AND(OR(エントリー!$AV18="○",エントリー!$AV18="△"),エントリー!$AW$3="国体"),エントリー!AO18,IF(AND(OR(エントリー!$AV18="○",エントリー!$AV18="△"),エントリー!$AW$3="OPEN"),エントリー!AQ18,IF(AND(OR(エントリー!$AV18="○",エントリー!$AV18="△"),エントリー!$AW$3="Jr"),エントリー!AR18,IF(AND(OR(エントリー!$AV18="○",エントリー!$AV18="△"),エントリー!$AW$3="MS"),エントリー!AS18,"")))))</f>
        <v/>
      </c>
      <c r="AD13" t="str">
        <f>IF(AND(OR(エントリー!$AV18="○",エントリー!$AV18="△"),エントリー!AE18=""),"",IF(OR(エントリー!$AV18="○",エントリー!$AV18="△"),エントリー!AE18,""))</f>
        <v/>
      </c>
      <c r="AE13" t="str">
        <f>IF(エントリー!AM18="","",IF(エントリー!$AV18="","",IF(AND(OR(エントリー!$AV18="○",エントリー!$AV18="△"),エントリー!$AW$3="MS"),エントリー!AN18,エントリー!AM18)))</f>
        <v/>
      </c>
      <c r="AF13" t="str">
        <f t="shared" si="1"/>
        <v/>
      </c>
      <c r="AG13" t="str">
        <f>IF(AND(OR(エントリー!$AV18="○",エントリー!$AV18="△"),エントリー!AH18=""),"",IF(OR(エントリー!$AV18="○",エントリー!$AV18="△"),エントリー!AH18,""))</f>
        <v/>
      </c>
      <c r="AH13" s="72" t="str">
        <f>IF(AND(OR(エントリー!$AV18="○",エントリー!$AV18="△"),エントリー!AI18=""),"",IF(OR(エントリー!$AV18="○",エントリー!$AV18="△"),エントリー!AI18,""))</f>
        <v/>
      </c>
      <c r="AI13" t="str">
        <f>IF(AND(OR(エントリー!$AV18="○",エントリー!$AV18="△"),エントリー!AJ18=""),"",IF(OR(エントリー!$AV18="○",エントリー!$AV18="△"),エントリー!AJ18,""))</f>
        <v/>
      </c>
      <c r="AJ13" t="str">
        <f>IF(AND(OR(エントリー!$AV18="○",エントリー!$AV18="△"),エントリー!AK18=""),"",IF(OR(エントリー!$AV18="○",エントリー!$AV18="△"),エントリー!AK18,""))</f>
        <v/>
      </c>
      <c r="AK13" t="str">
        <f>IF(エントリー!AV18="△","オープン参加","")</f>
        <v/>
      </c>
    </row>
    <row r="14" spans="1:37" x14ac:dyDescent="0.15">
      <c r="A14" s="68" t="str">
        <f>IF(AND(OR(エントリー!$AV19="○",エントリー!$AV19="△"),エントリー!B19=""),"",IF(OR(エントリー!$AV19="○",エントリー!$AV19="△"),エントリー!B19,""))</f>
        <v/>
      </c>
      <c r="B14" t="str">
        <f>IF(AND(OR(エントリー!$AV19="○",エントリー!$AV19="△"),エントリー!C19=""),"",IF(OR(エントリー!$AV19="○",エントリー!$AV19="△"),エントリー!C19,""))</f>
        <v/>
      </c>
      <c r="C14" t="str">
        <f>IF(AND(OR(エントリー!$AV19="○",エントリー!$AV19="△"),エントリー!D19=""),"",IF(OR(エントリー!$AV19="○",エントリー!$AV19="△"),エントリー!D19,""))</f>
        <v/>
      </c>
      <c r="D14" s="69" t="str">
        <f>IF(AND(OR(エントリー!$AV19="○",エントリー!$AV19="△"),エントリー!E19=""),"",IF(OR(エントリー!$AV19="○",エントリー!$AV19="△"),エントリー!E19,""))</f>
        <v/>
      </c>
      <c r="E14" t="str">
        <f>IF(AND(OR(エントリー!$AV19="○",エントリー!$AV19="△"),エントリー!F19=""),"",IF(OR(エントリー!$AV19="○",エントリー!$AV19="△"),エントリー!F19,""))</f>
        <v/>
      </c>
      <c r="F14" t="str">
        <f>IF(AND(OR(エントリー!$AV19="○",エントリー!$AV19="△"),エントリー!G19=""),"",IF(OR(エントリー!$AV19="○",エントリー!$AV19="△"),エントリー!G19,""))</f>
        <v/>
      </c>
      <c r="G14" t="str">
        <f>IF(AND(OR(エントリー!$AV19="○",エントリー!$AV19="△"),エントリー!H19=""),"",IF(OR(エントリー!$AV19="○",エントリー!$AV19="△"),エントリー!H19,""))</f>
        <v/>
      </c>
      <c r="H14" t="str">
        <f>IF(AND(OR(エントリー!$AV19="○",エントリー!$AV19="△"),エントリー!I19=""),"",IF(OR(エントリー!$AV19="○",エントリー!$AV19="△"),エントリー!I19,""))</f>
        <v/>
      </c>
      <c r="I14" t="str">
        <f>IF(AND(OR(エントリー!$AV19="○",エントリー!$AV19="△"),エントリー!J19=""),"",IF(OR(エントリー!$AV19="○",エントリー!$AV19="△"),エントリー!J19,""))</f>
        <v/>
      </c>
      <c r="J14" t="str">
        <f>IF(AND(OR(エントリー!$AV19="○",エントリー!$AV19="△"),エントリー!K19=""),"",IF(OR(エントリー!$AV19="○",エントリー!$AV19="△"),エントリー!K19,""))</f>
        <v/>
      </c>
      <c r="K14" t="str">
        <f>IF(AND(OR(エントリー!$AV19="○",エントリー!$AV19="△"),エントリー!L19=""),"",IF(OR(エントリー!$AV19="○",エントリー!$AV19="△"),エントリー!L19,""))</f>
        <v/>
      </c>
      <c r="L14" s="71" t="str">
        <f>IF(AND(OR(エントリー!$AV19="○",エントリー!$AV19="△"),エントリー!M19=""),"",IF(OR(エントリー!$AV19="○",エントリー!$AV19="△"),エントリー!M19,""))</f>
        <v/>
      </c>
      <c r="M14" s="71" t="str">
        <f>IF(AND(OR(エントリー!$AV19="○",エントリー!$AV19="△"),エントリー!N19=""),"",IF(OR(エントリー!$AV19="○",エントリー!$AV19="△"),エントリー!N19,""))</f>
        <v/>
      </c>
      <c r="N14" s="71" t="str">
        <f>IF(AND(OR(エントリー!$AV19="○",エントリー!$AV19="△"),エントリー!O19=""),"",IF(OR(エントリー!$AV19="○",エントリー!$AV19="△"),エントリー!O19,""))</f>
        <v/>
      </c>
      <c r="O14" s="5" t="str">
        <f>IF(エントリー!P19="","",IF(エントリー!$AV19="","",IF(AND(OR(エントリー!$AV19="○",エントリー!$AV19="△"),エントリー!AL19=""),エントリー!P19,エントリー!AL19)))</f>
        <v/>
      </c>
      <c r="P14" s="8" t="str">
        <f>IF(AND(OR(エントリー!$AV19="○",エントリー!$AV19="△"),エントリー!Q19=""),"",IF(OR(エントリー!$AV19="○",エントリー!$AV19="△"),エントリー!Q19,""))</f>
        <v/>
      </c>
      <c r="Q14" t="str">
        <f>IF(AND(OR(エントリー!$AV19="○",エントリー!$AV19="△"),エントリー!R19=""),"",IF(OR(エントリー!$AV19="○",エントリー!$AV19="△"),エントリー!R19,""))</f>
        <v/>
      </c>
      <c r="R14" s="70" t="str">
        <f>IF(AND(OR(エントリー!$AV19="○",エントリー!$AV19="△"),エントリー!S19=""),"",IF(OR(エントリー!$AV19="○",エントリー!$AV19="△"),エントリー!S19,""))</f>
        <v/>
      </c>
      <c r="S14" t="str">
        <f>IF(AND(OR(エントリー!$AV19="○",エントリー!$AV19="△"),エントリー!T19=""),"",IF(OR(エントリー!$AV19="○",エントリー!$AV19="△"),エントリー!T19,""))</f>
        <v/>
      </c>
      <c r="T14" t="str">
        <f>IF(AND(OR(エントリー!$AV19="○",エントリー!$AV19="△"),エントリー!U19=""),"",IF(OR(エントリー!$AV19="○",エントリー!$AV19="△"),エントリー!U19,""))</f>
        <v/>
      </c>
      <c r="U14" t="str">
        <f>IF(AND(OR(エントリー!$AV19="○",エントリー!$AV19="△"),エントリー!V19=""),"",IF(OR(エントリー!$AV19="○",エントリー!$AV19="△"),エントリー!V19,""))</f>
        <v/>
      </c>
      <c r="V14" t="str">
        <f>IF(AND(OR(エントリー!$AV19="○",エントリー!$AV19="△"),エントリー!W19=""),"",IF(OR(エントリー!$AV19="○",エントリー!$AV19="△"),エントリー!W19,""))</f>
        <v/>
      </c>
      <c r="W14" t="str">
        <f>IF(AND(OR(エントリー!$AV19="○",エントリー!$AV19="△"),エントリー!X19=""),"",IF(OR(エントリー!$AV19="○",エントリー!$AV19="△"),エントリー!X19,""))</f>
        <v/>
      </c>
      <c r="X14" t="str">
        <f>IF(AND(OR(エントリー!$AV19="○",エントリー!$AV19="△"),エントリー!Y19=""),"",IF(OR(エントリー!$AV19="○",エントリー!$AV19="△"),エントリー!Y19,""))</f>
        <v/>
      </c>
      <c r="Y14" t="str">
        <f>IF(AND(OR(エントリー!$AV19="○",エントリー!$AV19="△"),エントリー!Z19=""),"",IF(OR(エントリー!$AV19="○",エントリー!$AV19="△"),エントリー!Z19,""))</f>
        <v/>
      </c>
      <c r="Z14" t="str">
        <f>IF(AND(OR(エントリー!$AV19="○",エントリー!$AV19="△"),エントリー!AA19=""),"",IF(OR(エントリー!$AV19="○",エントリー!$AV19="△"),エントリー!AA19,""))</f>
        <v/>
      </c>
      <c r="AA14" t="str">
        <f>IF(AND(OR(エントリー!$AV19="○",エントリー!$AV19="△"),エントリー!AB19=""),"",IF(OR(エントリー!$AV19="○",エントリー!$AV19="△"),エントリー!AB19,""))</f>
        <v/>
      </c>
      <c r="AB14" t="str">
        <f>IF(AND(OR(エントリー!$AV19="○",エントリー!$AV19="△"),エントリー!AC19=""),"",IF(OR(エントリー!$AV19="○",エントリー!$AV19="△"),エントリー!AC19,""))</f>
        <v/>
      </c>
      <c r="AC14" t="str">
        <f>IF(AND(OR(エントリー!$AV19="○",エントリー!$AV19="△"),エントリー!$AW$3="通常"),エントリー!AP19,IF(AND(OR(エントリー!$AV19="○",エントリー!$AV19="△"),エントリー!$AW$3="国体"),エントリー!AO19,IF(AND(OR(エントリー!$AV19="○",エントリー!$AV19="△"),エントリー!$AW$3="OPEN"),エントリー!AQ19,IF(AND(OR(エントリー!$AV19="○",エントリー!$AV19="△"),エントリー!$AW$3="Jr"),エントリー!AR19,IF(AND(OR(エントリー!$AV19="○",エントリー!$AV19="△"),エントリー!$AW$3="MS"),エントリー!AS19,"")))))</f>
        <v/>
      </c>
      <c r="AD14" t="str">
        <f>IF(AND(OR(エントリー!$AV19="○",エントリー!$AV19="△"),エントリー!AE19=""),"",IF(OR(エントリー!$AV19="○",エントリー!$AV19="△"),エントリー!AE19,""))</f>
        <v/>
      </c>
      <c r="AE14" t="str">
        <f>IF(エントリー!AM19="","",IF(エントリー!$AV19="","",IF(AND(OR(エントリー!$AV19="○",エントリー!$AV19="△"),エントリー!$AW$3="MS"),エントリー!AN19,エントリー!AM19)))</f>
        <v/>
      </c>
      <c r="AF14" t="str">
        <f t="shared" si="1"/>
        <v/>
      </c>
      <c r="AG14" t="str">
        <f>IF(AND(OR(エントリー!$AV19="○",エントリー!$AV19="△"),エントリー!AH19=""),"",IF(OR(エントリー!$AV19="○",エントリー!$AV19="△"),エントリー!AH19,""))</f>
        <v/>
      </c>
      <c r="AH14" s="72" t="str">
        <f>IF(AND(OR(エントリー!$AV19="○",エントリー!$AV19="△"),エントリー!AI19=""),"",IF(OR(エントリー!$AV19="○",エントリー!$AV19="△"),エントリー!AI19,""))</f>
        <v/>
      </c>
      <c r="AI14" t="str">
        <f>IF(AND(OR(エントリー!$AV19="○",エントリー!$AV19="△"),エントリー!AJ19=""),"",IF(OR(エントリー!$AV19="○",エントリー!$AV19="△"),エントリー!AJ19,""))</f>
        <v/>
      </c>
      <c r="AJ14" t="str">
        <f>IF(AND(OR(エントリー!$AV19="○",エントリー!$AV19="△"),エントリー!AK19=""),"",IF(OR(エントリー!$AV19="○",エントリー!$AV19="△"),エントリー!AK19,""))</f>
        <v/>
      </c>
      <c r="AK14" t="str">
        <f>IF(エントリー!AV19="△","オープン参加","")</f>
        <v/>
      </c>
    </row>
    <row r="15" spans="1:37" x14ac:dyDescent="0.15">
      <c r="A15" s="68" t="str">
        <f>IF(AND(OR(エントリー!$AV20="○",エントリー!$AV20="△"),エントリー!B20=""),"",IF(OR(エントリー!$AV20="○",エントリー!$AV20="△"),エントリー!B20,""))</f>
        <v/>
      </c>
      <c r="B15" t="str">
        <f>IF(AND(OR(エントリー!$AV20="○",エントリー!$AV20="△"),エントリー!C20=""),"",IF(OR(エントリー!$AV20="○",エントリー!$AV20="△"),エントリー!C20,""))</f>
        <v/>
      </c>
      <c r="C15" t="str">
        <f>IF(AND(OR(エントリー!$AV20="○",エントリー!$AV20="△"),エントリー!D20=""),"",IF(OR(エントリー!$AV20="○",エントリー!$AV20="△"),エントリー!D20,""))</f>
        <v/>
      </c>
      <c r="D15" s="69" t="str">
        <f>IF(AND(OR(エントリー!$AV20="○",エントリー!$AV20="△"),エントリー!E20=""),"",IF(OR(エントリー!$AV20="○",エントリー!$AV20="△"),エントリー!E20,""))</f>
        <v/>
      </c>
      <c r="E15" t="str">
        <f>IF(AND(OR(エントリー!$AV20="○",エントリー!$AV20="△"),エントリー!F20=""),"",IF(OR(エントリー!$AV20="○",エントリー!$AV20="△"),エントリー!F20,""))</f>
        <v/>
      </c>
      <c r="F15" t="str">
        <f>IF(AND(OR(エントリー!$AV20="○",エントリー!$AV20="△"),エントリー!G20=""),"",IF(OR(エントリー!$AV20="○",エントリー!$AV20="△"),エントリー!G20,""))</f>
        <v/>
      </c>
      <c r="G15" t="str">
        <f>IF(AND(OR(エントリー!$AV20="○",エントリー!$AV20="△"),エントリー!H20=""),"",IF(OR(エントリー!$AV20="○",エントリー!$AV20="△"),エントリー!H20,""))</f>
        <v/>
      </c>
      <c r="H15" t="str">
        <f>IF(AND(OR(エントリー!$AV20="○",エントリー!$AV20="△"),エントリー!I20=""),"",IF(OR(エントリー!$AV20="○",エントリー!$AV20="△"),エントリー!I20,""))</f>
        <v/>
      </c>
      <c r="I15" t="str">
        <f>IF(AND(OR(エントリー!$AV20="○",エントリー!$AV20="△"),エントリー!J20=""),"",IF(OR(エントリー!$AV20="○",エントリー!$AV20="△"),エントリー!J20,""))</f>
        <v/>
      </c>
      <c r="J15" t="str">
        <f>IF(AND(OR(エントリー!$AV20="○",エントリー!$AV20="△"),エントリー!K20=""),"",IF(OR(エントリー!$AV20="○",エントリー!$AV20="△"),エントリー!K20,""))</f>
        <v/>
      </c>
      <c r="K15" t="str">
        <f>IF(AND(OR(エントリー!$AV20="○",エントリー!$AV20="△"),エントリー!L20=""),"",IF(OR(エントリー!$AV20="○",エントリー!$AV20="△"),エントリー!L20,""))</f>
        <v/>
      </c>
      <c r="L15" s="71" t="str">
        <f>IF(AND(OR(エントリー!$AV20="○",エントリー!$AV20="△"),エントリー!M20=""),"",IF(OR(エントリー!$AV20="○",エントリー!$AV20="△"),エントリー!M20,""))</f>
        <v/>
      </c>
      <c r="M15" s="71" t="str">
        <f>IF(AND(OR(エントリー!$AV20="○",エントリー!$AV20="△"),エントリー!N20=""),"",IF(OR(エントリー!$AV20="○",エントリー!$AV20="△"),エントリー!N20,""))</f>
        <v/>
      </c>
      <c r="N15" s="71" t="str">
        <f>IF(AND(OR(エントリー!$AV20="○",エントリー!$AV20="△"),エントリー!O20=""),"",IF(OR(エントリー!$AV20="○",エントリー!$AV20="△"),エントリー!O20,""))</f>
        <v/>
      </c>
      <c r="O15" s="5" t="str">
        <f>IF(エントリー!P20="","",IF(エントリー!$AV20="","",IF(AND(OR(エントリー!$AV20="○",エントリー!$AV20="△"),エントリー!AL20=""),エントリー!P20,エントリー!AL20)))</f>
        <v/>
      </c>
      <c r="P15" s="8" t="str">
        <f>IF(AND(OR(エントリー!$AV20="○",エントリー!$AV20="△"),エントリー!Q20=""),"",IF(OR(エントリー!$AV20="○",エントリー!$AV20="△"),エントリー!Q20,""))</f>
        <v/>
      </c>
      <c r="Q15" t="str">
        <f>IF(AND(OR(エントリー!$AV20="○",エントリー!$AV20="△"),エントリー!R20=""),"",IF(OR(エントリー!$AV20="○",エントリー!$AV20="△"),エントリー!R20,""))</f>
        <v/>
      </c>
      <c r="R15" s="70" t="str">
        <f>IF(AND(OR(エントリー!$AV20="○",エントリー!$AV20="△"),エントリー!S20=""),"",IF(OR(エントリー!$AV20="○",エントリー!$AV20="△"),エントリー!S20,""))</f>
        <v/>
      </c>
      <c r="S15" t="str">
        <f>IF(AND(OR(エントリー!$AV20="○",エントリー!$AV20="△"),エントリー!T20=""),"",IF(OR(エントリー!$AV20="○",エントリー!$AV20="△"),エントリー!T20,""))</f>
        <v/>
      </c>
      <c r="T15" t="str">
        <f>IF(AND(OR(エントリー!$AV20="○",エントリー!$AV20="△"),エントリー!U20=""),"",IF(OR(エントリー!$AV20="○",エントリー!$AV20="△"),エントリー!U20,""))</f>
        <v/>
      </c>
      <c r="U15" t="str">
        <f>IF(AND(OR(エントリー!$AV20="○",エントリー!$AV20="△"),エントリー!V20=""),"",IF(OR(エントリー!$AV20="○",エントリー!$AV20="△"),エントリー!V20,""))</f>
        <v/>
      </c>
      <c r="V15" t="str">
        <f>IF(AND(OR(エントリー!$AV20="○",エントリー!$AV20="△"),エントリー!W20=""),"",IF(OR(エントリー!$AV20="○",エントリー!$AV20="△"),エントリー!W20,""))</f>
        <v/>
      </c>
      <c r="W15" t="str">
        <f>IF(AND(OR(エントリー!$AV20="○",エントリー!$AV20="△"),エントリー!X20=""),"",IF(OR(エントリー!$AV20="○",エントリー!$AV20="△"),エントリー!X20,""))</f>
        <v/>
      </c>
      <c r="X15" t="str">
        <f>IF(AND(OR(エントリー!$AV20="○",エントリー!$AV20="△"),エントリー!Y20=""),"",IF(OR(エントリー!$AV20="○",エントリー!$AV20="△"),エントリー!Y20,""))</f>
        <v/>
      </c>
      <c r="Y15" t="str">
        <f>IF(AND(OR(エントリー!$AV20="○",エントリー!$AV20="△"),エントリー!Z20=""),"",IF(OR(エントリー!$AV20="○",エントリー!$AV20="△"),エントリー!Z20,""))</f>
        <v/>
      </c>
      <c r="Z15" t="str">
        <f>IF(AND(OR(エントリー!$AV20="○",エントリー!$AV20="△"),エントリー!AA20=""),"",IF(OR(エントリー!$AV20="○",エントリー!$AV20="△"),エントリー!AA20,""))</f>
        <v/>
      </c>
      <c r="AA15" t="str">
        <f>IF(AND(OR(エントリー!$AV20="○",エントリー!$AV20="△"),エントリー!AB20=""),"",IF(OR(エントリー!$AV20="○",エントリー!$AV20="△"),エントリー!AB20,""))</f>
        <v/>
      </c>
      <c r="AB15" t="str">
        <f>IF(AND(OR(エントリー!$AV20="○",エントリー!$AV20="△"),エントリー!AC20=""),"",IF(OR(エントリー!$AV20="○",エントリー!$AV20="△"),エントリー!AC20,""))</f>
        <v/>
      </c>
      <c r="AC15" t="str">
        <f>IF(AND(OR(エントリー!$AV20="○",エントリー!$AV20="△"),エントリー!$AW$3="通常"),エントリー!AP20,IF(AND(OR(エントリー!$AV20="○",エントリー!$AV20="△"),エントリー!$AW$3="国体"),エントリー!AO20,IF(AND(OR(エントリー!$AV20="○",エントリー!$AV20="△"),エントリー!$AW$3="OPEN"),エントリー!AQ20,IF(AND(OR(エントリー!$AV20="○",エントリー!$AV20="△"),エントリー!$AW$3="Jr"),エントリー!AR20,IF(AND(OR(エントリー!$AV20="○",エントリー!$AV20="△"),エントリー!$AW$3="MS"),エントリー!AS20,"")))))</f>
        <v/>
      </c>
      <c r="AD15" t="str">
        <f>IF(AND(OR(エントリー!$AV20="○",エントリー!$AV20="△"),エントリー!AE20=""),"",IF(OR(エントリー!$AV20="○",エントリー!$AV20="△"),エントリー!AE20,""))</f>
        <v/>
      </c>
      <c r="AE15" t="str">
        <f>IF(エントリー!AM20="","",IF(エントリー!$AV20="","",IF(AND(OR(エントリー!$AV20="○",エントリー!$AV20="△"),エントリー!$AW$3="MS"),エントリー!AN20,エントリー!AM20)))</f>
        <v/>
      </c>
      <c r="AF15" t="str">
        <f t="shared" si="1"/>
        <v/>
      </c>
      <c r="AG15" t="str">
        <f>IF(AND(OR(エントリー!$AV20="○",エントリー!$AV20="△"),エントリー!AH20=""),"",IF(OR(エントリー!$AV20="○",エントリー!$AV20="△"),エントリー!AH20,""))</f>
        <v/>
      </c>
      <c r="AH15" s="72" t="str">
        <f>IF(AND(OR(エントリー!$AV20="○",エントリー!$AV20="△"),エントリー!AI20=""),"",IF(OR(エントリー!$AV20="○",エントリー!$AV20="△"),エントリー!AI20,""))</f>
        <v/>
      </c>
      <c r="AI15" t="str">
        <f>IF(AND(OR(エントリー!$AV20="○",エントリー!$AV20="△"),エントリー!AJ20=""),"",IF(OR(エントリー!$AV20="○",エントリー!$AV20="△"),エントリー!AJ20,""))</f>
        <v/>
      </c>
      <c r="AJ15" t="str">
        <f>IF(AND(OR(エントリー!$AV20="○",エントリー!$AV20="△"),エントリー!AK20=""),"",IF(OR(エントリー!$AV20="○",エントリー!$AV20="△"),エントリー!AK20,""))</f>
        <v/>
      </c>
      <c r="AK15" t="str">
        <f>IF(エントリー!AV20="△","オープン参加","")</f>
        <v/>
      </c>
    </row>
    <row r="16" spans="1:37" x14ac:dyDescent="0.15">
      <c r="A16" s="68" t="str">
        <f>IF(AND(OR(エントリー!$AV21="○",エントリー!$AV21="△"),エントリー!B21=""),"",IF(OR(エントリー!$AV21="○",エントリー!$AV21="△"),エントリー!B21,""))</f>
        <v/>
      </c>
      <c r="B16" t="str">
        <f>IF(AND(OR(エントリー!$AV21="○",エントリー!$AV21="△"),エントリー!C21=""),"",IF(OR(エントリー!$AV21="○",エントリー!$AV21="△"),エントリー!C21,""))</f>
        <v/>
      </c>
      <c r="C16" t="str">
        <f>IF(AND(OR(エントリー!$AV21="○",エントリー!$AV21="△"),エントリー!D21=""),"",IF(OR(エントリー!$AV21="○",エントリー!$AV21="△"),エントリー!D21,""))</f>
        <v/>
      </c>
      <c r="D16" s="69" t="str">
        <f>IF(AND(OR(エントリー!$AV21="○",エントリー!$AV21="△"),エントリー!E21=""),"",IF(OR(エントリー!$AV21="○",エントリー!$AV21="△"),エントリー!E21,""))</f>
        <v/>
      </c>
      <c r="E16" t="str">
        <f>IF(AND(OR(エントリー!$AV21="○",エントリー!$AV21="△"),エントリー!F21=""),"",IF(OR(エントリー!$AV21="○",エントリー!$AV21="△"),エントリー!F21,""))</f>
        <v/>
      </c>
      <c r="F16" t="str">
        <f>IF(AND(OR(エントリー!$AV21="○",エントリー!$AV21="△"),エントリー!G21=""),"",IF(OR(エントリー!$AV21="○",エントリー!$AV21="△"),エントリー!G21,""))</f>
        <v/>
      </c>
      <c r="G16" t="str">
        <f>IF(AND(OR(エントリー!$AV21="○",エントリー!$AV21="△"),エントリー!H21=""),"",IF(OR(エントリー!$AV21="○",エントリー!$AV21="△"),エントリー!H21,""))</f>
        <v/>
      </c>
      <c r="H16" t="str">
        <f>IF(AND(OR(エントリー!$AV21="○",エントリー!$AV21="△"),エントリー!I21=""),"",IF(OR(エントリー!$AV21="○",エントリー!$AV21="△"),エントリー!I21,""))</f>
        <v/>
      </c>
      <c r="I16" t="str">
        <f>IF(AND(OR(エントリー!$AV21="○",エントリー!$AV21="△"),エントリー!J21=""),"",IF(OR(エントリー!$AV21="○",エントリー!$AV21="△"),エントリー!J21,""))</f>
        <v/>
      </c>
      <c r="J16" t="str">
        <f>IF(AND(OR(エントリー!$AV21="○",エントリー!$AV21="△"),エントリー!K21=""),"",IF(OR(エントリー!$AV21="○",エントリー!$AV21="△"),エントリー!K21,""))</f>
        <v/>
      </c>
      <c r="K16" t="str">
        <f>IF(AND(OR(エントリー!$AV21="○",エントリー!$AV21="△"),エントリー!L21=""),"",IF(OR(エントリー!$AV21="○",エントリー!$AV21="△"),エントリー!L21,""))</f>
        <v/>
      </c>
      <c r="L16" s="71" t="str">
        <f>IF(AND(OR(エントリー!$AV21="○",エントリー!$AV21="△"),エントリー!M21=""),"",IF(OR(エントリー!$AV21="○",エントリー!$AV21="△"),エントリー!M21,""))</f>
        <v/>
      </c>
      <c r="M16" s="71" t="str">
        <f>IF(AND(OR(エントリー!$AV21="○",エントリー!$AV21="△"),エントリー!N21=""),"",IF(OR(エントリー!$AV21="○",エントリー!$AV21="△"),エントリー!N21,""))</f>
        <v/>
      </c>
      <c r="N16" s="71" t="str">
        <f>IF(AND(OR(エントリー!$AV21="○",エントリー!$AV21="△"),エントリー!O21=""),"",IF(OR(エントリー!$AV21="○",エントリー!$AV21="△"),エントリー!O21,""))</f>
        <v/>
      </c>
      <c r="O16" s="5" t="str">
        <f>IF(エントリー!P21="","",IF(エントリー!$AV21="","",IF(AND(OR(エントリー!$AV21="○",エントリー!$AV21="△"),エントリー!AL21=""),エントリー!P21,エントリー!AL21)))</f>
        <v/>
      </c>
      <c r="P16" s="8" t="str">
        <f>IF(AND(OR(エントリー!$AV21="○",エントリー!$AV21="△"),エントリー!Q21=""),"",IF(OR(エントリー!$AV21="○",エントリー!$AV21="△"),エントリー!Q21,""))</f>
        <v/>
      </c>
      <c r="Q16" t="str">
        <f>IF(AND(OR(エントリー!$AV21="○",エントリー!$AV21="△"),エントリー!R21=""),"",IF(OR(エントリー!$AV21="○",エントリー!$AV21="△"),エントリー!R21,""))</f>
        <v/>
      </c>
      <c r="R16" s="70" t="str">
        <f>IF(AND(OR(エントリー!$AV21="○",エントリー!$AV21="△"),エントリー!S21=""),"",IF(OR(エントリー!$AV21="○",エントリー!$AV21="△"),エントリー!S21,""))</f>
        <v/>
      </c>
      <c r="S16" t="str">
        <f>IF(AND(OR(エントリー!$AV21="○",エントリー!$AV21="△"),エントリー!T21=""),"",IF(OR(エントリー!$AV21="○",エントリー!$AV21="△"),エントリー!T21,""))</f>
        <v/>
      </c>
      <c r="T16" t="str">
        <f>IF(AND(OR(エントリー!$AV21="○",エントリー!$AV21="△"),エントリー!U21=""),"",IF(OR(エントリー!$AV21="○",エントリー!$AV21="△"),エントリー!U21,""))</f>
        <v/>
      </c>
      <c r="U16" t="str">
        <f>IF(AND(OR(エントリー!$AV21="○",エントリー!$AV21="△"),エントリー!V21=""),"",IF(OR(エントリー!$AV21="○",エントリー!$AV21="△"),エントリー!V21,""))</f>
        <v/>
      </c>
      <c r="V16" t="str">
        <f>IF(AND(OR(エントリー!$AV21="○",エントリー!$AV21="△"),エントリー!W21=""),"",IF(OR(エントリー!$AV21="○",エントリー!$AV21="△"),エントリー!W21,""))</f>
        <v/>
      </c>
      <c r="W16" t="str">
        <f>IF(AND(OR(エントリー!$AV21="○",エントリー!$AV21="△"),エントリー!X21=""),"",IF(OR(エントリー!$AV21="○",エントリー!$AV21="△"),エントリー!X21,""))</f>
        <v/>
      </c>
      <c r="X16" t="str">
        <f>IF(AND(OR(エントリー!$AV21="○",エントリー!$AV21="△"),エントリー!Y21=""),"",IF(OR(エントリー!$AV21="○",エントリー!$AV21="△"),エントリー!Y21,""))</f>
        <v/>
      </c>
      <c r="Y16" t="str">
        <f>IF(AND(OR(エントリー!$AV21="○",エントリー!$AV21="△"),エントリー!Z21=""),"",IF(OR(エントリー!$AV21="○",エントリー!$AV21="△"),エントリー!Z21,""))</f>
        <v/>
      </c>
      <c r="Z16" t="str">
        <f>IF(AND(OR(エントリー!$AV21="○",エントリー!$AV21="△"),エントリー!AA21=""),"",IF(OR(エントリー!$AV21="○",エントリー!$AV21="△"),エントリー!AA21,""))</f>
        <v/>
      </c>
      <c r="AA16" t="str">
        <f>IF(AND(OR(エントリー!$AV21="○",エントリー!$AV21="△"),エントリー!AB21=""),"",IF(OR(エントリー!$AV21="○",エントリー!$AV21="△"),エントリー!AB21,""))</f>
        <v/>
      </c>
      <c r="AB16" t="str">
        <f>IF(AND(OR(エントリー!$AV21="○",エントリー!$AV21="△"),エントリー!AC21=""),"",IF(OR(エントリー!$AV21="○",エントリー!$AV21="△"),エントリー!AC21,""))</f>
        <v/>
      </c>
      <c r="AC16" t="str">
        <f>IF(AND(OR(エントリー!$AV21="○",エントリー!$AV21="△"),エントリー!$AW$3="通常"),エントリー!AP21,IF(AND(OR(エントリー!$AV21="○",エントリー!$AV21="△"),エントリー!$AW$3="国体"),エントリー!AO21,IF(AND(OR(エントリー!$AV21="○",エントリー!$AV21="△"),エントリー!$AW$3="OPEN"),エントリー!AQ21,IF(AND(OR(エントリー!$AV21="○",エントリー!$AV21="△"),エントリー!$AW$3="Jr"),エントリー!AR21,IF(AND(OR(エントリー!$AV21="○",エントリー!$AV21="△"),エントリー!$AW$3="MS"),エントリー!AS21,"")))))</f>
        <v/>
      </c>
      <c r="AD16" t="str">
        <f>IF(AND(OR(エントリー!$AV21="○",エントリー!$AV21="△"),エントリー!AE21=""),"",IF(OR(エントリー!$AV21="○",エントリー!$AV21="△"),エントリー!AE21,""))</f>
        <v/>
      </c>
      <c r="AE16" t="str">
        <f>IF(エントリー!AM21="","",IF(エントリー!$AV21="","",IF(AND(OR(エントリー!$AV21="○",エントリー!$AV21="△"),エントリー!$AW$3="MS"),エントリー!AN21,エントリー!AM21)))</f>
        <v/>
      </c>
      <c r="AF16" t="str">
        <f t="shared" si="1"/>
        <v/>
      </c>
      <c r="AG16" t="str">
        <f>IF(AND(OR(エントリー!$AV21="○",エントリー!$AV21="△"),エントリー!AH21=""),"",IF(OR(エントリー!$AV21="○",エントリー!$AV21="△"),エントリー!AH21,""))</f>
        <v/>
      </c>
      <c r="AH16" s="72" t="str">
        <f>IF(AND(OR(エントリー!$AV21="○",エントリー!$AV21="△"),エントリー!AI21=""),"",IF(OR(エントリー!$AV21="○",エントリー!$AV21="△"),エントリー!AI21,""))</f>
        <v/>
      </c>
      <c r="AI16" t="str">
        <f>IF(AND(OR(エントリー!$AV21="○",エントリー!$AV21="△"),エントリー!AJ21=""),"",IF(OR(エントリー!$AV21="○",エントリー!$AV21="△"),エントリー!AJ21,""))</f>
        <v/>
      </c>
      <c r="AJ16" t="str">
        <f>IF(AND(OR(エントリー!$AV21="○",エントリー!$AV21="△"),エントリー!AK21=""),"",IF(OR(エントリー!$AV21="○",エントリー!$AV21="△"),エントリー!AK21,""))</f>
        <v/>
      </c>
      <c r="AK16" t="str">
        <f>IF(エントリー!AV21="△","オープン参加","")</f>
        <v/>
      </c>
    </row>
    <row r="17" spans="1:37" x14ac:dyDescent="0.15">
      <c r="A17" s="68" t="str">
        <f>IF(AND(OR(エントリー!$AV22="○",エントリー!$AV22="△"),エントリー!B22=""),"",IF(OR(エントリー!$AV22="○",エントリー!$AV22="△"),エントリー!B22,""))</f>
        <v/>
      </c>
      <c r="B17" t="str">
        <f>IF(AND(OR(エントリー!$AV22="○",エントリー!$AV22="△"),エントリー!C22=""),"",IF(OR(エントリー!$AV22="○",エントリー!$AV22="△"),エントリー!C22,""))</f>
        <v/>
      </c>
      <c r="C17" t="str">
        <f>IF(AND(OR(エントリー!$AV22="○",エントリー!$AV22="△"),エントリー!D22=""),"",IF(OR(エントリー!$AV22="○",エントリー!$AV22="△"),エントリー!D22,""))</f>
        <v/>
      </c>
      <c r="D17" s="69" t="str">
        <f>IF(AND(OR(エントリー!$AV22="○",エントリー!$AV22="△"),エントリー!E22=""),"",IF(OR(エントリー!$AV22="○",エントリー!$AV22="△"),エントリー!E22,""))</f>
        <v/>
      </c>
      <c r="E17" t="str">
        <f>IF(AND(OR(エントリー!$AV22="○",エントリー!$AV22="△"),エントリー!F22=""),"",IF(OR(エントリー!$AV22="○",エントリー!$AV22="△"),エントリー!F22,""))</f>
        <v/>
      </c>
      <c r="F17" t="str">
        <f>IF(AND(OR(エントリー!$AV22="○",エントリー!$AV22="△"),エントリー!G22=""),"",IF(OR(エントリー!$AV22="○",エントリー!$AV22="△"),エントリー!G22,""))</f>
        <v/>
      </c>
      <c r="G17" t="str">
        <f>IF(AND(OR(エントリー!$AV22="○",エントリー!$AV22="△"),エントリー!H22=""),"",IF(OR(エントリー!$AV22="○",エントリー!$AV22="△"),エントリー!H22,""))</f>
        <v/>
      </c>
      <c r="H17" t="str">
        <f>IF(AND(OR(エントリー!$AV22="○",エントリー!$AV22="△"),エントリー!I22=""),"",IF(OR(エントリー!$AV22="○",エントリー!$AV22="△"),エントリー!I22,""))</f>
        <v/>
      </c>
      <c r="I17" t="str">
        <f>IF(AND(OR(エントリー!$AV22="○",エントリー!$AV22="△"),エントリー!J22=""),"",IF(OR(エントリー!$AV22="○",エントリー!$AV22="△"),エントリー!J22,""))</f>
        <v/>
      </c>
      <c r="J17" t="str">
        <f>IF(AND(OR(エントリー!$AV22="○",エントリー!$AV22="△"),エントリー!K22=""),"",IF(OR(エントリー!$AV22="○",エントリー!$AV22="△"),エントリー!K22,""))</f>
        <v/>
      </c>
      <c r="K17" t="str">
        <f>IF(AND(OR(エントリー!$AV22="○",エントリー!$AV22="△"),エントリー!L22=""),"",IF(OR(エントリー!$AV22="○",エントリー!$AV22="△"),エントリー!L22,""))</f>
        <v/>
      </c>
      <c r="L17" s="71" t="str">
        <f>IF(AND(OR(エントリー!$AV22="○",エントリー!$AV22="△"),エントリー!M22=""),"",IF(OR(エントリー!$AV22="○",エントリー!$AV22="△"),エントリー!M22,""))</f>
        <v/>
      </c>
      <c r="M17" s="71" t="str">
        <f>IF(AND(OR(エントリー!$AV22="○",エントリー!$AV22="△"),エントリー!N22=""),"",IF(OR(エントリー!$AV22="○",エントリー!$AV22="△"),エントリー!N22,""))</f>
        <v/>
      </c>
      <c r="N17" s="71" t="str">
        <f>IF(AND(OR(エントリー!$AV22="○",エントリー!$AV22="△"),エントリー!O22=""),"",IF(OR(エントリー!$AV22="○",エントリー!$AV22="△"),エントリー!O22,""))</f>
        <v/>
      </c>
      <c r="O17" s="5" t="str">
        <f>IF(エントリー!P22="","",IF(エントリー!$AV22="","",IF(AND(OR(エントリー!$AV22="○",エントリー!$AV22="△"),エントリー!AL22=""),エントリー!P22,エントリー!AL22)))</f>
        <v/>
      </c>
      <c r="P17" s="8" t="str">
        <f>IF(AND(OR(エントリー!$AV22="○",エントリー!$AV22="△"),エントリー!Q22=""),"",IF(OR(エントリー!$AV22="○",エントリー!$AV22="△"),エントリー!Q22,""))</f>
        <v/>
      </c>
      <c r="Q17" t="str">
        <f>IF(AND(OR(エントリー!$AV22="○",エントリー!$AV22="△"),エントリー!R22=""),"",IF(OR(エントリー!$AV22="○",エントリー!$AV22="△"),エントリー!R22,""))</f>
        <v/>
      </c>
      <c r="R17" s="70" t="str">
        <f>IF(AND(OR(エントリー!$AV22="○",エントリー!$AV22="△"),エントリー!S22=""),"",IF(OR(エントリー!$AV22="○",エントリー!$AV22="△"),エントリー!S22,""))</f>
        <v/>
      </c>
      <c r="S17" t="str">
        <f>IF(AND(OR(エントリー!$AV22="○",エントリー!$AV22="△"),エントリー!T22=""),"",IF(OR(エントリー!$AV22="○",エントリー!$AV22="△"),エントリー!T22,""))</f>
        <v/>
      </c>
      <c r="T17" t="str">
        <f>IF(AND(OR(エントリー!$AV22="○",エントリー!$AV22="△"),エントリー!U22=""),"",IF(OR(エントリー!$AV22="○",エントリー!$AV22="△"),エントリー!U22,""))</f>
        <v/>
      </c>
      <c r="U17" t="str">
        <f>IF(AND(OR(エントリー!$AV22="○",エントリー!$AV22="△"),エントリー!V22=""),"",IF(OR(エントリー!$AV22="○",エントリー!$AV22="△"),エントリー!V22,""))</f>
        <v/>
      </c>
      <c r="V17" t="str">
        <f>IF(AND(OR(エントリー!$AV22="○",エントリー!$AV22="△"),エントリー!W22=""),"",IF(OR(エントリー!$AV22="○",エントリー!$AV22="△"),エントリー!W22,""))</f>
        <v/>
      </c>
      <c r="W17" t="str">
        <f>IF(AND(OR(エントリー!$AV22="○",エントリー!$AV22="△"),エントリー!X22=""),"",IF(OR(エントリー!$AV22="○",エントリー!$AV22="△"),エントリー!X22,""))</f>
        <v/>
      </c>
      <c r="X17" t="str">
        <f>IF(AND(OR(エントリー!$AV22="○",エントリー!$AV22="△"),エントリー!Y22=""),"",IF(OR(エントリー!$AV22="○",エントリー!$AV22="△"),エントリー!Y22,""))</f>
        <v/>
      </c>
      <c r="Y17" t="str">
        <f>IF(AND(OR(エントリー!$AV22="○",エントリー!$AV22="△"),エントリー!Z22=""),"",IF(OR(エントリー!$AV22="○",エントリー!$AV22="△"),エントリー!Z22,""))</f>
        <v/>
      </c>
      <c r="Z17" t="str">
        <f>IF(AND(OR(エントリー!$AV22="○",エントリー!$AV22="△"),エントリー!AA22=""),"",IF(OR(エントリー!$AV22="○",エントリー!$AV22="△"),エントリー!AA22,""))</f>
        <v/>
      </c>
      <c r="AA17" t="str">
        <f>IF(AND(OR(エントリー!$AV22="○",エントリー!$AV22="△"),エントリー!AB22=""),"",IF(OR(エントリー!$AV22="○",エントリー!$AV22="△"),エントリー!AB22,""))</f>
        <v/>
      </c>
      <c r="AB17" t="str">
        <f>IF(AND(OR(エントリー!$AV22="○",エントリー!$AV22="△"),エントリー!AC22=""),"",IF(OR(エントリー!$AV22="○",エントリー!$AV22="△"),エントリー!AC22,""))</f>
        <v/>
      </c>
      <c r="AC17" t="str">
        <f>IF(AND(OR(エントリー!$AV22="○",エントリー!$AV22="△"),エントリー!$AW$3="通常"),エントリー!AP22,IF(AND(OR(エントリー!$AV22="○",エントリー!$AV22="△"),エントリー!$AW$3="国体"),エントリー!AO22,IF(AND(OR(エントリー!$AV22="○",エントリー!$AV22="△"),エントリー!$AW$3="OPEN"),エントリー!AQ22,IF(AND(OR(エントリー!$AV22="○",エントリー!$AV22="△"),エントリー!$AW$3="Jr"),エントリー!AR22,IF(AND(OR(エントリー!$AV22="○",エントリー!$AV22="△"),エントリー!$AW$3="MS"),エントリー!AS22,"")))))</f>
        <v/>
      </c>
      <c r="AD17" t="str">
        <f>IF(AND(OR(エントリー!$AV22="○",エントリー!$AV22="△"),エントリー!AE22=""),"",IF(OR(エントリー!$AV22="○",エントリー!$AV22="△"),エントリー!AE22,""))</f>
        <v/>
      </c>
      <c r="AE17" t="str">
        <f>IF(エントリー!AM22="","",IF(エントリー!$AV22="","",IF(AND(OR(エントリー!$AV22="○",エントリー!$AV22="△"),エントリー!$AW$3="MS"),エントリー!AN22,エントリー!AM22)))</f>
        <v/>
      </c>
      <c r="AF17" t="str">
        <f t="shared" si="1"/>
        <v/>
      </c>
      <c r="AG17" t="str">
        <f>IF(AND(OR(エントリー!$AV22="○",エントリー!$AV22="△"),エントリー!AH22=""),"",IF(OR(エントリー!$AV22="○",エントリー!$AV22="△"),エントリー!AH22,""))</f>
        <v/>
      </c>
      <c r="AH17" s="72" t="str">
        <f>IF(AND(OR(エントリー!$AV22="○",エントリー!$AV22="△"),エントリー!AI22=""),"",IF(OR(エントリー!$AV22="○",エントリー!$AV22="△"),エントリー!AI22,""))</f>
        <v/>
      </c>
      <c r="AI17" t="str">
        <f>IF(AND(OR(エントリー!$AV22="○",エントリー!$AV22="△"),エントリー!AJ22=""),"",IF(OR(エントリー!$AV22="○",エントリー!$AV22="△"),エントリー!AJ22,""))</f>
        <v/>
      </c>
      <c r="AJ17" t="str">
        <f>IF(AND(OR(エントリー!$AV22="○",エントリー!$AV22="△"),エントリー!AK22=""),"",IF(OR(エントリー!$AV22="○",エントリー!$AV22="△"),エントリー!AK22,""))</f>
        <v/>
      </c>
      <c r="AK17" t="str">
        <f>IF(エントリー!AV22="△","オープン参加","")</f>
        <v/>
      </c>
    </row>
    <row r="18" spans="1:37" x14ac:dyDescent="0.15">
      <c r="A18" s="68" t="str">
        <f>IF(AND(OR(エントリー!$AV23="○",エントリー!$AV23="△"),エントリー!B23=""),"",IF(OR(エントリー!$AV23="○",エントリー!$AV23="△"),エントリー!B23,""))</f>
        <v/>
      </c>
      <c r="B18" t="str">
        <f>IF(AND(OR(エントリー!$AV23="○",エントリー!$AV23="△"),エントリー!C23=""),"",IF(OR(エントリー!$AV23="○",エントリー!$AV23="△"),エントリー!C23,""))</f>
        <v/>
      </c>
      <c r="C18" t="str">
        <f>IF(AND(OR(エントリー!$AV23="○",エントリー!$AV23="△"),エントリー!D23=""),"",IF(OR(エントリー!$AV23="○",エントリー!$AV23="△"),エントリー!D23,""))</f>
        <v/>
      </c>
      <c r="D18" s="69" t="str">
        <f>IF(AND(OR(エントリー!$AV23="○",エントリー!$AV23="△"),エントリー!E23=""),"",IF(OR(エントリー!$AV23="○",エントリー!$AV23="△"),エントリー!E23,""))</f>
        <v/>
      </c>
      <c r="E18" t="str">
        <f>IF(AND(OR(エントリー!$AV23="○",エントリー!$AV23="△"),エントリー!F23=""),"",IF(OR(エントリー!$AV23="○",エントリー!$AV23="△"),エントリー!F23,""))</f>
        <v/>
      </c>
      <c r="F18" t="str">
        <f>IF(AND(OR(エントリー!$AV23="○",エントリー!$AV23="△"),エントリー!G23=""),"",IF(OR(エントリー!$AV23="○",エントリー!$AV23="△"),エントリー!G23,""))</f>
        <v/>
      </c>
      <c r="G18" t="str">
        <f>IF(AND(OR(エントリー!$AV23="○",エントリー!$AV23="△"),エントリー!H23=""),"",IF(OR(エントリー!$AV23="○",エントリー!$AV23="△"),エントリー!H23,""))</f>
        <v/>
      </c>
      <c r="H18" t="str">
        <f>IF(AND(OR(エントリー!$AV23="○",エントリー!$AV23="△"),エントリー!I23=""),"",IF(OR(エントリー!$AV23="○",エントリー!$AV23="△"),エントリー!I23,""))</f>
        <v/>
      </c>
      <c r="I18" t="str">
        <f>IF(AND(OR(エントリー!$AV23="○",エントリー!$AV23="△"),エントリー!J23=""),"",IF(OR(エントリー!$AV23="○",エントリー!$AV23="△"),エントリー!J23,""))</f>
        <v/>
      </c>
      <c r="J18" t="str">
        <f>IF(AND(OR(エントリー!$AV23="○",エントリー!$AV23="△"),エントリー!K23=""),"",IF(OR(エントリー!$AV23="○",エントリー!$AV23="△"),エントリー!K23,""))</f>
        <v/>
      </c>
      <c r="K18" t="str">
        <f>IF(AND(OR(エントリー!$AV23="○",エントリー!$AV23="△"),エントリー!L23=""),"",IF(OR(エントリー!$AV23="○",エントリー!$AV23="△"),エントリー!L23,""))</f>
        <v/>
      </c>
      <c r="L18" s="71" t="str">
        <f>IF(AND(OR(エントリー!$AV23="○",エントリー!$AV23="△"),エントリー!M23=""),"",IF(OR(エントリー!$AV23="○",エントリー!$AV23="△"),エントリー!M23,""))</f>
        <v/>
      </c>
      <c r="M18" s="71" t="str">
        <f>IF(AND(OR(エントリー!$AV23="○",エントリー!$AV23="△"),エントリー!N23=""),"",IF(OR(エントリー!$AV23="○",エントリー!$AV23="△"),エントリー!N23,""))</f>
        <v/>
      </c>
      <c r="N18" s="71" t="str">
        <f>IF(AND(OR(エントリー!$AV23="○",エントリー!$AV23="△"),エントリー!O23=""),"",IF(OR(エントリー!$AV23="○",エントリー!$AV23="△"),エントリー!O23,""))</f>
        <v/>
      </c>
      <c r="O18" s="5" t="str">
        <f>IF(エントリー!P23="","",IF(エントリー!$AV23="","",IF(AND(OR(エントリー!$AV23="○",エントリー!$AV23="△"),エントリー!AL23=""),エントリー!P23,エントリー!AL23)))</f>
        <v/>
      </c>
      <c r="P18" s="8" t="str">
        <f>IF(AND(OR(エントリー!$AV23="○",エントリー!$AV23="△"),エントリー!Q23=""),"",IF(OR(エントリー!$AV23="○",エントリー!$AV23="△"),エントリー!Q23,""))</f>
        <v/>
      </c>
      <c r="Q18" t="str">
        <f>IF(AND(OR(エントリー!$AV23="○",エントリー!$AV23="△"),エントリー!R23=""),"",IF(OR(エントリー!$AV23="○",エントリー!$AV23="△"),エントリー!R23,""))</f>
        <v/>
      </c>
      <c r="R18" s="70" t="str">
        <f>IF(AND(OR(エントリー!$AV23="○",エントリー!$AV23="△"),エントリー!S23=""),"",IF(OR(エントリー!$AV23="○",エントリー!$AV23="△"),エントリー!S23,""))</f>
        <v/>
      </c>
      <c r="S18" t="str">
        <f>IF(AND(OR(エントリー!$AV23="○",エントリー!$AV23="△"),エントリー!T23=""),"",IF(OR(エントリー!$AV23="○",エントリー!$AV23="△"),エントリー!T23,""))</f>
        <v/>
      </c>
      <c r="T18" t="str">
        <f>IF(AND(OR(エントリー!$AV23="○",エントリー!$AV23="△"),エントリー!U23=""),"",IF(OR(エントリー!$AV23="○",エントリー!$AV23="△"),エントリー!U23,""))</f>
        <v/>
      </c>
      <c r="U18" t="str">
        <f>IF(AND(OR(エントリー!$AV23="○",エントリー!$AV23="△"),エントリー!V23=""),"",IF(OR(エントリー!$AV23="○",エントリー!$AV23="△"),エントリー!V23,""))</f>
        <v/>
      </c>
      <c r="V18" t="str">
        <f>IF(AND(OR(エントリー!$AV23="○",エントリー!$AV23="△"),エントリー!W23=""),"",IF(OR(エントリー!$AV23="○",エントリー!$AV23="△"),エントリー!W23,""))</f>
        <v/>
      </c>
      <c r="W18" t="str">
        <f>IF(AND(OR(エントリー!$AV23="○",エントリー!$AV23="△"),エントリー!X23=""),"",IF(OR(エントリー!$AV23="○",エントリー!$AV23="△"),エントリー!X23,""))</f>
        <v/>
      </c>
      <c r="X18" t="str">
        <f>IF(AND(OR(エントリー!$AV23="○",エントリー!$AV23="△"),エントリー!Y23=""),"",IF(OR(エントリー!$AV23="○",エントリー!$AV23="△"),エントリー!Y23,""))</f>
        <v/>
      </c>
      <c r="Y18" t="str">
        <f>IF(AND(OR(エントリー!$AV23="○",エントリー!$AV23="△"),エントリー!Z23=""),"",IF(OR(エントリー!$AV23="○",エントリー!$AV23="△"),エントリー!Z23,""))</f>
        <v/>
      </c>
      <c r="Z18" t="str">
        <f>IF(AND(OR(エントリー!$AV23="○",エントリー!$AV23="△"),エントリー!AA23=""),"",IF(OR(エントリー!$AV23="○",エントリー!$AV23="△"),エントリー!AA23,""))</f>
        <v/>
      </c>
      <c r="AA18" t="str">
        <f>IF(AND(OR(エントリー!$AV23="○",エントリー!$AV23="△"),エントリー!AB23=""),"",IF(OR(エントリー!$AV23="○",エントリー!$AV23="△"),エントリー!AB23,""))</f>
        <v/>
      </c>
      <c r="AB18" t="str">
        <f>IF(AND(OR(エントリー!$AV23="○",エントリー!$AV23="△"),エントリー!AC23=""),"",IF(OR(エントリー!$AV23="○",エントリー!$AV23="△"),エントリー!AC23,""))</f>
        <v/>
      </c>
      <c r="AC18" t="str">
        <f>IF(AND(OR(エントリー!$AV23="○",エントリー!$AV23="△"),エントリー!$AW$3="通常"),エントリー!AP23,IF(AND(OR(エントリー!$AV23="○",エントリー!$AV23="△"),エントリー!$AW$3="国体"),エントリー!AO23,IF(AND(OR(エントリー!$AV23="○",エントリー!$AV23="△"),エントリー!$AW$3="OPEN"),エントリー!AQ23,IF(AND(OR(エントリー!$AV23="○",エントリー!$AV23="△"),エントリー!$AW$3="Jr"),エントリー!AR23,IF(AND(OR(エントリー!$AV23="○",エントリー!$AV23="△"),エントリー!$AW$3="MS"),エントリー!AS23,"")))))</f>
        <v/>
      </c>
      <c r="AD18" t="str">
        <f>IF(AND(OR(エントリー!$AV23="○",エントリー!$AV23="△"),エントリー!AE23=""),"",IF(OR(エントリー!$AV23="○",エントリー!$AV23="△"),エントリー!AE23,""))</f>
        <v/>
      </c>
      <c r="AE18" t="str">
        <f>IF(エントリー!AM23="","",IF(エントリー!$AV23="","",IF(AND(OR(エントリー!$AV23="○",エントリー!$AV23="△"),エントリー!$AW$3="MS"),エントリー!AN23,エントリー!AM23)))</f>
        <v/>
      </c>
      <c r="AF18" t="str">
        <f t="shared" si="1"/>
        <v/>
      </c>
      <c r="AG18" t="str">
        <f>IF(AND(OR(エントリー!$AV23="○",エントリー!$AV23="△"),エントリー!AH23=""),"",IF(OR(エントリー!$AV23="○",エントリー!$AV23="△"),エントリー!AH23,""))</f>
        <v/>
      </c>
      <c r="AH18" s="72" t="str">
        <f>IF(AND(OR(エントリー!$AV23="○",エントリー!$AV23="△"),エントリー!AI23=""),"",IF(OR(エントリー!$AV23="○",エントリー!$AV23="△"),エントリー!AI23,""))</f>
        <v/>
      </c>
      <c r="AI18" t="str">
        <f>IF(AND(OR(エントリー!$AV23="○",エントリー!$AV23="△"),エントリー!AJ23=""),"",IF(OR(エントリー!$AV23="○",エントリー!$AV23="△"),エントリー!AJ23,""))</f>
        <v/>
      </c>
      <c r="AJ18" t="str">
        <f>IF(AND(OR(エントリー!$AV23="○",エントリー!$AV23="△"),エントリー!AK23=""),"",IF(OR(エントリー!$AV23="○",エントリー!$AV23="△"),エントリー!AK23,""))</f>
        <v/>
      </c>
      <c r="AK18" t="str">
        <f>IF(エントリー!AV23="△","オープン参加","")</f>
        <v/>
      </c>
    </row>
    <row r="19" spans="1:37" x14ac:dyDescent="0.15">
      <c r="A19" s="68" t="str">
        <f>IF(AND(OR(エントリー!$AV24="○",エントリー!$AV24="△"),エントリー!B24=""),"",IF(OR(エントリー!$AV24="○",エントリー!$AV24="△"),エントリー!B24,""))</f>
        <v/>
      </c>
      <c r="B19" t="str">
        <f>IF(AND(OR(エントリー!$AV24="○",エントリー!$AV24="△"),エントリー!C24=""),"",IF(OR(エントリー!$AV24="○",エントリー!$AV24="△"),エントリー!C24,""))</f>
        <v/>
      </c>
      <c r="C19" t="str">
        <f>IF(AND(OR(エントリー!$AV24="○",エントリー!$AV24="△"),エントリー!D24=""),"",IF(OR(エントリー!$AV24="○",エントリー!$AV24="△"),エントリー!D24,""))</f>
        <v/>
      </c>
      <c r="D19" s="69" t="str">
        <f>IF(AND(OR(エントリー!$AV24="○",エントリー!$AV24="△"),エントリー!E24=""),"",IF(OR(エントリー!$AV24="○",エントリー!$AV24="△"),エントリー!E24,""))</f>
        <v/>
      </c>
      <c r="E19" t="str">
        <f>IF(AND(OR(エントリー!$AV24="○",エントリー!$AV24="△"),エントリー!F24=""),"",IF(OR(エントリー!$AV24="○",エントリー!$AV24="△"),エントリー!F24,""))</f>
        <v/>
      </c>
      <c r="F19" t="str">
        <f>IF(AND(OR(エントリー!$AV24="○",エントリー!$AV24="△"),エントリー!G24=""),"",IF(OR(エントリー!$AV24="○",エントリー!$AV24="△"),エントリー!G24,""))</f>
        <v/>
      </c>
      <c r="G19" t="str">
        <f>IF(AND(OR(エントリー!$AV24="○",エントリー!$AV24="△"),エントリー!H24=""),"",IF(OR(エントリー!$AV24="○",エントリー!$AV24="△"),エントリー!H24,""))</f>
        <v/>
      </c>
      <c r="H19" t="str">
        <f>IF(AND(OR(エントリー!$AV24="○",エントリー!$AV24="△"),エントリー!I24=""),"",IF(OR(エントリー!$AV24="○",エントリー!$AV24="△"),エントリー!I24,""))</f>
        <v/>
      </c>
      <c r="I19" t="str">
        <f>IF(AND(OR(エントリー!$AV24="○",エントリー!$AV24="△"),エントリー!J24=""),"",IF(OR(エントリー!$AV24="○",エントリー!$AV24="△"),エントリー!J24,""))</f>
        <v/>
      </c>
      <c r="J19" t="str">
        <f>IF(AND(OR(エントリー!$AV24="○",エントリー!$AV24="△"),エントリー!K24=""),"",IF(OR(エントリー!$AV24="○",エントリー!$AV24="△"),エントリー!K24,""))</f>
        <v/>
      </c>
      <c r="K19" t="str">
        <f>IF(AND(OR(エントリー!$AV24="○",エントリー!$AV24="△"),エントリー!L24=""),"",IF(OR(エントリー!$AV24="○",エントリー!$AV24="△"),エントリー!L24,""))</f>
        <v/>
      </c>
      <c r="L19" s="71" t="str">
        <f>IF(AND(OR(エントリー!$AV24="○",エントリー!$AV24="△"),エントリー!M24=""),"",IF(OR(エントリー!$AV24="○",エントリー!$AV24="△"),エントリー!M24,""))</f>
        <v/>
      </c>
      <c r="M19" s="71" t="str">
        <f>IF(AND(OR(エントリー!$AV24="○",エントリー!$AV24="△"),エントリー!N24=""),"",IF(OR(エントリー!$AV24="○",エントリー!$AV24="△"),エントリー!N24,""))</f>
        <v/>
      </c>
      <c r="N19" s="71" t="str">
        <f>IF(AND(OR(エントリー!$AV24="○",エントリー!$AV24="△"),エントリー!O24=""),"",IF(OR(エントリー!$AV24="○",エントリー!$AV24="△"),エントリー!O24,""))</f>
        <v/>
      </c>
      <c r="O19" s="5" t="str">
        <f>IF(エントリー!P24="","",IF(エントリー!$AV24="","",IF(AND(OR(エントリー!$AV24="○",エントリー!$AV24="△"),エントリー!AL24=""),エントリー!P24,エントリー!AL24)))</f>
        <v/>
      </c>
      <c r="P19" s="8" t="str">
        <f>IF(AND(OR(エントリー!$AV24="○",エントリー!$AV24="△"),エントリー!Q24=""),"",IF(OR(エントリー!$AV24="○",エントリー!$AV24="△"),エントリー!Q24,""))</f>
        <v/>
      </c>
      <c r="Q19" t="str">
        <f>IF(AND(OR(エントリー!$AV24="○",エントリー!$AV24="△"),エントリー!R24=""),"",IF(OR(エントリー!$AV24="○",エントリー!$AV24="△"),エントリー!R24,""))</f>
        <v/>
      </c>
      <c r="R19" s="70" t="str">
        <f>IF(AND(OR(エントリー!$AV24="○",エントリー!$AV24="△"),エントリー!S24=""),"",IF(OR(エントリー!$AV24="○",エントリー!$AV24="△"),エントリー!S24,""))</f>
        <v/>
      </c>
      <c r="S19" t="str">
        <f>IF(AND(OR(エントリー!$AV24="○",エントリー!$AV24="△"),エントリー!T24=""),"",IF(OR(エントリー!$AV24="○",エントリー!$AV24="△"),エントリー!T24,""))</f>
        <v/>
      </c>
      <c r="T19" t="str">
        <f>IF(AND(OR(エントリー!$AV24="○",エントリー!$AV24="△"),エントリー!U24=""),"",IF(OR(エントリー!$AV24="○",エントリー!$AV24="△"),エントリー!U24,""))</f>
        <v/>
      </c>
      <c r="U19" t="str">
        <f>IF(AND(OR(エントリー!$AV24="○",エントリー!$AV24="△"),エントリー!V24=""),"",IF(OR(エントリー!$AV24="○",エントリー!$AV24="△"),エントリー!V24,""))</f>
        <v/>
      </c>
      <c r="V19" t="str">
        <f>IF(AND(OR(エントリー!$AV24="○",エントリー!$AV24="△"),エントリー!W24=""),"",IF(OR(エントリー!$AV24="○",エントリー!$AV24="△"),エントリー!W24,""))</f>
        <v/>
      </c>
      <c r="W19" t="str">
        <f>IF(AND(OR(エントリー!$AV24="○",エントリー!$AV24="△"),エントリー!X24=""),"",IF(OR(エントリー!$AV24="○",エントリー!$AV24="△"),エントリー!X24,""))</f>
        <v/>
      </c>
      <c r="X19" t="str">
        <f>IF(AND(OR(エントリー!$AV24="○",エントリー!$AV24="△"),エントリー!Y24=""),"",IF(OR(エントリー!$AV24="○",エントリー!$AV24="△"),エントリー!Y24,""))</f>
        <v/>
      </c>
      <c r="Y19" t="str">
        <f>IF(AND(OR(エントリー!$AV24="○",エントリー!$AV24="△"),エントリー!Z24=""),"",IF(OR(エントリー!$AV24="○",エントリー!$AV24="△"),エントリー!Z24,""))</f>
        <v/>
      </c>
      <c r="Z19" t="str">
        <f>IF(AND(OR(エントリー!$AV24="○",エントリー!$AV24="△"),エントリー!AA24=""),"",IF(OR(エントリー!$AV24="○",エントリー!$AV24="△"),エントリー!AA24,""))</f>
        <v/>
      </c>
      <c r="AA19" t="str">
        <f>IF(AND(OR(エントリー!$AV24="○",エントリー!$AV24="△"),エントリー!AB24=""),"",IF(OR(エントリー!$AV24="○",エントリー!$AV24="△"),エントリー!AB24,""))</f>
        <v/>
      </c>
      <c r="AB19" t="str">
        <f>IF(AND(OR(エントリー!$AV24="○",エントリー!$AV24="△"),エントリー!AC24=""),"",IF(OR(エントリー!$AV24="○",エントリー!$AV24="△"),エントリー!AC24,""))</f>
        <v/>
      </c>
      <c r="AC19" t="str">
        <f>IF(AND(OR(エントリー!$AV24="○",エントリー!$AV24="△"),エントリー!$AW$3="通常"),エントリー!AP24,IF(AND(OR(エントリー!$AV24="○",エントリー!$AV24="△"),エントリー!$AW$3="国体"),エントリー!AO24,IF(AND(OR(エントリー!$AV24="○",エントリー!$AV24="△"),エントリー!$AW$3="OPEN"),エントリー!AQ24,IF(AND(OR(エントリー!$AV24="○",エントリー!$AV24="△"),エントリー!$AW$3="Jr"),エントリー!AR24,IF(AND(OR(エントリー!$AV24="○",エントリー!$AV24="△"),エントリー!$AW$3="MS"),エントリー!AS24,"")))))</f>
        <v/>
      </c>
      <c r="AD19" t="str">
        <f>IF(AND(OR(エントリー!$AV24="○",エントリー!$AV24="△"),エントリー!AE24=""),"",IF(OR(エントリー!$AV24="○",エントリー!$AV24="△"),エントリー!AE24,""))</f>
        <v/>
      </c>
      <c r="AE19" t="str">
        <f>IF(エントリー!AM24="","",IF(エントリー!$AV24="","",IF(AND(OR(エントリー!$AV24="○",エントリー!$AV24="△"),エントリー!$AW$3="MS"),エントリー!AN24,エントリー!AM24)))</f>
        <v/>
      </c>
      <c r="AF19" t="str">
        <f t="shared" si="1"/>
        <v/>
      </c>
      <c r="AG19" t="str">
        <f>IF(AND(OR(エントリー!$AV24="○",エントリー!$AV24="△"),エントリー!AH24=""),"",IF(OR(エントリー!$AV24="○",エントリー!$AV24="△"),エントリー!AH24,""))</f>
        <v/>
      </c>
      <c r="AH19" s="72" t="str">
        <f>IF(AND(OR(エントリー!$AV24="○",エントリー!$AV24="△"),エントリー!AI24=""),"",IF(OR(エントリー!$AV24="○",エントリー!$AV24="△"),エントリー!AI24,""))</f>
        <v/>
      </c>
      <c r="AI19" t="str">
        <f>IF(AND(OR(エントリー!$AV24="○",エントリー!$AV24="△"),エントリー!AJ24=""),"",IF(OR(エントリー!$AV24="○",エントリー!$AV24="△"),エントリー!AJ24,""))</f>
        <v/>
      </c>
      <c r="AJ19" t="str">
        <f>IF(AND(OR(エントリー!$AV24="○",エントリー!$AV24="△"),エントリー!AK24=""),"",IF(OR(エントリー!$AV24="○",エントリー!$AV24="△"),エントリー!AK24,""))</f>
        <v/>
      </c>
      <c r="AK19" t="str">
        <f>IF(エントリー!AV24="△","オープン参加","")</f>
        <v/>
      </c>
    </row>
    <row r="20" spans="1:37" x14ac:dyDescent="0.15">
      <c r="A20" s="68" t="str">
        <f>IF(AND(OR(エントリー!$AV25="○",エントリー!$AV25="△"),エントリー!B25=""),"",IF(OR(エントリー!$AV25="○",エントリー!$AV25="△"),エントリー!B25,""))</f>
        <v/>
      </c>
      <c r="B20" t="str">
        <f>IF(AND(OR(エントリー!$AV25="○",エントリー!$AV25="△"),エントリー!C25=""),"",IF(OR(エントリー!$AV25="○",エントリー!$AV25="△"),エントリー!C25,""))</f>
        <v/>
      </c>
      <c r="C20" t="str">
        <f>IF(AND(OR(エントリー!$AV25="○",エントリー!$AV25="△"),エントリー!D25=""),"",IF(OR(エントリー!$AV25="○",エントリー!$AV25="△"),エントリー!D25,""))</f>
        <v/>
      </c>
      <c r="D20" s="69" t="str">
        <f>IF(AND(OR(エントリー!$AV25="○",エントリー!$AV25="△"),エントリー!E25=""),"",IF(OR(エントリー!$AV25="○",エントリー!$AV25="△"),エントリー!E25,""))</f>
        <v/>
      </c>
      <c r="E20" t="str">
        <f>IF(AND(OR(エントリー!$AV25="○",エントリー!$AV25="△"),エントリー!F25=""),"",IF(OR(エントリー!$AV25="○",エントリー!$AV25="△"),エントリー!F25,""))</f>
        <v/>
      </c>
      <c r="F20" t="str">
        <f>IF(AND(OR(エントリー!$AV25="○",エントリー!$AV25="△"),エントリー!G25=""),"",IF(OR(エントリー!$AV25="○",エントリー!$AV25="△"),エントリー!G25,""))</f>
        <v/>
      </c>
      <c r="G20" t="str">
        <f>IF(AND(OR(エントリー!$AV25="○",エントリー!$AV25="△"),エントリー!H25=""),"",IF(OR(エントリー!$AV25="○",エントリー!$AV25="△"),エントリー!H25,""))</f>
        <v/>
      </c>
      <c r="H20" t="str">
        <f>IF(AND(OR(エントリー!$AV25="○",エントリー!$AV25="△"),エントリー!I25=""),"",IF(OR(エントリー!$AV25="○",エントリー!$AV25="△"),エントリー!I25,""))</f>
        <v/>
      </c>
      <c r="I20" t="str">
        <f>IF(AND(OR(エントリー!$AV25="○",エントリー!$AV25="△"),エントリー!J25=""),"",IF(OR(エントリー!$AV25="○",エントリー!$AV25="△"),エントリー!J25,""))</f>
        <v/>
      </c>
      <c r="J20" t="str">
        <f>IF(AND(OR(エントリー!$AV25="○",エントリー!$AV25="△"),エントリー!K25=""),"",IF(OR(エントリー!$AV25="○",エントリー!$AV25="△"),エントリー!K25,""))</f>
        <v/>
      </c>
      <c r="K20" t="str">
        <f>IF(AND(OR(エントリー!$AV25="○",エントリー!$AV25="△"),エントリー!L25=""),"",IF(OR(エントリー!$AV25="○",エントリー!$AV25="△"),エントリー!L25,""))</f>
        <v/>
      </c>
      <c r="L20" s="71" t="str">
        <f>IF(AND(OR(エントリー!$AV25="○",エントリー!$AV25="△"),エントリー!M25=""),"",IF(OR(エントリー!$AV25="○",エントリー!$AV25="△"),エントリー!M25,""))</f>
        <v/>
      </c>
      <c r="M20" s="71" t="str">
        <f>IF(AND(OR(エントリー!$AV25="○",エントリー!$AV25="△"),エントリー!N25=""),"",IF(OR(エントリー!$AV25="○",エントリー!$AV25="△"),エントリー!N25,""))</f>
        <v/>
      </c>
      <c r="N20" s="71" t="str">
        <f>IF(AND(OR(エントリー!$AV25="○",エントリー!$AV25="△"),エントリー!O25=""),"",IF(OR(エントリー!$AV25="○",エントリー!$AV25="△"),エントリー!O25,""))</f>
        <v/>
      </c>
      <c r="O20" s="5" t="str">
        <f>IF(エントリー!P25="","",IF(エントリー!$AV25="","",IF(AND(OR(エントリー!$AV25="○",エントリー!$AV25="△"),エントリー!AL25=""),エントリー!P25,エントリー!AL25)))</f>
        <v/>
      </c>
      <c r="P20" s="8" t="str">
        <f>IF(AND(OR(エントリー!$AV25="○",エントリー!$AV25="△"),エントリー!Q25=""),"",IF(OR(エントリー!$AV25="○",エントリー!$AV25="△"),エントリー!Q25,""))</f>
        <v/>
      </c>
      <c r="Q20" t="str">
        <f>IF(AND(OR(エントリー!$AV25="○",エントリー!$AV25="△"),エントリー!R25=""),"",IF(OR(エントリー!$AV25="○",エントリー!$AV25="△"),エントリー!R25,""))</f>
        <v/>
      </c>
      <c r="R20" s="70" t="str">
        <f>IF(AND(OR(エントリー!$AV25="○",エントリー!$AV25="△"),エントリー!S25=""),"",IF(OR(エントリー!$AV25="○",エントリー!$AV25="△"),エントリー!S25,""))</f>
        <v/>
      </c>
      <c r="S20" t="str">
        <f>IF(AND(OR(エントリー!$AV25="○",エントリー!$AV25="△"),エントリー!T25=""),"",IF(OR(エントリー!$AV25="○",エントリー!$AV25="△"),エントリー!T25,""))</f>
        <v/>
      </c>
      <c r="T20" t="str">
        <f>IF(AND(OR(エントリー!$AV25="○",エントリー!$AV25="△"),エントリー!U25=""),"",IF(OR(エントリー!$AV25="○",エントリー!$AV25="△"),エントリー!U25,""))</f>
        <v/>
      </c>
      <c r="U20" t="str">
        <f>IF(AND(OR(エントリー!$AV25="○",エントリー!$AV25="△"),エントリー!V25=""),"",IF(OR(エントリー!$AV25="○",エントリー!$AV25="△"),エントリー!V25,""))</f>
        <v/>
      </c>
      <c r="V20" t="str">
        <f>IF(AND(OR(エントリー!$AV25="○",エントリー!$AV25="△"),エントリー!W25=""),"",IF(OR(エントリー!$AV25="○",エントリー!$AV25="△"),エントリー!W25,""))</f>
        <v/>
      </c>
      <c r="W20" t="str">
        <f>IF(AND(OR(エントリー!$AV25="○",エントリー!$AV25="△"),エントリー!X25=""),"",IF(OR(エントリー!$AV25="○",エントリー!$AV25="△"),エントリー!X25,""))</f>
        <v/>
      </c>
      <c r="X20" t="str">
        <f>IF(AND(OR(エントリー!$AV25="○",エントリー!$AV25="△"),エントリー!Y25=""),"",IF(OR(エントリー!$AV25="○",エントリー!$AV25="△"),エントリー!Y25,""))</f>
        <v/>
      </c>
      <c r="Y20" t="str">
        <f>IF(AND(OR(エントリー!$AV25="○",エントリー!$AV25="△"),エントリー!Z25=""),"",IF(OR(エントリー!$AV25="○",エントリー!$AV25="△"),エントリー!Z25,""))</f>
        <v/>
      </c>
      <c r="Z20" t="str">
        <f>IF(AND(OR(エントリー!$AV25="○",エントリー!$AV25="△"),エントリー!AA25=""),"",IF(OR(エントリー!$AV25="○",エントリー!$AV25="△"),エントリー!AA25,""))</f>
        <v/>
      </c>
      <c r="AA20" t="str">
        <f>IF(AND(OR(エントリー!$AV25="○",エントリー!$AV25="△"),エントリー!AB25=""),"",IF(OR(エントリー!$AV25="○",エントリー!$AV25="△"),エントリー!AB25,""))</f>
        <v/>
      </c>
      <c r="AB20" t="str">
        <f>IF(AND(OR(エントリー!$AV25="○",エントリー!$AV25="△"),エントリー!AC25=""),"",IF(OR(エントリー!$AV25="○",エントリー!$AV25="△"),エントリー!AC25,""))</f>
        <v/>
      </c>
      <c r="AC20" t="str">
        <f>IF(AND(OR(エントリー!$AV25="○",エントリー!$AV25="△"),エントリー!$AW$3="通常"),エントリー!AP25,IF(AND(OR(エントリー!$AV25="○",エントリー!$AV25="△"),エントリー!$AW$3="国体"),エントリー!AO25,IF(AND(OR(エントリー!$AV25="○",エントリー!$AV25="△"),エントリー!$AW$3="OPEN"),エントリー!AQ25,IF(AND(OR(エントリー!$AV25="○",エントリー!$AV25="△"),エントリー!$AW$3="Jr"),エントリー!AR25,IF(AND(OR(エントリー!$AV25="○",エントリー!$AV25="△"),エントリー!$AW$3="MS"),エントリー!AS25,"")))))</f>
        <v/>
      </c>
      <c r="AD20" t="str">
        <f>IF(AND(OR(エントリー!$AV25="○",エントリー!$AV25="△"),エントリー!AE25=""),"",IF(OR(エントリー!$AV25="○",エントリー!$AV25="△"),エントリー!AE25,""))</f>
        <v/>
      </c>
      <c r="AE20" t="str">
        <f>IF(エントリー!AM25="","",IF(エントリー!$AV25="","",IF(AND(OR(エントリー!$AV25="○",エントリー!$AV25="△"),エントリー!$AW$3="MS"),エントリー!AN25,エントリー!AM25)))</f>
        <v/>
      </c>
      <c r="AF20" t="str">
        <f t="shared" si="1"/>
        <v/>
      </c>
      <c r="AG20" t="str">
        <f>IF(AND(OR(エントリー!$AV25="○",エントリー!$AV25="△"),エントリー!AH25=""),"",IF(OR(エントリー!$AV25="○",エントリー!$AV25="△"),エントリー!AH25,""))</f>
        <v/>
      </c>
      <c r="AH20" s="72" t="str">
        <f>IF(AND(OR(エントリー!$AV25="○",エントリー!$AV25="△"),エントリー!AI25=""),"",IF(OR(エントリー!$AV25="○",エントリー!$AV25="△"),エントリー!AI25,""))</f>
        <v/>
      </c>
      <c r="AI20" t="str">
        <f>IF(AND(OR(エントリー!$AV25="○",エントリー!$AV25="△"),エントリー!AJ25=""),"",IF(OR(エントリー!$AV25="○",エントリー!$AV25="△"),エントリー!AJ25,""))</f>
        <v/>
      </c>
      <c r="AJ20" t="str">
        <f>IF(AND(OR(エントリー!$AV25="○",エントリー!$AV25="△"),エントリー!AK25=""),"",IF(OR(エントリー!$AV25="○",エントリー!$AV25="△"),エントリー!AK25,""))</f>
        <v/>
      </c>
      <c r="AK20" t="str">
        <f>IF(エントリー!AV25="△","オープン参加","")</f>
        <v/>
      </c>
    </row>
    <row r="21" spans="1:37" x14ac:dyDescent="0.15">
      <c r="A21" s="68" t="str">
        <f>IF(AND(OR(エントリー!$AV26="○",エントリー!$AV26="△"),エントリー!B26=""),"",IF(OR(エントリー!$AV26="○",エントリー!$AV26="△"),エントリー!B26,""))</f>
        <v/>
      </c>
      <c r="B21" t="str">
        <f>IF(AND(OR(エントリー!$AV26="○",エントリー!$AV26="△"),エントリー!C26=""),"",IF(OR(エントリー!$AV26="○",エントリー!$AV26="△"),エントリー!C26,""))</f>
        <v/>
      </c>
      <c r="C21" t="str">
        <f>IF(AND(OR(エントリー!$AV26="○",エントリー!$AV26="△"),エントリー!D26=""),"",IF(OR(エントリー!$AV26="○",エントリー!$AV26="△"),エントリー!D26,""))</f>
        <v/>
      </c>
      <c r="D21" s="69" t="str">
        <f>IF(AND(OR(エントリー!$AV26="○",エントリー!$AV26="△"),エントリー!E26=""),"",IF(OR(エントリー!$AV26="○",エントリー!$AV26="△"),エントリー!E26,""))</f>
        <v/>
      </c>
      <c r="E21" t="str">
        <f>IF(AND(OR(エントリー!$AV26="○",エントリー!$AV26="△"),エントリー!F26=""),"",IF(OR(エントリー!$AV26="○",エントリー!$AV26="△"),エントリー!F26,""))</f>
        <v/>
      </c>
      <c r="F21" t="str">
        <f>IF(AND(OR(エントリー!$AV26="○",エントリー!$AV26="△"),エントリー!G26=""),"",IF(OR(エントリー!$AV26="○",エントリー!$AV26="△"),エントリー!G26,""))</f>
        <v/>
      </c>
      <c r="G21" t="str">
        <f>IF(AND(OR(エントリー!$AV26="○",エントリー!$AV26="△"),エントリー!H26=""),"",IF(OR(エントリー!$AV26="○",エントリー!$AV26="△"),エントリー!H26,""))</f>
        <v/>
      </c>
      <c r="H21" t="str">
        <f>IF(AND(OR(エントリー!$AV26="○",エントリー!$AV26="△"),エントリー!I26=""),"",IF(OR(エントリー!$AV26="○",エントリー!$AV26="△"),エントリー!I26,""))</f>
        <v/>
      </c>
      <c r="I21" t="str">
        <f>IF(AND(OR(エントリー!$AV26="○",エントリー!$AV26="△"),エントリー!J26=""),"",IF(OR(エントリー!$AV26="○",エントリー!$AV26="△"),エントリー!J26,""))</f>
        <v/>
      </c>
      <c r="J21" t="str">
        <f>IF(AND(OR(エントリー!$AV26="○",エントリー!$AV26="△"),エントリー!K26=""),"",IF(OR(エントリー!$AV26="○",エントリー!$AV26="△"),エントリー!K26,""))</f>
        <v/>
      </c>
      <c r="K21" t="str">
        <f>IF(AND(OR(エントリー!$AV26="○",エントリー!$AV26="△"),エントリー!L26=""),"",IF(OR(エントリー!$AV26="○",エントリー!$AV26="△"),エントリー!L26,""))</f>
        <v/>
      </c>
      <c r="L21" s="71" t="str">
        <f>IF(AND(OR(エントリー!$AV26="○",エントリー!$AV26="△"),エントリー!M26=""),"",IF(OR(エントリー!$AV26="○",エントリー!$AV26="△"),エントリー!M26,""))</f>
        <v/>
      </c>
      <c r="M21" s="71" t="str">
        <f>IF(AND(OR(エントリー!$AV26="○",エントリー!$AV26="△"),エントリー!N26=""),"",IF(OR(エントリー!$AV26="○",エントリー!$AV26="△"),エントリー!N26,""))</f>
        <v/>
      </c>
      <c r="N21" s="71" t="str">
        <f>IF(AND(OR(エントリー!$AV26="○",エントリー!$AV26="△"),エントリー!O26=""),"",IF(OR(エントリー!$AV26="○",エントリー!$AV26="△"),エントリー!O26,""))</f>
        <v/>
      </c>
      <c r="O21" s="5" t="str">
        <f>IF(エントリー!P26="","",IF(エントリー!$AV26="","",IF(AND(OR(エントリー!$AV26="○",エントリー!$AV26="△"),エントリー!AL26=""),エントリー!P26,エントリー!AL26)))</f>
        <v/>
      </c>
      <c r="P21" s="8" t="str">
        <f>IF(AND(OR(エントリー!$AV26="○",エントリー!$AV26="△"),エントリー!Q26=""),"",IF(OR(エントリー!$AV26="○",エントリー!$AV26="△"),エントリー!Q26,""))</f>
        <v/>
      </c>
      <c r="Q21" t="str">
        <f>IF(AND(OR(エントリー!$AV26="○",エントリー!$AV26="△"),エントリー!R26=""),"",IF(OR(エントリー!$AV26="○",エントリー!$AV26="△"),エントリー!R26,""))</f>
        <v/>
      </c>
      <c r="R21" s="70" t="str">
        <f>IF(AND(OR(エントリー!$AV26="○",エントリー!$AV26="△"),エントリー!S26=""),"",IF(OR(エントリー!$AV26="○",エントリー!$AV26="△"),エントリー!S26,""))</f>
        <v/>
      </c>
      <c r="S21" t="str">
        <f>IF(AND(OR(エントリー!$AV26="○",エントリー!$AV26="△"),エントリー!T26=""),"",IF(OR(エントリー!$AV26="○",エントリー!$AV26="△"),エントリー!T26,""))</f>
        <v/>
      </c>
      <c r="T21" t="str">
        <f>IF(AND(OR(エントリー!$AV26="○",エントリー!$AV26="△"),エントリー!U26=""),"",IF(OR(エントリー!$AV26="○",エントリー!$AV26="△"),エントリー!U26,""))</f>
        <v/>
      </c>
      <c r="U21" t="str">
        <f>IF(AND(OR(エントリー!$AV26="○",エントリー!$AV26="△"),エントリー!V26=""),"",IF(OR(エントリー!$AV26="○",エントリー!$AV26="△"),エントリー!V26,""))</f>
        <v/>
      </c>
      <c r="V21" t="str">
        <f>IF(AND(OR(エントリー!$AV26="○",エントリー!$AV26="△"),エントリー!W26=""),"",IF(OR(エントリー!$AV26="○",エントリー!$AV26="△"),エントリー!W26,""))</f>
        <v/>
      </c>
      <c r="W21" t="str">
        <f>IF(AND(OR(エントリー!$AV26="○",エントリー!$AV26="△"),エントリー!X26=""),"",IF(OR(エントリー!$AV26="○",エントリー!$AV26="△"),エントリー!X26,""))</f>
        <v/>
      </c>
      <c r="X21" t="str">
        <f>IF(AND(OR(エントリー!$AV26="○",エントリー!$AV26="△"),エントリー!Y26=""),"",IF(OR(エントリー!$AV26="○",エントリー!$AV26="△"),エントリー!Y26,""))</f>
        <v/>
      </c>
      <c r="Y21" t="str">
        <f>IF(AND(OR(エントリー!$AV26="○",エントリー!$AV26="△"),エントリー!Z26=""),"",IF(OR(エントリー!$AV26="○",エントリー!$AV26="△"),エントリー!Z26,""))</f>
        <v/>
      </c>
      <c r="Z21" t="str">
        <f>IF(AND(OR(エントリー!$AV26="○",エントリー!$AV26="△"),エントリー!AA26=""),"",IF(OR(エントリー!$AV26="○",エントリー!$AV26="△"),エントリー!AA26,""))</f>
        <v/>
      </c>
      <c r="AA21" t="str">
        <f>IF(AND(OR(エントリー!$AV26="○",エントリー!$AV26="△"),エントリー!AB26=""),"",IF(OR(エントリー!$AV26="○",エントリー!$AV26="△"),エントリー!AB26,""))</f>
        <v/>
      </c>
      <c r="AB21" t="str">
        <f>IF(AND(OR(エントリー!$AV26="○",エントリー!$AV26="△"),エントリー!AC26=""),"",IF(OR(エントリー!$AV26="○",エントリー!$AV26="△"),エントリー!AC26,""))</f>
        <v/>
      </c>
      <c r="AC21" t="str">
        <f>IF(AND(OR(エントリー!$AV26="○",エントリー!$AV26="△"),エントリー!$AW$3="通常"),エントリー!AP26,IF(AND(OR(エントリー!$AV26="○",エントリー!$AV26="△"),エントリー!$AW$3="国体"),エントリー!AO26,IF(AND(OR(エントリー!$AV26="○",エントリー!$AV26="△"),エントリー!$AW$3="OPEN"),エントリー!AQ26,IF(AND(OR(エントリー!$AV26="○",エントリー!$AV26="△"),エントリー!$AW$3="Jr"),エントリー!AR26,IF(AND(OR(エントリー!$AV26="○",エントリー!$AV26="△"),エントリー!$AW$3="MS"),エントリー!AS26,"")))))</f>
        <v/>
      </c>
      <c r="AD21" t="str">
        <f>IF(AND(OR(エントリー!$AV26="○",エントリー!$AV26="△"),エントリー!AE26=""),"",IF(OR(エントリー!$AV26="○",エントリー!$AV26="△"),エントリー!AE26,""))</f>
        <v/>
      </c>
      <c r="AE21" t="str">
        <f>IF(エントリー!AM26="","",IF(エントリー!$AV26="","",IF(AND(OR(エントリー!$AV26="○",エントリー!$AV26="△"),エントリー!$AW$3="MS"),エントリー!AN26,エントリー!AM26)))</f>
        <v/>
      </c>
      <c r="AF21" t="str">
        <f t="shared" si="1"/>
        <v/>
      </c>
      <c r="AG21" t="str">
        <f>IF(AND(OR(エントリー!$AV26="○",エントリー!$AV26="△"),エントリー!AH26=""),"",IF(OR(エントリー!$AV26="○",エントリー!$AV26="△"),エントリー!AH26,""))</f>
        <v/>
      </c>
      <c r="AH21" s="72" t="str">
        <f>IF(AND(OR(エントリー!$AV26="○",エントリー!$AV26="△"),エントリー!AI26=""),"",IF(OR(エントリー!$AV26="○",エントリー!$AV26="△"),エントリー!AI26,""))</f>
        <v/>
      </c>
      <c r="AI21" t="str">
        <f>IF(AND(OR(エントリー!$AV26="○",エントリー!$AV26="△"),エントリー!AJ26=""),"",IF(OR(エントリー!$AV26="○",エントリー!$AV26="△"),エントリー!AJ26,""))</f>
        <v/>
      </c>
      <c r="AJ21" t="str">
        <f>IF(AND(OR(エントリー!$AV26="○",エントリー!$AV26="△"),エントリー!AK26=""),"",IF(OR(エントリー!$AV26="○",エントリー!$AV26="△"),エントリー!AK26,""))</f>
        <v/>
      </c>
      <c r="AK21" t="str">
        <f>IF(エントリー!AV26="△","オープン参加","")</f>
        <v/>
      </c>
    </row>
    <row r="22" spans="1:37" x14ac:dyDescent="0.15">
      <c r="A22" s="68" t="str">
        <f>IF(AND(OR(エントリー!$AV27="○",エントリー!$AV27="△"),エントリー!B27=""),"",IF(OR(エントリー!$AV27="○",エントリー!$AV27="△"),エントリー!B27,""))</f>
        <v/>
      </c>
      <c r="B22" t="str">
        <f>IF(AND(OR(エントリー!$AV27="○",エントリー!$AV27="△"),エントリー!C27=""),"",IF(OR(エントリー!$AV27="○",エントリー!$AV27="△"),エントリー!C27,""))</f>
        <v/>
      </c>
      <c r="C22" t="str">
        <f>IF(AND(OR(エントリー!$AV27="○",エントリー!$AV27="△"),エントリー!D27=""),"",IF(OR(エントリー!$AV27="○",エントリー!$AV27="△"),エントリー!D27,""))</f>
        <v/>
      </c>
      <c r="D22" s="69" t="str">
        <f>IF(AND(OR(エントリー!$AV27="○",エントリー!$AV27="△"),エントリー!E27=""),"",IF(OR(エントリー!$AV27="○",エントリー!$AV27="△"),エントリー!E27,""))</f>
        <v/>
      </c>
      <c r="E22" t="str">
        <f>IF(AND(OR(エントリー!$AV27="○",エントリー!$AV27="△"),エントリー!F27=""),"",IF(OR(エントリー!$AV27="○",エントリー!$AV27="△"),エントリー!F27,""))</f>
        <v/>
      </c>
      <c r="F22" t="str">
        <f>IF(AND(OR(エントリー!$AV27="○",エントリー!$AV27="△"),エントリー!G27=""),"",IF(OR(エントリー!$AV27="○",エントリー!$AV27="△"),エントリー!G27,""))</f>
        <v/>
      </c>
      <c r="G22" t="str">
        <f>IF(AND(OR(エントリー!$AV27="○",エントリー!$AV27="△"),エントリー!H27=""),"",IF(OR(エントリー!$AV27="○",エントリー!$AV27="△"),エントリー!H27,""))</f>
        <v/>
      </c>
      <c r="H22" t="str">
        <f>IF(AND(OR(エントリー!$AV27="○",エントリー!$AV27="△"),エントリー!I27=""),"",IF(OR(エントリー!$AV27="○",エントリー!$AV27="△"),エントリー!I27,""))</f>
        <v/>
      </c>
      <c r="I22" t="str">
        <f>IF(AND(OR(エントリー!$AV27="○",エントリー!$AV27="△"),エントリー!J27=""),"",IF(OR(エントリー!$AV27="○",エントリー!$AV27="△"),エントリー!J27,""))</f>
        <v/>
      </c>
      <c r="J22" t="str">
        <f>IF(AND(OR(エントリー!$AV27="○",エントリー!$AV27="△"),エントリー!K27=""),"",IF(OR(エントリー!$AV27="○",エントリー!$AV27="△"),エントリー!K27,""))</f>
        <v/>
      </c>
      <c r="K22" t="str">
        <f>IF(AND(OR(エントリー!$AV27="○",エントリー!$AV27="△"),エントリー!L27=""),"",IF(OR(エントリー!$AV27="○",エントリー!$AV27="△"),エントリー!L27,""))</f>
        <v/>
      </c>
      <c r="L22" s="71" t="str">
        <f>IF(AND(OR(エントリー!$AV27="○",エントリー!$AV27="△"),エントリー!M27=""),"",IF(OR(エントリー!$AV27="○",エントリー!$AV27="△"),エントリー!M27,""))</f>
        <v/>
      </c>
      <c r="M22" s="71" t="str">
        <f>IF(AND(OR(エントリー!$AV27="○",エントリー!$AV27="△"),エントリー!N27=""),"",IF(OR(エントリー!$AV27="○",エントリー!$AV27="△"),エントリー!N27,""))</f>
        <v/>
      </c>
      <c r="N22" s="71" t="str">
        <f>IF(AND(OR(エントリー!$AV27="○",エントリー!$AV27="△"),エントリー!O27=""),"",IF(OR(エントリー!$AV27="○",エントリー!$AV27="△"),エントリー!O27,""))</f>
        <v/>
      </c>
      <c r="O22" s="5" t="str">
        <f>IF(エントリー!P27="","",IF(エントリー!$AV27="","",IF(AND(OR(エントリー!$AV27="○",エントリー!$AV27="△"),エントリー!AL27=""),エントリー!P27,エントリー!AL27)))</f>
        <v/>
      </c>
      <c r="P22" s="8" t="str">
        <f>IF(AND(OR(エントリー!$AV27="○",エントリー!$AV27="△"),エントリー!Q27=""),"",IF(OR(エントリー!$AV27="○",エントリー!$AV27="△"),エントリー!Q27,""))</f>
        <v/>
      </c>
      <c r="Q22" t="str">
        <f>IF(AND(OR(エントリー!$AV27="○",エントリー!$AV27="△"),エントリー!R27=""),"",IF(OR(エントリー!$AV27="○",エントリー!$AV27="△"),エントリー!R27,""))</f>
        <v/>
      </c>
      <c r="R22" s="70" t="str">
        <f>IF(AND(OR(エントリー!$AV27="○",エントリー!$AV27="△"),エントリー!S27=""),"",IF(OR(エントリー!$AV27="○",エントリー!$AV27="△"),エントリー!S27,""))</f>
        <v/>
      </c>
      <c r="S22" t="str">
        <f>IF(AND(OR(エントリー!$AV27="○",エントリー!$AV27="△"),エントリー!T27=""),"",IF(OR(エントリー!$AV27="○",エントリー!$AV27="△"),エントリー!T27,""))</f>
        <v/>
      </c>
      <c r="T22" t="str">
        <f>IF(AND(OR(エントリー!$AV27="○",エントリー!$AV27="△"),エントリー!U27=""),"",IF(OR(エントリー!$AV27="○",エントリー!$AV27="△"),エントリー!U27,""))</f>
        <v/>
      </c>
      <c r="U22" t="str">
        <f>IF(AND(OR(エントリー!$AV27="○",エントリー!$AV27="△"),エントリー!V27=""),"",IF(OR(エントリー!$AV27="○",エントリー!$AV27="△"),エントリー!V27,""))</f>
        <v/>
      </c>
      <c r="V22" t="str">
        <f>IF(AND(OR(エントリー!$AV27="○",エントリー!$AV27="△"),エントリー!W27=""),"",IF(OR(エントリー!$AV27="○",エントリー!$AV27="△"),エントリー!W27,""))</f>
        <v/>
      </c>
      <c r="W22" t="str">
        <f>IF(AND(OR(エントリー!$AV27="○",エントリー!$AV27="△"),エントリー!X27=""),"",IF(OR(エントリー!$AV27="○",エントリー!$AV27="△"),エントリー!X27,""))</f>
        <v/>
      </c>
      <c r="X22" t="str">
        <f>IF(AND(OR(エントリー!$AV27="○",エントリー!$AV27="△"),エントリー!Y27=""),"",IF(OR(エントリー!$AV27="○",エントリー!$AV27="△"),エントリー!Y27,""))</f>
        <v/>
      </c>
      <c r="Y22" t="str">
        <f>IF(AND(OR(エントリー!$AV27="○",エントリー!$AV27="△"),エントリー!Z27=""),"",IF(OR(エントリー!$AV27="○",エントリー!$AV27="△"),エントリー!Z27,""))</f>
        <v/>
      </c>
      <c r="Z22" t="str">
        <f>IF(AND(OR(エントリー!$AV27="○",エントリー!$AV27="△"),エントリー!AA27=""),"",IF(OR(エントリー!$AV27="○",エントリー!$AV27="△"),エントリー!AA27,""))</f>
        <v/>
      </c>
      <c r="AA22" t="str">
        <f>IF(AND(OR(エントリー!$AV27="○",エントリー!$AV27="△"),エントリー!AB27=""),"",IF(OR(エントリー!$AV27="○",エントリー!$AV27="△"),エントリー!AB27,""))</f>
        <v/>
      </c>
      <c r="AB22" t="str">
        <f>IF(AND(OR(エントリー!$AV27="○",エントリー!$AV27="△"),エントリー!AC27=""),"",IF(OR(エントリー!$AV27="○",エントリー!$AV27="△"),エントリー!AC27,""))</f>
        <v/>
      </c>
      <c r="AC22" t="str">
        <f>IF(AND(OR(エントリー!$AV27="○",エントリー!$AV27="△"),エントリー!$AW$3="通常"),エントリー!AP27,IF(AND(OR(エントリー!$AV27="○",エントリー!$AV27="△"),エントリー!$AW$3="国体"),エントリー!AO27,IF(AND(OR(エントリー!$AV27="○",エントリー!$AV27="△"),エントリー!$AW$3="OPEN"),エントリー!AQ27,IF(AND(OR(エントリー!$AV27="○",エントリー!$AV27="△"),エントリー!$AW$3="Jr"),エントリー!AR27,IF(AND(OR(エントリー!$AV27="○",エントリー!$AV27="△"),エントリー!$AW$3="MS"),エントリー!AS27,"")))))</f>
        <v/>
      </c>
      <c r="AD22" t="str">
        <f>IF(AND(OR(エントリー!$AV27="○",エントリー!$AV27="△"),エントリー!AE27=""),"",IF(OR(エントリー!$AV27="○",エントリー!$AV27="△"),エントリー!AE27,""))</f>
        <v/>
      </c>
      <c r="AE22" t="str">
        <f>IF(エントリー!AM27="","",IF(エントリー!$AV27="","",IF(AND(OR(エントリー!$AV27="○",エントリー!$AV27="△"),エントリー!$AW$3="MS"),エントリー!AN27,エントリー!AM27)))</f>
        <v/>
      </c>
      <c r="AF22" t="str">
        <f t="shared" si="1"/>
        <v/>
      </c>
      <c r="AG22" t="str">
        <f>IF(AND(OR(エントリー!$AV27="○",エントリー!$AV27="△"),エントリー!AH27=""),"",IF(OR(エントリー!$AV27="○",エントリー!$AV27="△"),エントリー!AH27,""))</f>
        <v/>
      </c>
      <c r="AH22" s="72" t="str">
        <f>IF(AND(OR(エントリー!$AV27="○",エントリー!$AV27="△"),エントリー!AI27=""),"",IF(OR(エントリー!$AV27="○",エントリー!$AV27="△"),エントリー!AI27,""))</f>
        <v/>
      </c>
      <c r="AI22" t="str">
        <f>IF(AND(OR(エントリー!$AV27="○",エントリー!$AV27="△"),エントリー!AJ27=""),"",IF(OR(エントリー!$AV27="○",エントリー!$AV27="△"),エントリー!AJ27,""))</f>
        <v/>
      </c>
      <c r="AJ22" t="str">
        <f>IF(AND(OR(エントリー!$AV27="○",エントリー!$AV27="△"),エントリー!AK27=""),"",IF(OR(エントリー!$AV27="○",エントリー!$AV27="△"),エントリー!AK27,""))</f>
        <v/>
      </c>
      <c r="AK22" t="str">
        <f>IF(エントリー!AV27="△","オープン参加","")</f>
        <v/>
      </c>
    </row>
    <row r="23" spans="1:37" x14ac:dyDescent="0.15">
      <c r="A23" s="68" t="str">
        <f>IF(AND(OR(エントリー!$AV28="○",エントリー!$AV28="△"),エントリー!B28=""),"",IF(OR(エントリー!$AV28="○",エントリー!$AV28="△"),エントリー!B28,""))</f>
        <v/>
      </c>
      <c r="B23" t="str">
        <f>IF(AND(OR(エントリー!$AV28="○",エントリー!$AV28="△"),エントリー!C28=""),"",IF(OR(エントリー!$AV28="○",エントリー!$AV28="△"),エントリー!C28,""))</f>
        <v/>
      </c>
      <c r="C23" t="str">
        <f>IF(AND(OR(エントリー!$AV28="○",エントリー!$AV28="△"),エントリー!D28=""),"",IF(OR(エントリー!$AV28="○",エントリー!$AV28="△"),エントリー!D28,""))</f>
        <v/>
      </c>
      <c r="D23" s="69" t="str">
        <f>IF(AND(OR(エントリー!$AV28="○",エントリー!$AV28="△"),エントリー!E28=""),"",IF(OR(エントリー!$AV28="○",エントリー!$AV28="△"),エントリー!E28,""))</f>
        <v/>
      </c>
      <c r="E23" t="str">
        <f>IF(AND(OR(エントリー!$AV28="○",エントリー!$AV28="△"),エントリー!F28=""),"",IF(OR(エントリー!$AV28="○",エントリー!$AV28="△"),エントリー!F28,""))</f>
        <v/>
      </c>
      <c r="F23" t="str">
        <f>IF(AND(OR(エントリー!$AV28="○",エントリー!$AV28="△"),エントリー!G28=""),"",IF(OR(エントリー!$AV28="○",エントリー!$AV28="△"),エントリー!G28,""))</f>
        <v/>
      </c>
      <c r="G23" t="str">
        <f>IF(AND(OR(エントリー!$AV28="○",エントリー!$AV28="△"),エントリー!H28=""),"",IF(OR(エントリー!$AV28="○",エントリー!$AV28="△"),エントリー!H28,""))</f>
        <v/>
      </c>
      <c r="H23" t="str">
        <f>IF(AND(OR(エントリー!$AV28="○",エントリー!$AV28="△"),エントリー!I28=""),"",IF(OR(エントリー!$AV28="○",エントリー!$AV28="△"),エントリー!I28,""))</f>
        <v/>
      </c>
      <c r="I23" t="str">
        <f>IF(AND(OR(エントリー!$AV28="○",エントリー!$AV28="△"),エントリー!J28=""),"",IF(OR(エントリー!$AV28="○",エントリー!$AV28="△"),エントリー!J28,""))</f>
        <v/>
      </c>
      <c r="J23" t="str">
        <f>IF(AND(OR(エントリー!$AV28="○",エントリー!$AV28="△"),エントリー!K28=""),"",IF(OR(エントリー!$AV28="○",エントリー!$AV28="△"),エントリー!K28,""))</f>
        <v/>
      </c>
      <c r="K23" t="str">
        <f>IF(AND(OR(エントリー!$AV28="○",エントリー!$AV28="△"),エントリー!L28=""),"",IF(OR(エントリー!$AV28="○",エントリー!$AV28="△"),エントリー!L28,""))</f>
        <v/>
      </c>
      <c r="L23" s="71" t="str">
        <f>IF(AND(OR(エントリー!$AV28="○",エントリー!$AV28="△"),エントリー!M28=""),"",IF(OR(エントリー!$AV28="○",エントリー!$AV28="△"),エントリー!M28,""))</f>
        <v/>
      </c>
      <c r="M23" s="71" t="str">
        <f>IF(AND(OR(エントリー!$AV28="○",エントリー!$AV28="△"),エントリー!N28=""),"",IF(OR(エントリー!$AV28="○",エントリー!$AV28="△"),エントリー!N28,""))</f>
        <v/>
      </c>
      <c r="N23" s="71" t="str">
        <f>IF(AND(OR(エントリー!$AV28="○",エントリー!$AV28="△"),エントリー!O28=""),"",IF(OR(エントリー!$AV28="○",エントリー!$AV28="△"),エントリー!O28,""))</f>
        <v/>
      </c>
      <c r="O23" s="5" t="str">
        <f>IF(エントリー!P28="","",IF(エントリー!$AV28="","",IF(AND(OR(エントリー!$AV28="○",エントリー!$AV28="△"),エントリー!AL28=""),エントリー!P28,エントリー!AL28)))</f>
        <v/>
      </c>
      <c r="P23" s="8" t="str">
        <f>IF(AND(OR(エントリー!$AV28="○",エントリー!$AV28="△"),エントリー!Q28=""),"",IF(OR(エントリー!$AV28="○",エントリー!$AV28="△"),エントリー!Q28,""))</f>
        <v/>
      </c>
      <c r="Q23" t="str">
        <f>IF(AND(OR(エントリー!$AV28="○",エントリー!$AV28="△"),エントリー!R28=""),"",IF(OR(エントリー!$AV28="○",エントリー!$AV28="△"),エントリー!R28,""))</f>
        <v/>
      </c>
      <c r="R23" s="70" t="str">
        <f>IF(AND(OR(エントリー!$AV28="○",エントリー!$AV28="△"),エントリー!S28=""),"",IF(OR(エントリー!$AV28="○",エントリー!$AV28="△"),エントリー!S28,""))</f>
        <v/>
      </c>
      <c r="S23" t="str">
        <f>IF(AND(OR(エントリー!$AV28="○",エントリー!$AV28="△"),エントリー!T28=""),"",IF(OR(エントリー!$AV28="○",エントリー!$AV28="△"),エントリー!T28,""))</f>
        <v/>
      </c>
      <c r="T23" t="str">
        <f>IF(AND(OR(エントリー!$AV28="○",エントリー!$AV28="△"),エントリー!U28=""),"",IF(OR(エントリー!$AV28="○",エントリー!$AV28="△"),エントリー!U28,""))</f>
        <v/>
      </c>
      <c r="U23" t="str">
        <f>IF(AND(OR(エントリー!$AV28="○",エントリー!$AV28="△"),エントリー!V28=""),"",IF(OR(エントリー!$AV28="○",エントリー!$AV28="△"),エントリー!V28,""))</f>
        <v/>
      </c>
      <c r="V23" t="str">
        <f>IF(AND(OR(エントリー!$AV28="○",エントリー!$AV28="△"),エントリー!W28=""),"",IF(OR(エントリー!$AV28="○",エントリー!$AV28="△"),エントリー!W28,""))</f>
        <v/>
      </c>
      <c r="W23" t="str">
        <f>IF(AND(OR(エントリー!$AV28="○",エントリー!$AV28="△"),エントリー!X28=""),"",IF(OR(エントリー!$AV28="○",エントリー!$AV28="△"),エントリー!X28,""))</f>
        <v/>
      </c>
      <c r="X23" t="str">
        <f>IF(AND(OR(エントリー!$AV28="○",エントリー!$AV28="△"),エントリー!Y28=""),"",IF(OR(エントリー!$AV28="○",エントリー!$AV28="△"),エントリー!Y28,""))</f>
        <v/>
      </c>
      <c r="Y23" t="str">
        <f>IF(AND(OR(エントリー!$AV28="○",エントリー!$AV28="△"),エントリー!Z28=""),"",IF(OR(エントリー!$AV28="○",エントリー!$AV28="△"),エントリー!Z28,""))</f>
        <v/>
      </c>
      <c r="Z23" t="str">
        <f>IF(AND(OR(エントリー!$AV28="○",エントリー!$AV28="△"),エントリー!AA28=""),"",IF(OR(エントリー!$AV28="○",エントリー!$AV28="△"),エントリー!AA28,""))</f>
        <v/>
      </c>
      <c r="AA23" t="str">
        <f>IF(AND(OR(エントリー!$AV28="○",エントリー!$AV28="△"),エントリー!AB28=""),"",IF(OR(エントリー!$AV28="○",エントリー!$AV28="△"),エントリー!AB28,""))</f>
        <v/>
      </c>
      <c r="AB23" t="str">
        <f>IF(AND(OR(エントリー!$AV28="○",エントリー!$AV28="△"),エントリー!AC28=""),"",IF(OR(エントリー!$AV28="○",エントリー!$AV28="△"),エントリー!AC28,""))</f>
        <v/>
      </c>
      <c r="AC23" t="str">
        <f>IF(AND(OR(エントリー!$AV28="○",エントリー!$AV28="△"),エントリー!$AW$3="通常"),エントリー!AP28,IF(AND(OR(エントリー!$AV28="○",エントリー!$AV28="△"),エントリー!$AW$3="国体"),エントリー!AO28,IF(AND(OR(エントリー!$AV28="○",エントリー!$AV28="△"),エントリー!$AW$3="OPEN"),エントリー!AQ28,IF(AND(OR(エントリー!$AV28="○",エントリー!$AV28="△"),エントリー!$AW$3="Jr"),エントリー!AR28,IF(AND(OR(エントリー!$AV28="○",エントリー!$AV28="△"),エントリー!$AW$3="MS"),エントリー!AS28,"")))))</f>
        <v/>
      </c>
      <c r="AD23" t="str">
        <f>IF(AND(OR(エントリー!$AV28="○",エントリー!$AV28="△"),エントリー!AE28=""),"",IF(OR(エントリー!$AV28="○",エントリー!$AV28="△"),エントリー!AE28,""))</f>
        <v/>
      </c>
      <c r="AE23" t="str">
        <f>IF(エントリー!AM28="","",IF(エントリー!$AV28="","",IF(AND(OR(エントリー!$AV28="○",エントリー!$AV28="△"),エントリー!$AW$3="MS"),エントリー!AN28,エントリー!AM28)))</f>
        <v/>
      </c>
      <c r="AF23" t="str">
        <f t="shared" si="1"/>
        <v/>
      </c>
      <c r="AG23" t="str">
        <f>IF(AND(OR(エントリー!$AV28="○",エントリー!$AV28="△"),エントリー!AH28=""),"",IF(OR(エントリー!$AV28="○",エントリー!$AV28="△"),エントリー!AH28,""))</f>
        <v/>
      </c>
      <c r="AH23" s="72" t="str">
        <f>IF(AND(OR(エントリー!$AV28="○",エントリー!$AV28="△"),エントリー!AI28=""),"",IF(OR(エントリー!$AV28="○",エントリー!$AV28="△"),エントリー!AI28,""))</f>
        <v/>
      </c>
      <c r="AI23" t="str">
        <f>IF(AND(OR(エントリー!$AV28="○",エントリー!$AV28="△"),エントリー!AJ28=""),"",IF(OR(エントリー!$AV28="○",エントリー!$AV28="△"),エントリー!AJ28,""))</f>
        <v/>
      </c>
      <c r="AJ23" t="str">
        <f>IF(AND(OR(エントリー!$AV28="○",エントリー!$AV28="△"),エントリー!AK28=""),"",IF(OR(エントリー!$AV28="○",エントリー!$AV28="△"),エントリー!AK28,""))</f>
        <v/>
      </c>
      <c r="AK23" t="str">
        <f>IF(エントリー!AV28="△","オープン参加","")</f>
        <v/>
      </c>
    </row>
    <row r="24" spans="1:37" x14ac:dyDescent="0.15">
      <c r="A24" s="68" t="str">
        <f>IF(AND(OR(エントリー!$AV29="○",エントリー!$AV29="△"),エントリー!B29=""),"",IF(OR(エントリー!$AV29="○",エントリー!$AV29="△"),エントリー!B29,""))</f>
        <v/>
      </c>
      <c r="B24" t="str">
        <f>IF(AND(OR(エントリー!$AV29="○",エントリー!$AV29="△"),エントリー!C29=""),"",IF(OR(エントリー!$AV29="○",エントリー!$AV29="△"),エントリー!C29,""))</f>
        <v/>
      </c>
      <c r="C24" t="str">
        <f>IF(AND(OR(エントリー!$AV29="○",エントリー!$AV29="△"),エントリー!D29=""),"",IF(OR(エントリー!$AV29="○",エントリー!$AV29="△"),エントリー!D29,""))</f>
        <v/>
      </c>
      <c r="D24" s="69" t="str">
        <f>IF(AND(OR(エントリー!$AV29="○",エントリー!$AV29="△"),エントリー!E29=""),"",IF(OR(エントリー!$AV29="○",エントリー!$AV29="△"),エントリー!E29,""))</f>
        <v/>
      </c>
      <c r="E24" t="str">
        <f>IF(AND(OR(エントリー!$AV29="○",エントリー!$AV29="△"),エントリー!F29=""),"",IF(OR(エントリー!$AV29="○",エントリー!$AV29="△"),エントリー!F29,""))</f>
        <v/>
      </c>
      <c r="F24" t="str">
        <f>IF(AND(OR(エントリー!$AV29="○",エントリー!$AV29="△"),エントリー!G29=""),"",IF(OR(エントリー!$AV29="○",エントリー!$AV29="△"),エントリー!G29,""))</f>
        <v/>
      </c>
      <c r="G24" t="str">
        <f>IF(AND(OR(エントリー!$AV29="○",エントリー!$AV29="△"),エントリー!H29=""),"",IF(OR(エントリー!$AV29="○",エントリー!$AV29="△"),エントリー!H29,""))</f>
        <v/>
      </c>
      <c r="H24" t="str">
        <f>IF(AND(OR(エントリー!$AV29="○",エントリー!$AV29="△"),エントリー!I29=""),"",IF(OR(エントリー!$AV29="○",エントリー!$AV29="△"),エントリー!I29,""))</f>
        <v/>
      </c>
      <c r="I24" t="str">
        <f>IF(AND(OR(エントリー!$AV29="○",エントリー!$AV29="△"),エントリー!J29=""),"",IF(OR(エントリー!$AV29="○",エントリー!$AV29="△"),エントリー!J29,""))</f>
        <v/>
      </c>
      <c r="J24" t="str">
        <f>IF(AND(OR(エントリー!$AV29="○",エントリー!$AV29="△"),エントリー!K29=""),"",IF(OR(エントリー!$AV29="○",エントリー!$AV29="△"),エントリー!K29,""))</f>
        <v/>
      </c>
      <c r="K24" t="str">
        <f>IF(AND(OR(エントリー!$AV29="○",エントリー!$AV29="△"),エントリー!L29=""),"",IF(OR(エントリー!$AV29="○",エントリー!$AV29="△"),エントリー!L29,""))</f>
        <v/>
      </c>
      <c r="L24" s="71" t="str">
        <f>IF(AND(OR(エントリー!$AV29="○",エントリー!$AV29="△"),エントリー!M29=""),"",IF(OR(エントリー!$AV29="○",エントリー!$AV29="△"),エントリー!M29,""))</f>
        <v/>
      </c>
      <c r="M24" s="71" t="str">
        <f>IF(AND(OR(エントリー!$AV29="○",エントリー!$AV29="△"),エントリー!N29=""),"",IF(OR(エントリー!$AV29="○",エントリー!$AV29="△"),エントリー!N29,""))</f>
        <v/>
      </c>
      <c r="N24" s="71" t="str">
        <f>IF(AND(OR(エントリー!$AV29="○",エントリー!$AV29="△"),エントリー!O29=""),"",IF(OR(エントリー!$AV29="○",エントリー!$AV29="△"),エントリー!O29,""))</f>
        <v/>
      </c>
      <c r="O24" s="5" t="str">
        <f>IF(エントリー!P29="","",IF(エントリー!$AV29="","",IF(AND(OR(エントリー!$AV29="○",エントリー!$AV29="△"),エントリー!AL29=""),エントリー!P29,エントリー!AL29)))</f>
        <v/>
      </c>
      <c r="P24" s="8" t="str">
        <f>IF(AND(OR(エントリー!$AV29="○",エントリー!$AV29="△"),エントリー!Q29=""),"",IF(OR(エントリー!$AV29="○",エントリー!$AV29="△"),エントリー!Q29,""))</f>
        <v/>
      </c>
      <c r="Q24" t="str">
        <f>IF(AND(OR(エントリー!$AV29="○",エントリー!$AV29="△"),エントリー!R29=""),"",IF(OR(エントリー!$AV29="○",エントリー!$AV29="△"),エントリー!R29,""))</f>
        <v/>
      </c>
      <c r="R24" s="70" t="str">
        <f>IF(AND(OR(エントリー!$AV29="○",エントリー!$AV29="△"),エントリー!S29=""),"",IF(OR(エントリー!$AV29="○",エントリー!$AV29="△"),エントリー!S29,""))</f>
        <v/>
      </c>
      <c r="S24" t="str">
        <f>IF(AND(OR(エントリー!$AV29="○",エントリー!$AV29="△"),エントリー!T29=""),"",IF(OR(エントリー!$AV29="○",エントリー!$AV29="△"),エントリー!T29,""))</f>
        <v/>
      </c>
      <c r="T24" t="str">
        <f>IF(AND(OR(エントリー!$AV29="○",エントリー!$AV29="△"),エントリー!U29=""),"",IF(OR(エントリー!$AV29="○",エントリー!$AV29="△"),エントリー!U29,""))</f>
        <v/>
      </c>
      <c r="U24" t="str">
        <f>IF(AND(OR(エントリー!$AV29="○",エントリー!$AV29="△"),エントリー!V29=""),"",IF(OR(エントリー!$AV29="○",エントリー!$AV29="△"),エントリー!V29,""))</f>
        <v/>
      </c>
      <c r="V24" t="str">
        <f>IF(AND(OR(エントリー!$AV29="○",エントリー!$AV29="△"),エントリー!W29=""),"",IF(OR(エントリー!$AV29="○",エントリー!$AV29="△"),エントリー!W29,""))</f>
        <v/>
      </c>
      <c r="W24" t="str">
        <f>IF(AND(OR(エントリー!$AV29="○",エントリー!$AV29="△"),エントリー!X29=""),"",IF(OR(エントリー!$AV29="○",エントリー!$AV29="△"),エントリー!X29,""))</f>
        <v/>
      </c>
      <c r="X24" t="str">
        <f>IF(AND(OR(エントリー!$AV29="○",エントリー!$AV29="△"),エントリー!Y29=""),"",IF(OR(エントリー!$AV29="○",エントリー!$AV29="△"),エントリー!Y29,""))</f>
        <v/>
      </c>
      <c r="Y24" t="str">
        <f>IF(AND(OR(エントリー!$AV29="○",エントリー!$AV29="△"),エントリー!Z29=""),"",IF(OR(エントリー!$AV29="○",エントリー!$AV29="△"),エントリー!Z29,""))</f>
        <v/>
      </c>
      <c r="Z24" t="str">
        <f>IF(AND(OR(エントリー!$AV29="○",エントリー!$AV29="△"),エントリー!AA29=""),"",IF(OR(エントリー!$AV29="○",エントリー!$AV29="△"),エントリー!AA29,""))</f>
        <v/>
      </c>
      <c r="AA24" t="str">
        <f>IF(AND(OR(エントリー!$AV29="○",エントリー!$AV29="△"),エントリー!AB29=""),"",IF(OR(エントリー!$AV29="○",エントリー!$AV29="△"),エントリー!AB29,""))</f>
        <v/>
      </c>
      <c r="AB24" t="str">
        <f>IF(AND(OR(エントリー!$AV29="○",エントリー!$AV29="△"),エントリー!AC29=""),"",IF(OR(エントリー!$AV29="○",エントリー!$AV29="△"),エントリー!AC29,""))</f>
        <v/>
      </c>
      <c r="AC24" t="str">
        <f>IF(AND(OR(エントリー!$AV29="○",エントリー!$AV29="△"),エントリー!$AW$3="通常"),エントリー!AP29,IF(AND(OR(エントリー!$AV29="○",エントリー!$AV29="△"),エントリー!$AW$3="国体"),エントリー!AO29,IF(AND(OR(エントリー!$AV29="○",エントリー!$AV29="△"),エントリー!$AW$3="OPEN"),エントリー!AQ29,IF(AND(OR(エントリー!$AV29="○",エントリー!$AV29="△"),エントリー!$AW$3="Jr"),エントリー!AR29,IF(AND(OR(エントリー!$AV29="○",エントリー!$AV29="△"),エントリー!$AW$3="MS"),エントリー!AS29,"")))))</f>
        <v/>
      </c>
      <c r="AD24" t="str">
        <f>IF(AND(OR(エントリー!$AV29="○",エントリー!$AV29="△"),エントリー!AE29=""),"",IF(OR(エントリー!$AV29="○",エントリー!$AV29="△"),エントリー!AE29,""))</f>
        <v/>
      </c>
      <c r="AE24" t="str">
        <f>IF(エントリー!AM29="","",IF(エントリー!$AV29="","",IF(AND(OR(エントリー!$AV29="○",エントリー!$AV29="△"),エントリー!$AW$3="MS"),エントリー!AN29,エントリー!AM29)))</f>
        <v/>
      </c>
      <c r="AF24" t="str">
        <f t="shared" si="1"/>
        <v/>
      </c>
      <c r="AG24" t="str">
        <f>IF(AND(OR(エントリー!$AV29="○",エントリー!$AV29="△"),エントリー!AH29=""),"",IF(OR(エントリー!$AV29="○",エントリー!$AV29="△"),エントリー!AH29,""))</f>
        <v/>
      </c>
      <c r="AH24" s="72" t="str">
        <f>IF(AND(OR(エントリー!$AV29="○",エントリー!$AV29="△"),エントリー!AI29=""),"",IF(OR(エントリー!$AV29="○",エントリー!$AV29="△"),エントリー!AI29,""))</f>
        <v/>
      </c>
      <c r="AI24" t="str">
        <f>IF(AND(OR(エントリー!$AV29="○",エントリー!$AV29="△"),エントリー!AJ29=""),"",IF(OR(エントリー!$AV29="○",エントリー!$AV29="△"),エントリー!AJ29,""))</f>
        <v/>
      </c>
      <c r="AJ24" t="str">
        <f>IF(AND(OR(エントリー!$AV29="○",エントリー!$AV29="△"),エントリー!AK29=""),"",IF(OR(エントリー!$AV29="○",エントリー!$AV29="△"),エントリー!AK29,""))</f>
        <v/>
      </c>
      <c r="AK24" t="str">
        <f>IF(エントリー!AV29="△","オープン参加","")</f>
        <v/>
      </c>
    </row>
    <row r="25" spans="1:37" x14ac:dyDescent="0.15">
      <c r="A25" s="68" t="str">
        <f>IF(AND(OR(エントリー!$AV30="○",エントリー!$AV30="△"),エントリー!B30=""),"",IF(OR(エントリー!$AV30="○",エントリー!$AV30="△"),エントリー!B30,""))</f>
        <v/>
      </c>
      <c r="B25" t="str">
        <f>IF(AND(OR(エントリー!$AV30="○",エントリー!$AV30="△"),エントリー!C30=""),"",IF(OR(エントリー!$AV30="○",エントリー!$AV30="△"),エントリー!C30,""))</f>
        <v/>
      </c>
      <c r="C25" t="str">
        <f>IF(AND(OR(エントリー!$AV30="○",エントリー!$AV30="△"),エントリー!D30=""),"",IF(OR(エントリー!$AV30="○",エントリー!$AV30="△"),エントリー!D30,""))</f>
        <v/>
      </c>
      <c r="D25" s="69" t="str">
        <f>IF(AND(OR(エントリー!$AV30="○",エントリー!$AV30="△"),エントリー!E30=""),"",IF(OR(エントリー!$AV30="○",エントリー!$AV30="△"),エントリー!E30,""))</f>
        <v/>
      </c>
      <c r="E25" t="str">
        <f>IF(AND(OR(エントリー!$AV30="○",エントリー!$AV30="△"),エントリー!F30=""),"",IF(OR(エントリー!$AV30="○",エントリー!$AV30="△"),エントリー!F30,""))</f>
        <v/>
      </c>
      <c r="F25" t="str">
        <f>IF(AND(OR(エントリー!$AV30="○",エントリー!$AV30="△"),エントリー!G30=""),"",IF(OR(エントリー!$AV30="○",エントリー!$AV30="△"),エントリー!G30,""))</f>
        <v/>
      </c>
      <c r="G25" t="str">
        <f>IF(AND(OR(エントリー!$AV30="○",エントリー!$AV30="△"),エントリー!H30=""),"",IF(OR(エントリー!$AV30="○",エントリー!$AV30="△"),エントリー!H30,""))</f>
        <v/>
      </c>
      <c r="H25" t="str">
        <f>IF(AND(OR(エントリー!$AV30="○",エントリー!$AV30="△"),エントリー!I30=""),"",IF(OR(エントリー!$AV30="○",エントリー!$AV30="△"),エントリー!I30,""))</f>
        <v/>
      </c>
      <c r="I25" t="str">
        <f>IF(AND(OR(エントリー!$AV30="○",エントリー!$AV30="△"),エントリー!J30=""),"",IF(OR(エントリー!$AV30="○",エントリー!$AV30="△"),エントリー!J30,""))</f>
        <v/>
      </c>
      <c r="J25" t="str">
        <f>IF(AND(OR(エントリー!$AV30="○",エントリー!$AV30="△"),エントリー!K30=""),"",IF(OR(エントリー!$AV30="○",エントリー!$AV30="△"),エントリー!K30,""))</f>
        <v/>
      </c>
      <c r="K25" t="str">
        <f>IF(AND(OR(エントリー!$AV30="○",エントリー!$AV30="△"),エントリー!L30=""),"",IF(OR(エントリー!$AV30="○",エントリー!$AV30="△"),エントリー!L30,""))</f>
        <v/>
      </c>
      <c r="L25" s="71" t="str">
        <f>IF(AND(OR(エントリー!$AV30="○",エントリー!$AV30="△"),エントリー!M30=""),"",IF(OR(エントリー!$AV30="○",エントリー!$AV30="△"),エントリー!M30,""))</f>
        <v/>
      </c>
      <c r="M25" s="71" t="str">
        <f>IF(AND(OR(エントリー!$AV30="○",エントリー!$AV30="△"),エントリー!N30=""),"",IF(OR(エントリー!$AV30="○",エントリー!$AV30="△"),エントリー!N30,""))</f>
        <v/>
      </c>
      <c r="N25" s="71" t="str">
        <f>IF(AND(OR(エントリー!$AV30="○",エントリー!$AV30="△"),エントリー!O30=""),"",IF(OR(エントリー!$AV30="○",エントリー!$AV30="△"),エントリー!O30,""))</f>
        <v/>
      </c>
      <c r="O25" s="5" t="str">
        <f>IF(エントリー!P30="","",IF(エントリー!$AV30="","",IF(AND(OR(エントリー!$AV30="○",エントリー!$AV30="△"),エントリー!AL30=""),エントリー!P30,エントリー!AL30)))</f>
        <v/>
      </c>
      <c r="P25" s="8" t="str">
        <f>IF(AND(OR(エントリー!$AV30="○",エントリー!$AV30="△"),エントリー!Q30=""),"",IF(OR(エントリー!$AV30="○",エントリー!$AV30="△"),エントリー!Q30,""))</f>
        <v/>
      </c>
      <c r="Q25" t="str">
        <f>IF(AND(OR(エントリー!$AV30="○",エントリー!$AV30="△"),エントリー!R30=""),"",IF(OR(エントリー!$AV30="○",エントリー!$AV30="△"),エントリー!R30,""))</f>
        <v/>
      </c>
      <c r="R25" s="70" t="str">
        <f>IF(AND(OR(エントリー!$AV30="○",エントリー!$AV30="△"),エントリー!S30=""),"",IF(OR(エントリー!$AV30="○",エントリー!$AV30="△"),エントリー!S30,""))</f>
        <v/>
      </c>
      <c r="S25" t="str">
        <f>IF(AND(OR(エントリー!$AV30="○",エントリー!$AV30="△"),エントリー!T30=""),"",IF(OR(エントリー!$AV30="○",エントリー!$AV30="△"),エントリー!T30,""))</f>
        <v/>
      </c>
      <c r="T25" t="str">
        <f>IF(AND(OR(エントリー!$AV30="○",エントリー!$AV30="△"),エントリー!U30=""),"",IF(OR(エントリー!$AV30="○",エントリー!$AV30="△"),エントリー!U30,""))</f>
        <v/>
      </c>
      <c r="U25" t="str">
        <f>IF(AND(OR(エントリー!$AV30="○",エントリー!$AV30="△"),エントリー!V30=""),"",IF(OR(エントリー!$AV30="○",エントリー!$AV30="△"),エントリー!V30,""))</f>
        <v/>
      </c>
      <c r="V25" t="str">
        <f>IF(AND(OR(エントリー!$AV30="○",エントリー!$AV30="△"),エントリー!W30=""),"",IF(OR(エントリー!$AV30="○",エントリー!$AV30="△"),エントリー!W30,""))</f>
        <v/>
      </c>
      <c r="W25" t="str">
        <f>IF(AND(OR(エントリー!$AV30="○",エントリー!$AV30="△"),エントリー!X30=""),"",IF(OR(エントリー!$AV30="○",エントリー!$AV30="△"),エントリー!X30,""))</f>
        <v/>
      </c>
      <c r="X25" t="str">
        <f>IF(AND(OR(エントリー!$AV30="○",エントリー!$AV30="△"),エントリー!Y30=""),"",IF(OR(エントリー!$AV30="○",エントリー!$AV30="△"),エントリー!Y30,""))</f>
        <v/>
      </c>
      <c r="Y25" t="str">
        <f>IF(AND(OR(エントリー!$AV30="○",エントリー!$AV30="△"),エントリー!Z30=""),"",IF(OR(エントリー!$AV30="○",エントリー!$AV30="△"),エントリー!Z30,""))</f>
        <v/>
      </c>
      <c r="Z25" t="str">
        <f>IF(AND(OR(エントリー!$AV30="○",エントリー!$AV30="△"),エントリー!AA30=""),"",IF(OR(エントリー!$AV30="○",エントリー!$AV30="△"),エントリー!AA30,""))</f>
        <v/>
      </c>
      <c r="AA25" t="str">
        <f>IF(AND(OR(エントリー!$AV30="○",エントリー!$AV30="△"),エントリー!AB30=""),"",IF(OR(エントリー!$AV30="○",エントリー!$AV30="△"),エントリー!AB30,""))</f>
        <v/>
      </c>
      <c r="AB25" t="str">
        <f>IF(AND(OR(エントリー!$AV30="○",エントリー!$AV30="△"),エントリー!AC30=""),"",IF(OR(エントリー!$AV30="○",エントリー!$AV30="△"),エントリー!AC30,""))</f>
        <v/>
      </c>
      <c r="AC25" t="str">
        <f>IF(AND(OR(エントリー!$AV30="○",エントリー!$AV30="△"),エントリー!$AW$3="通常"),エントリー!AP30,IF(AND(OR(エントリー!$AV30="○",エントリー!$AV30="△"),エントリー!$AW$3="国体"),エントリー!AO30,IF(AND(OR(エントリー!$AV30="○",エントリー!$AV30="△"),エントリー!$AW$3="OPEN"),エントリー!AQ30,IF(AND(OR(エントリー!$AV30="○",エントリー!$AV30="△"),エントリー!$AW$3="Jr"),エントリー!AR30,IF(AND(OR(エントリー!$AV30="○",エントリー!$AV30="△"),エントリー!$AW$3="MS"),エントリー!AS30,"")))))</f>
        <v/>
      </c>
      <c r="AD25" t="str">
        <f>IF(AND(OR(エントリー!$AV30="○",エントリー!$AV30="△"),エントリー!AE30=""),"",IF(OR(エントリー!$AV30="○",エントリー!$AV30="△"),エントリー!AE30,""))</f>
        <v/>
      </c>
      <c r="AE25" t="str">
        <f>IF(エントリー!AM30="","",IF(エントリー!$AV30="","",IF(AND(OR(エントリー!$AV30="○",エントリー!$AV30="△"),エントリー!$AW$3="MS"),エントリー!AN30,エントリー!AM30)))</f>
        <v/>
      </c>
      <c r="AF25" t="str">
        <f t="shared" si="1"/>
        <v/>
      </c>
      <c r="AG25" t="str">
        <f>IF(AND(OR(エントリー!$AV30="○",エントリー!$AV30="△"),エントリー!AH30=""),"",IF(OR(エントリー!$AV30="○",エントリー!$AV30="△"),エントリー!AH30,""))</f>
        <v/>
      </c>
      <c r="AH25" s="72" t="str">
        <f>IF(AND(OR(エントリー!$AV30="○",エントリー!$AV30="△"),エントリー!AI30=""),"",IF(OR(エントリー!$AV30="○",エントリー!$AV30="△"),エントリー!AI30,""))</f>
        <v/>
      </c>
      <c r="AI25" t="str">
        <f>IF(AND(OR(エントリー!$AV30="○",エントリー!$AV30="△"),エントリー!AJ30=""),"",IF(OR(エントリー!$AV30="○",エントリー!$AV30="△"),エントリー!AJ30,""))</f>
        <v/>
      </c>
      <c r="AJ25" t="str">
        <f>IF(AND(OR(エントリー!$AV30="○",エントリー!$AV30="△"),エントリー!AK30=""),"",IF(OR(エントリー!$AV30="○",エントリー!$AV30="△"),エントリー!AK30,""))</f>
        <v/>
      </c>
      <c r="AK25" t="str">
        <f>IF(エントリー!AV30="△","オープン参加","")</f>
        <v/>
      </c>
    </row>
    <row r="26" spans="1:37" x14ac:dyDescent="0.15">
      <c r="A26" s="68" t="str">
        <f>IF(AND(OR(エントリー!$AV31="○",エントリー!$AV31="△"),エントリー!B31=""),"",IF(OR(エントリー!$AV31="○",エントリー!$AV31="△"),エントリー!B31,""))</f>
        <v/>
      </c>
      <c r="B26" t="str">
        <f>IF(AND(OR(エントリー!$AV31="○",エントリー!$AV31="△"),エントリー!C31=""),"",IF(OR(エントリー!$AV31="○",エントリー!$AV31="△"),エントリー!C31,""))</f>
        <v/>
      </c>
      <c r="C26" t="str">
        <f>IF(AND(OR(エントリー!$AV31="○",エントリー!$AV31="△"),エントリー!D31=""),"",IF(OR(エントリー!$AV31="○",エントリー!$AV31="△"),エントリー!D31,""))</f>
        <v/>
      </c>
      <c r="D26" s="69" t="str">
        <f>IF(AND(OR(エントリー!$AV31="○",エントリー!$AV31="△"),エントリー!E31=""),"",IF(OR(エントリー!$AV31="○",エントリー!$AV31="△"),エントリー!E31,""))</f>
        <v/>
      </c>
      <c r="E26" t="str">
        <f>IF(AND(OR(エントリー!$AV31="○",エントリー!$AV31="△"),エントリー!F31=""),"",IF(OR(エントリー!$AV31="○",エントリー!$AV31="△"),エントリー!F31,""))</f>
        <v/>
      </c>
      <c r="F26" t="str">
        <f>IF(AND(OR(エントリー!$AV31="○",エントリー!$AV31="△"),エントリー!G31=""),"",IF(OR(エントリー!$AV31="○",エントリー!$AV31="△"),エントリー!G31,""))</f>
        <v/>
      </c>
      <c r="G26" t="str">
        <f>IF(AND(OR(エントリー!$AV31="○",エントリー!$AV31="△"),エントリー!H31=""),"",IF(OR(エントリー!$AV31="○",エントリー!$AV31="△"),エントリー!H31,""))</f>
        <v/>
      </c>
      <c r="H26" t="str">
        <f>IF(AND(OR(エントリー!$AV31="○",エントリー!$AV31="△"),エントリー!I31=""),"",IF(OR(エントリー!$AV31="○",エントリー!$AV31="△"),エントリー!I31,""))</f>
        <v/>
      </c>
      <c r="I26" t="str">
        <f>IF(AND(OR(エントリー!$AV31="○",エントリー!$AV31="△"),エントリー!J31=""),"",IF(OR(エントリー!$AV31="○",エントリー!$AV31="△"),エントリー!J31,""))</f>
        <v/>
      </c>
      <c r="J26" t="str">
        <f>IF(AND(OR(エントリー!$AV31="○",エントリー!$AV31="△"),エントリー!K31=""),"",IF(OR(エントリー!$AV31="○",エントリー!$AV31="△"),エントリー!K31,""))</f>
        <v/>
      </c>
      <c r="K26" t="str">
        <f>IF(AND(OR(エントリー!$AV31="○",エントリー!$AV31="△"),エントリー!L31=""),"",IF(OR(エントリー!$AV31="○",エントリー!$AV31="△"),エントリー!L31,""))</f>
        <v/>
      </c>
      <c r="L26" s="71" t="str">
        <f>IF(AND(OR(エントリー!$AV31="○",エントリー!$AV31="△"),エントリー!M31=""),"",IF(OR(エントリー!$AV31="○",エントリー!$AV31="△"),エントリー!M31,""))</f>
        <v/>
      </c>
      <c r="M26" s="71" t="str">
        <f>IF(AND(OR(エントリー!$AV31="○",エントリー!$AV31="△"),エントリー!N31=""),"",IF(OR(エントリー!$AV31="○",エントリー!$AV31="△"),エントリー!N31,""))</f>
        <v/>
      </c>
      <c r="N26" s="71" t="str">
        <f>IF(AND(OR(エントリー!$AV31="○",エントリー!$AV31="△"),エントリー!O31=""),"",IF(OR(エントリー!$AV31="○",エントリー!$AV31="△"),エントリー!O31,""))</f>
        <v/>
      </c>
      <c r="O26" s="5" t="str">
        <f>IF(エントリー!P31="","",IF(エントリー!$AV31="","",IF(AND(OR(エントリー!$AV31="○",エントリー!$AV31="△"),エントリー!AL31=""),エントリー!P31,エントリー!AL31)))</f>
        <v/>
      </c>
      <c r="P26" s="8" t="str">
        <f>IF(AND(OR(エントリー!$AV31="○",エントリー!$AV31="△"),エントリー!Q31=""),"",IF(OR(エントリー!$AV31="○",エントリー!$AV31="△"),エントリー!Q31,""))</f>
        <v/>
      </c>
      <c r="Q26" t="str">
        <f>IF(AND(OR(エントリー!$AV31="○",エントリー!$AV31="△"),エントリー!R31=""),"",IF(OR(エントリー!$AV31="○",エントリー!$AV31="△"),エントリー!R31,""))</f>
        <v/>
      </c>
      <c r="R26" s="70" t="str">
        <f>IF(AND(OR(エントリー!$AV31="○",エントリー!$AV31="△"),エントリー!S31=""),"",IF(OR(エントリー!$AV31="○",エントリー!$AV31="△"),エントリー!S31,""))</f>
        <v/>
      </c>
      <c r="S26" t="str">
        <f>IF(AND(OR(エントリー!$AV31="○",エントリー!$AV31="△"),エントリー!T31=""),"",IF(OR(エントリー!$AV31="○",エントリー!$AV31="△"),エントリー!T31,""))</f>
        <v/>
      </c>
      <c r="T26" t="str">
        <f>IF(AND(OR(エントリー!$AV31="○",エントリー!$AV31="△"),エントリー!U31=""),"",IF(OR(エントリー!$AV31="○",エントリー!$AV31="△"),エントリー!U31,""))</f>
        <v/>
      </c>
      <c r="U26" t="str">
        <f>IF(AND(OR(エントリー!$AV31="○",エントリー!$AV31="△"),エントリー!V31=""),"",IF(OR(エントリー!$AV31="○",エントリー!$AV31="△"),エントリー!V31,""))</f>
        <v/>
      </c>
      <c r="V26" t="str">
        <f>IF(AND(OR(エントリー!$AV31="○",エントリー!$AV31="△"),エントリー!W31=""),"",IF(OR(エントリー!$AV31="○",エントリー!$AV31="△"),エントリー!W31,""))</f>
        <v/>
      </c>
      <c r="W26" t="str">
        <f>IF(AND(OR(エントリー!$AV31="○",エントリー!$AV31="△"),エントリー!X31=""),"",IF(OR(エントリー!$AV31="○",エントリー!$AV31="△"),エントリー!X31,""))</f>
        <v/>
      </c>
      <c r="X26" t="str">
        <f>IF(AND(OR(エントリー!$AV31="○",エントリー!$AV31="△"),エントリー!Y31=""),"",IF(OR(エントリー!$AV31="○",エントリー!$AV31="△"),エントリー!Y31,""))</f>
        <v/>
      </c>
      <c r="Y26" t="str">
        <f>IF(AND(OR(エントリー!$AV31="○",エントリー!$AV31="△"),エントリー!Z31=""),"",IF(OR(エントリー!$AV31="○",エントリー!$AV31="△"),エントリー!Z31,""))</f>
        <v/>
      </c>
      <c r="Z26" t="str">
        <f>IF(AND(OR(エントリー!$AV31="○",エントリー!$AV31="△"),エントリー!AA31=""),"",IF(OR(エントリー!$AV31="○",エントリー!$AV31="△"),エントリー!AA31,""))</f>
        <v/>
      </c>
      <c r="AA26" t="str">
        <f>IF(AND(OR(エントリー!$AV31="○",エントリー!$AV31="△"),エントリー!AB31=""),"",IF(OR(エントリー!$AV31="○",エントリー!$AV31="△"),エントリー!AB31,""))</f>
        <v/>
      </c>
      <c r="AB26" t="str">
        <f>IF(AND(OR(エントリー!$AV31="○",エントリー!$AV31="△"),エントリー!AC31=""),"",IF(OR(エントリー!$AV31="○",エントリー!$AV31="△"),エントリー!AC31,""))</f>
        <v/>
      </c>
      <c r="AC26" t="str">
        <f>IF(AND(OR(エントリー!$AV31="○",エントリー!$AV31="△"),エントリー!$AW$3="通常"),エントリー!AP31,IF(AND(OR(エントリー!$AV31="○",エントリー!$AV31="△"),エントリー!$AW$3="国体"),エントリー!AO31,IF(AND(OR(エントリー!$AV31="○",エントリー!$AV31="△"),エントリー!$AW$3="OPEN"),エントリー!AQ31,IF(AND(OR(エントリー!$AV31="○",エントリー!$AV31="△"),エントリー!$AW$3="Jr"),エントリー!AR31,IF(AND(OR(エントリー!$AV31="○",エントリー!$AV31="△"),エントリー!$AW$3="MS"),エントリー!AS31,"")))))</f>
        <v/>
      </c>
      <c r="AD26" t="str">
        <f>IF(AND(OR(エントリー!$AV31="○",エントリー!$AV31="△"),エントリー!AE31=""),"",IF(OR(エントリー!$AV31="○",エントリー!$AV31="△"),エントリー!AE31,""))</f>
        <v/>
      </c>
      <c r="AE26" t="str">
        <f>IF(エントリー!AM31="","",IF(エントリー!$AV31="","",IF(AND(OR(エントリー!$AV31="○",エントリー!$AV31="△"),エントリー!$AW$3="MS"),エントリー!AN31,エントリー!AM31)))</f>
        <v/>
      </c>
      <c r="AF26" t="str">
        <f t="shared" si="1"/>
        <v/>
      </c>
      <c r="AG26" t="str">
        <f>IF(AND(OR(エントリー!$AV31="○",エントリー!$AV31="△"),エントリー!AH31=""),"",IF(OR(エントリー!$AV31="○",エントリー!$AV31="△"),エントリー!AH31,""))</f>
        <v/>
      </c>
      <c r="AH26" s="72" t="str">
        <f>IF(AND(OR(エントリー!$AV31="○",エントリー!$AV31="△"),エントリー!AI31=""),"",IF(OR(エントリー!$AV31="○",エントリー!$AV31="△"),エントリー!AI31,""))</f>
        <v/>
      </c>
      <c r="AI26" t="str">
        <f>IF(AND(OR(エントリー!$AV31="○",エントリー!$AV31="△"),エントリー!AJ31=""),"",IF(OR(エントリー!$AV31="○",エントリー!$AV31="△"),エントリー!AJ31,""))</f>
        <v/>
      </c>
      <c r="AJ26" t="str">
        <f>IF(AND(OR(エントリー!$AV31="○",エントリー!$AV31="△"),エントリー!AK31=""),"",IF(OR(エントリー!$AV31="○",エントリー!$AV31="△"),エントリー!AK31,""))</f>
        <v/>
      </c>
      <c r="AK26" t="str">
        <f>IF(エントリー!AV31="△","オープン参加","")</f>
        <v/>
      </c>
    </row>
    <row r="27" spans="1:37" x14ac:dyDescent="0.15">
      <c r="A27" s="68" t="str">
        <f>IF(AND(OR(エントリー!$AV32="○",エントリー!$AV32="△"),エントリー!B32=""),"",IF(OR(エントリー!$AV32="○",エントリー!$AV32="△"),エントリー!B32,""))</f>
        <v/>
      </c>
      <c r="B27" t="str">
        <f>IF(AND(OR(エントリー!$AV32="○",エントリー!$AV32="△"),エントリー!C32=""),"",IF(OR(エントリー!$AV32="○",エントリー!$AV32="△"),エントリー!C32,""))</f>
        <v/>
      </c>
      <c r="C27" t="str">
        <f>IF(AND(OR(エントリー!$AV32="○",エントリー!$AV32="△"),エントリー!D32=""),"",IF(OR(エントリー!$AV32="○",エントリー!$AV32="△"),エントリー!D32,""))</f>
        <v/>
      </c>
      <c r="D27" s="69" t="str">
        <f>IF(AND(OR(エントリー!$AV32="○",エントリー!$AV32="△"),エントリー!E32=""),"",IF(OR(エントリー!$AV32="○",エントリー!$AV32="△"),エントリー!E32,""))</f>
        <v/>
      </c>
      <c r="E27" t="str">
        <f>IF(AND(OR(エントリー!$AV32="○",エントリー!$AV32="△"),エントリー!F32=""),"",IF(OR(エントリー!$AV32="○",エントリー!$AV32="△"),エントリー!F32,""))</f>
        <v/>
      </c>
      <c r="F27" t="str">
        <f>IF(AND(OR(エントリー!$AV32="○",エントリー!$AV32="△"),エントリー!G32=""),"",IF(OR(エントリー!$AV32="○",エントリー!$AV32="△"),エントリー!G32,""))</f>
        <v/>
      </c>
      <c r="G27" t="str">
        <f>IF(AND(OR(エントリー!$AV32="○",エントリー!$AV32="△"),エントリー!H32=""),"",IF(OR(エントリー!$AV32="○",エントリー!$AV32="△"),エントリー!H32,""))</f>
        <v/>
      </c>
      <c r="H27" t="str">
        <f>IF(AND(OR(エントリー!$AV32="○",エントリー!$AV32="△"),エントリー!I32=""),"",IF(OR(エントリー!$AV32="○",エントリー!$AV32="△"),エントリー!I32,""))</f>
        <v/>
      </c>
      <c r="I27" t="str">
        <f>IF(AND(OR(エントリー!$AV32="○",エントリー!$AV32="△"),エントリー!J32=""),"",IF(OR(エントリー!$AV32="○",エントリー!$AV32="△"),エントリー!J32,""))</f>
        <v/>
      </c>
      <c r="J27" t="str">
        <f>IF(AND(OR(エントリー!$AV32="○",エントリー!$AV32="△"),エントリー!K32=""),"",IF(OR(エントリー!$AV32="○",エントリー!$AV32="△"),エントリー!K32,""))</f>
        <v/>
      </c>
      <c r="K27" t="str">
        <f>IF(AND(OR(エントリー!$AV32="○",エントリー!$AV32="△"),エントリー!L32=""),"",IF(OR(エントリー!$AV32="○",エントリー!$AV32="△"),エントリー!L32,""))</f>
        <v/>
      </c>
      <c r="L27" s="71" t="str">
        <f>IF(AND(OR(エントリー!$AV32="○",エントリー!$AV32="△"),エントリー!M32=""),"",IF(OR(エントリー!$AV32="○",エントリー!$AV32="△"),エントリー!M32,""))</f>
        <v/>
      </c>
      <c r="M27" s="71" t="str">
        <f>IF(AND(OR(エントリー!$AV32="○",エントリー!$AV32="△"),エントリー!N32=""),"",IF(OR(エントリー!$AV32="○",エントリー!$AV32="△"),エントリー!N32,""))</f>
        <v/>
      </c>
      <c r="N27" s="71" t="str">
        <f>IF(AND(OR(エントリー!$AV32="○",エントリー!$AV32="△"),エントリー!O32=""),"",IF(OR(エントリー!$AV32="○",エントリー!$AV32="△"),エントリー!O32,""))</f>
        <v/>
      </c>
      <c r="O27" s="5" t="str">
        <f>IF(エントリー!P32="","",IF(エントリー!$AV32="","",IF(AND(OR(エントリー!$AV32="○",エントリー!$AV32="△"),エントリー!AL32=""),エントリー!P32,エントリー!AL32)))</f>
        <v/>
      </c>
      <c r="P27" s="8" t="str">
        <f>IF(AND(OR(エントリー!$AV32="○",エントリー!$AV32="△"),エントリー!Q32=""),"",IF(OR(エントリー!$AV32="○",エントリー!$AV32="△"),エントリー!Q32,""))</f>
        <v/>
      </c>
      <c r="Q27" t="str">
        <f>IF(AND(OR(エントリー!$AV32="○",エントリー!$AV32="△"),エントリー!R32=""),"",IF(OR(エントリー!$AV32="○",エントリー!$AV32="△"),エントリー!R32,""))</f>
        <v/>
      </c>
      <c r="R27" s="70" t="str">
        <f>IF(AND(OR(エントリー!$AV32="○",エントリー!$AV32="△"),エントリー!S32=""),"",IF(OR(エントリー!$AV32="○",エントリー!$AV32="△"),エントリー!S32,""))</f>
        <v/>
      </c>
      <c r="S27" t="str">
        <f>IF(AND(OR(エントリー!$AV32="○",エントリー!$AV32="△"),エントリー!T32=""),"",IF(OR(エントリー!$AV32="○",エントリー!$AV32="△"),エントリー!T32,""))</f>
        <v/>
      </c>
      <c r="T27" t="str">
        <f>IF(AND(OR(エントリー!$AV32="○",エントリー!$AV32="△"),エントリー!U32=""),"",IF(OR(エントリー!$AV32="○",エントリー!$AV32="△"),エントリー!U32,""))</f>
        <v/>
      </c>
      <c r="U27" t="str">
        <f>IF(AND(OR(エントリー!$AV32="○",エントリー!$AV32="△"),エントリー!V32=""),"",IF(OR(エントリー!$AV32="○",エントリー!$AV32="△"),エントリー!V32,""))</f>
        <v/>
      </c>
      <c r="V27" t="str">
        <f>IF(AND(OR(エントリー!$AV32="○",エントリー!$AV32="△"),エントリー!W32=""),"",IF(OR(エントリー!$AV32="○",エントリー!$AV32="△"),エントリー!W32,""))</f>
        <v/>
      </c>
      <c r="W27" t="str">
        <f>IF(AND(OR(エントリー!$AV32="○",エントリー!$AV32="△"),エントリー!X32=""),"",IF(OR(エントリー!$AV32="○",エントリー!$AV32="△"),エントリー!X32,""))</f>
        <v/>
      </c>
      <c r="X27" t="str">
        <f>IF(AND(OR(エントリー!$AV32="○",エントリー!$AV32="△"),エントリー!Y32=""),"",IF(OR(エントリー!$AV32="○",エントリー!$AV32="△"),エントリー!Y32,""))</f>
        <v/>
      </c>
      <c r="Y27" t="str">
        <f>IF(AND(OR(エントリー!$AV32="○",エントリー!$AV32="△"),エントリー!Z32=""),"",IF(OR(エントリー!$AV32="○",エントリー!$AV32="△"),エントリー!Z32,""))</f>
        <v/>
      </c>
      <c r="Z27" t="str">
        <f>IF(AND(OR(エントリー!$AV32="○",エントリー!$AV32="△"),エントリー!AA32=""),"",IF(OR(エントリー!$AV32="○",エントリー!$AV32="△"),エントリー!AA32,""))</f>
        <v/>
      </c>
      <c r="AA27" t="str">
        <f>IF(AND(OR(エントリー!$AV32="○",エントリー!$AV32="△"),エントリー!AB32=""),"",IF(OR(エントリー!$AV32="○",エントリー!$AV32="△"),エントリー!AB32,""))</f>
        <v/>
      </c>
      <c r="AB27" t="str">
        <f>IF(AND(OR(エントリー!$AV32="○",エントリー!$AV32="△"),エントリー!AC32=""),"",IF(OR(エントリー!$AV32="○",エントリー!$AV32="△"),エントリー!AC32,""))</f>
        <v/>
      </c>
      <c r="AC27" t="str">
        <f>IF(AND(OR(エントリー!$AV32="○",エントリー!$AV32="△"),エントリー!$AW$3="通常"),エントリー!AP32,IF(AND(OR(エントリー!$AV32="○",エントリー!$AV32="△"),エントリー!$AW$3="国体"),エントリー!AO32,IF(AND(OR(エントリー!$AV32="○",エントリー!$AV32="△"),エントリー!$AW$3="OPEN"),エントリー!AQ32,IF(AND(OR(エントリー!$AV32="○",エントリー!$AV32="△"),エントリー!$AW$3="Jr"),エントリー!AR32,IF(AND(OR(エントリー!$AV32="○",エントリー!$AV32="△"),エントリー!$AW$3="MS"),エントリー!AS32,"")))))</f>
        <v/>
      </c>
      <c r="AD27" t="str">
        <f>IF(AND(OR(エントリー!$AV32="○",エントリー!$AV32="△"),エントリー!AE32=""),"",IF(OR(エントリー!$AV32="○",エントリー!$AV32="△"),エントリー!AE32,""))</f>
        <v/>
      </c>
      <c r="AE27" t="str">
        <f>IF(エントリー!AM32="","",IF(エントリー!$AV32="","",IF(AND(OR(エントリー!$AV32="○",エントリー!$AV32="△"),エントリー!$AW$3="MS"),エントリー!AN32,エントリー!AM32)))</f>
        <v/>
      </c>
      <c r="AF27" t="str">
        <f t="shared" si="1"/>
        <v/>
      </c>
      <c r="AG27" t="str">
        <f>IF(AND(OR(エントリー!$AV32="○",エントリー!$AV32="△"),エントリー!AH32=""),"",IF(OR(エントリー!$AV32="○",エントリー!$AV32="△"),エントリー!AH32,""))</f>
        <v/>
      </c>
      <c r="AH27" s="72" t="str">
        <f>IF(AND(OR(エントリー!$AV32="○",エントリー!$AV32="△"),エントリー!AI32=""),"",IF(OR(エントリー!$AV32="○",エントリー!$AV32="△"),エントリー!AI32,""))</f>
        <v/>
      </c>
      <c r="AI27" t="str">
        <f>IF(AND(OR(エントリー!$AV32="○",エントリー!$AV32="△"),エントリー!AJ32=""),"",IF(OR(エントリー!$AV32="○",エントリー!$AV32="△"),エントリー!AJ32,""))</f>
        <v/>
      </c>
      <c r="AJ27" t="str">
        <f>IF(AND(OR(エントリー!$AV32="○",エントリー!$AV32="△"),エントリー!AK32=""),"",IF(OR(エントリー!$AV32="○",エントリー!$AV32="△"),エントリー!AK32,""))</f>
        <v/>
      </c>
      <c r="AK27" t="str">
        <f>IF(エントリー!AV32="△","オープン参加","")</f>
        <v/>
      </c>
    </row>
    <row r="28" spans="1:37" x14ac:dyDescent="0.15">
      <c r="A28" s="68" t="str">
        <f>IF(AND(OR(エントリー!$AV33="○",エントリー!$AV33="△"),エントリー!B33=""),"",IF(OR(エントリー!$AV33="○",エントリー!$AV33="△"),エントリー!B33,""))</f>
        <v/>
      </c>
      <c r="B28" t="str">
        <f>IF(AND(OR(エントリー!$AV33="○",エントリー!$AV33="△"),エントリー!C33=""),"",IF(OR(エントリー!$AV33="○",エントリー!$AV33="△"),エントリー!C33,""))</f>
        <v/>
      </c>
      <c r="C28" t="str">
        <f>IF(AND(OR(エントリー!$AV33="○",エントリー!$AV33="△"),エントリー!D33=""),"",IF(OR(エントリー!$AV33="○",エントリー!$AV33="△"),エントリー!D33,""))</f>
        <v/>
      </c>
      <c r="D28" s="69" t="str">
        <f>IF(AND(OR(エントリー!$AV33="○",エントリー!$AV33="△"),エントリー!E33=""),"",IF(OR(エントリー!$AV33="○",エントリー!$AV33="△"),エントリー!E33,""))</f>
        <v/>
      </c>
      <c r="E28" t="str">
        <f>IF(AND(OR(エントリー!$AV33="○",エントリー!$AV33="△"),エントリー!F33=""),"",IF(OR(エントリー!$AV33="○",エントリー!$AV33="△"),エントリー!F33,""))</f>
        <v/>
      </c>
      <c r="F28" t="str">
        <f>IF(AND(OR(エントリー!$AV33="○",エントリー!$AV33="△"),エントリー!G33=""),"",IF(OR(エントリー!$AV33="○",エントリー!$AV33="△"),エントリー!G33,""))</f>
        <v/>
      </c>
      <c r="G28" t="str">
        <f>IF(AND(OR(エントリー!$AV33="○",エントリー!$AV33="△"),エントリー!H33=""),"",IF(OR(エントリー!$AV33="○",エントリー!$AV33="△"),エントリー!H33,""))</f>
        <v/>
      </c>
      <c r="H28" t="str">
        <f>IF(AND(OR(エントリー!$AV33="○",エントリー!$AV33="△"),エントリー!I33=""),"",IF(OR(エントリー!$AV33="○",エントリー!$AV33="△"),エントリー!I33,""))</f>
        <v/>
      </c>
      <c r="I28" t="str">
        <f>IF(AND(OR(エントリー!$AV33="○",エントリー!$AV33="△"),エントリー!J33=""),"",IF(OR(エントリー!$AV33="○",エントリー!$AV33="△"),エントリー!J33,""))</f>
        <v/>
      </c>
      <c r="J28" t="str">
        <f>IF(AND(OR(エントリー!$AV33="○",エントリー!$AV33="△"),エントリー!K33=""),"",IF(OR(エントリー!$AV33="○",エントリー!$AV33="△"),エントリー!K33,""))</f>
        <v/>
      </c>
      <c r="K28" t="str">
        <f>IF(AND(OR(エントリー!$AV33="○",エントリー!$AV33="△"),エントリー!L33=""),"",IF(OR(エントリー!$AV33="○",エントリー!$AV33="△"),エントリー!L33,""))</f>
        <v/>
      </c>
      <c r="L28" s="71" t="str">
        <f>IF(AND(OR(エントリー!$AV33="○",エントリー!$AV33="△"),エントリー!M33=""),"",IF(OR(エントリー!$AV33="○",エントリー!$AV33="△"),エントリー!M33,""))</f>
        <v/>
      </c>
      <c r="M28" s="71" t="str">
        <f>IF(AND(OR(エントリー!$AV33="○",エントリー!$AV33="△"),エントリー!N33=""),"",IF(OR(エントリー!$AV33="○",エントリー!$AV33="△"),エントリー!N33,""))</f>
        <v/>
      </c>
      <c r="N28" s="71" t="str">
        <f>IF(AND(OR(エントリー!$AV33="○",エントリー!$AV33="△"),エントリー!O33=""),"",IF(OR(エントリー!$AV33="○",エントリー!$AV33="△"),エントリー!O33,""))</f>
        <v/>
      </c>
      <c r="O28" s="5" t="str">
        <f>IF(エントリー!P33="","",IF(エントリー!$AV33="","",IF(AND(OR(エントリー!$AV33="○",エントリー!$AV33="△"),エントリー!AL33=""),エントリー!P33,エントリー!AL33)))</f>
        <v/>
      </c>
      <c r="P28" s="8" t="str">
        <f>IF(AND(OR(エントリー!$AV33="○",エントリー!$AV33="△"),エントリー!Q33=""),"",IF(OR(エントリー!$AV33="○",エントリー!$AV33="△"),エントリー!Q33,""))</f>
        <v/>
      </c>
      <c r="Q28" t="str">
        <f>IF(AND(OR(エントリー!$AV33="○",エントリー!$AV33="△"),エントリー!R33=""),"",IF(OR(エントリー!$AV33="○",エントリー!$AV33="△"),エントリー!R33,""))</f>
        <v/>
      </c>
      <c r="R28" s="70" t="str">
        <f>IF(AND(OR(エントリー!$AV33="○",エントリー!$AV33="△"),エントリー!S33=""),"",IF(OR(エントリー!$AV33="○",エントリー!$AV33="△"),エントリー!S33,""))</f>
        <v/>
      </c>
      <c r="S28" t="str">
        <f>IF(AND(OR(エントリー!$AV33="○",エントリー!$AV33="△"),エントリー!T33=""),"",IF(OR(エントリー!$AV33="○",エントリー!$AV33="△"),エントリー!T33,""))</f>
        <v/>
      </c>
      <c r="T28" t="str">
        <f>IF(AND(OR(エントリー!$AV33="○",エントリー!$AV33="△"),エントリー!U33=""),"",IF(OR(エントリー!$AV33="○",エントリー!$AV33="△"),エントリー!U33,""))</f>
        <v/>
      </c>
      <c r="U28" t="str">
        <f>IF(AND(OR(エントリー!$AV33="○",エントリー!$AV33="△"),エントリー!V33=""),"",IF(OR(エントリー!$AV33="○",エントリー!$AV33="△"),エントリー!V33,""))</f>
        <v/>
      </c>
      <c r="V28" t="str">
        <f>IF(AND(OR(エントリー!$AV33="○",エントリー!$AV33="△"),エントリー!W33=""),"",IF(OR(エントリー!$AV33="○",エントリー!$AV33="△"),エントリー!W33,""))</f>
        <v/>
      </c>
      <c r="W28" t="str">
        <f>IF(AND(OR(エントリー!$AV33="○",エントリー!$AV33="△"),エントリー!X33=""),"",IF(OR(エントリー!$AV33="○",エントリー!$AV33="△"),エントリー!X33,""))</f>
        <v/>
      </c>
      <c r="X28" t="str">
        <f>IF(AND(OR(エントリー!$AV33="○",エントリー!$AV33="△"),エントリー!Y33=""),"",IF(OR(エントリー!$AV33="○",エントリー!$AV33="△"),エントリー!Y33,""))</f>
        <v/>
      </c>
      <c r="Y28" t="str">
        <f>IF(AND(OR(エントリー!$AV33="○",エントリー!$AV33="△"),エントリー!Z33=""),"",IF(OR(エントリー!$AV33="○",エントリー!$AV33="△"),エントリー!Z33,""))</f>
        <v/>
      </c>
      <c r="Z28" t="str">
        <f>IF(AND(OR(エントリー!$AV33="○",エントリー!$AV33="△"),エントリー!AA33=""),"",IF(OR(エントリー!$AV33="○",エントリー!$AV33="△"),エントリー!AA33,""))</f>
        <v/>
      </c>
      <c r="AA28" t="str">
        <f>IF(AND(OR(エントリー!$AV33="○",エントリー!$AV33="△"),エントリー!AB33=""),"",IF(OR(エントリー!$AV33="○",エントリー!$AV33="△"),エントリー!AB33,""))</f>
        <v/>
      </c>
      <c r="AB28" t="str">
        <f>IF(AND(OR(エントリー!$AV33="○",エントリー!$AV33="△"),エントリー!AC33=""),"",IF(OR(エントリー!$AV33="○",エントリー!$AV33="△"),エントリー!AC33,""))</f>
        <v/>
      </c>
      <c r="AC28" t="str">
        <f>IF(AND(OR(エントリー!$AV33="○",エントリー!$AV33="△"),エントリー!$AW$3="通常"),エントリー!AP33,IF(AND(OR(エントリー!$AV33="○",エントリー!$AV33="△"),エントリー!$AW$3="国体"),エントリー!AO33,IF(AND(OR(エントリー!$AV33="○",エントリー!$AV33="△"),エントリー!$AW$3="OPEN"),エントリー!AQ33,IF(AND(OR(エントリー!$AV33="○",エントリー!$AV33="△"),エントリー!$AW$3="Jr"),エントリー!AR33,IF(AND(OR(エントリー!$AV33="○",エントリー!$AV33="△"),エントリー!$AW$3="MS"),エントリー!AS33,"")))))</f>
        <v/>
      </c>
      <c r="AD28" t="str">
        <f>IF(AND(OR(エントリー!$AV33="○",エントリー!$AV33="△"),エントリー!AE33=""),"",IF(OR(エントリー!$AV33="○",エントリー!$AV33="△"),エントリー!AE33,""))</f>
        <v/>
      </c>
      <c r="AE28" t="str">
        <f>IF(エントリー!AM33="","",IF(エントリー!$AV33="","",IF(AND(OR(エントリー!$AV33="○",エントリー!$AV33="△"),エントリー!$AW$3="MS"),エントリー!AN33,エントリー!AM33)))</f>
        <v/>
      </c>
      <c r="AF28" t="str">
        <f t="shared" si="1"/>
        <v/>
      </c>
      <c r="AG28" t="str">
        <f>IF(AND(OR(エントリー!$AV33="○",エントリー!$AV33="△"),エントリー!AH33=""),"",IF(OR(エントリー!$AV33="○",エントリー!$AV33="△"),エントリー!AH33,""))</f>
        <v/>
      </c>
      <c r="AH28" s="72" t="str">
        <f>IF(AND(OR(エントリー!$AV33="○",エントリー!$AV33="△"),エントリー!AI33=""),"",IF(OR(エントリー!$AV33="○",エントリー!$AV33="△"),エントリー!AI33,""))</f>
        <v/>
      </c>
      <c r="AI28" t="str">
        <f>IF(AND(OR(エントリー!$AV33="○",エントリー!$AV33="△"),エントリー!AJ33=""),"",IF(OR(エントリー!$AV33="○",エントリー!$AV33="△"),エントリー!AJ33,""))</f>
        <v/>
      </c>
      <c r="AJ28" t="str">
        <f>IF(AND(OR(エントリー!$AV33="○",エントリー!$AV33="△"),エントリー!AK33=""),"",IF(OR(エントリー!$AV33="○",エントリー!$AV33="△"),エントリー!AK33,""))</f>
        <v/>
      </c>
      <c r="AK28" t="str">
        <f>IF(エントリー!AV33="△","オープン参加","")</f>
        <v/>
      </c>
    </row>
    <row r="29" spans="1:37" x14ac:dyDescent="0.15">
      <c r="A29" s="68" t="str">
        <f>IF(AND(OR(エントリー!$AV34="○",エントリー!$AV34="△"),エントリー!B34=""),"",IF(OR(エントリー!$AV34="○",エントリー!$AV34="△"),エントリー!B34,""))</f>
        <v/>
      </c>
      <c r="B29" t="str">
        <f>IF(AND(OR(エントリー!$AV34="○",エントリー!$AV34="△"),エントリー!C34=""),"",IF(OR(エントリー!$AV34="○",エントリー!$AV34="△"),エントリー!C34,""))</f>
        <v/>
      </c>
      <c r="C29" t="str">
        <f>IF(AND(OR(エントリー!$AV34="○",エントリー!$AV34="△"),エントリー!D34=""),"",IF(OR(エントリー!$AV34="○",エントリー!$AV34="△"),エントリー!D34,""))</f>
        <v/>
      </c>
      <c r="D29" s="69" t="str">
        <f>IF(AND(OR(エントリー!$AV34="○",エントリー!$AV34="△"),エントリー!E34=""),"",IF(OR(エントリー!$AV34="○",エントリー!$AV34="△"),エントリー!E34,""))</f>
        <v/>
      </c>
      <c r="E29" t="str">
        <f>IF(AND(OR(エントリー!$AV34="○",エントリー!$AV34="△"),エントリー!F34=""),"",IF(OR(エントリー!$AV34="○",エントリー!$AV34="△"),エントリー!F34,""))</f>
        <v/>
      </c>
      <c r="F29" t="str">
        <f>IF(AND(OR(エントリー!$AV34="○",エントリー!$AV34="△"),エントリー!G34=""),"",IF(OR(エントリー!$AV34="○",エントリー!$AV34="△"),エントリー!G34,""))</f>
        <v/>
      </c>
      <c r="G29" t="str">
        <f>IF(AND(OR(エントリー!$AV34="○",エントリー!$AV34="△"),エントリー!H34=""),"",IF(OR(エントリー!$AV34="○",エントリー!$AV34="△"),エントリー!H34,""))</f>
        <v/>
      </c>
      <c r="H29" t="str">
        <f>IF(AND(OR(エントリー!$AV34="○",エントリー!$AV34="△"),エントリー!I34=""),"",IF(OR(エントリー!$AV34="○",エントリー!$AV34="△"),エントリー!I34,""))</f>
        <v/>
      </c>
      <c r="I29" t="str">
        <f>IF(AND(OR(エントリー!$AV34="○",エントリー!$AV34="△"),エントリー!J34=""),"",IF(OR(エントリー!$AV34="○",エントリー!$AV34="△"),エントリー!J34,""))</f>
        <v/>
      </c>
      <c r="J29" t="str">
        <f>IF(AND(OR(エントリー!$AV34="○",エントリー!$AV34="△"),エントリー!K34=""),"",IF(OR(エントリー!$AV34="○",エントリー!$AV34="△"),エントリー!K34,""))</f>
        <v/>
      </c>
      <c r="K29" t="str">
        <f>IF(AND(OR(エントリー!$AV34="○",エントリー!$AV34="△"),エントリー!L34=""),"",IF(OR(エントリー!$AV34="○",エントリー!$AV34="△"),エントリー!L34,""))</f>
        <v/>
      </c>
      <c r="L29" s="71" t="str">
        <f>IF(AND(OR(エントリー!$AV34="○",エントリー!$AV34="△"),エントリー!M34=""),"",IF(OR(エントリー!$AV34="○",エントリー!$AV34="△"),エントリー!M34,""))</f>
        <v/>
      </c>
      <c r="M29" s="71" t="str">
        <f>IF(AND(OR(エントリー!$AV34="○",エントリー!$AV34="△"),エントリー!N34=""),"",IF(OR(エントリー!$AV34="○",エントリー!$AV34="△"),エントリー!N34,""))</f>
        <v/>
      </c>
      <c r="N29" s="71" t="str">
        <f>IF(AND(OR(エントリー!$AV34="○",エントリー!$AV34="△"),エントリー!O34=""),"",IF(OR(エントリー!$AV34="○",エントリー!$AV34="△"),エントリー!O34,""))</f>
        <v/>
      </c>
      <c r="O29" s="5" t="str">
        <f>IF(エントリー!P34="","",IF(エントリー!$AV34="","",IF(AND(OR(エントリー!$AV34="○",エントリー!$AV34="△"),エントリー!AL34=""),エントリー!P34,エントリー!AL34)))</f>
        <v/>
      </c>
      <c r="P29" s="8" t="str">
        <f>IF(AND(OR(エントリー!$AV34="○",エントリー!$AV34="△"),エントリー!Q34=""),"",IF(OR(エントリー!$AV34="○",エントリー!$AV34="△"),エントリー!Q34,""))</f>
        <v/>
      </c>
      <c r="Q29" t="str">
        <f>IF(AND(OR(エントリー!$AV34="○",エントリー!$AV34="△"),エントリー!R34=""),"",IF(OR(エントリー!$AV34="○",エントリー!$AV34="△"),エントリー!R34,""))</f>
        <v/>
      </c>
      <c r="R29" s="70" t="str">
        <f>IF(AND(OR(エントリー!$AV34="○",エントリー!$AV34="△"),エントリー!S34=""),"",IF(OR(エントリー!$AV34="○",エントリー!$AV34="△"),エントリー!S34,""))</f>
        <v/>
      </c>
      <c r="S29" t="str">
        <f>IF(AND(OR(エントリー!$AV34="○",エントリー!$AV34="△"),エントリー!T34=""),"",IF(OR(エントリー!$AV34="○",エントリー!$AV34="△"),エントリー!T34,""))</f>
        <v/>
      </c>
      <c r="T29" t="str">
        <f>IF(AND(OR(エントリー!$AV34="○",エントリー!$AV34="△"),エントリー!U34=""),"",IF(OR(エントリー!$AV34="○",エントリー!$AV34="△"),エントリー!U34,""))</f>
        <v/>
      </c>
      <c r="U29" t="str">
        <f>IF(AND(OR(エントリー!$AV34="○",エントリー!$AV34="△"),エントリー!V34=""),"",IF(OR(エントリー!$AV34="○",エントリー!$AV34="△"),エントリー!V34,""))</f>
        <v/>
      </c>
      <c r="V29" t="str">
        <f>IF(AND(OR(エントリー!$AV34="○",エントリー!$AV34="△"),エントリー!W34=""),"",IF(OR(エントリー!$AV34="○",エントリー!$AV34="△"),エントリー!W34,""))</f>
        <v/>
      </c>
      <c r="W29" t="str">
        <f>IF(AND(OR(エントリー!$AV34="○",エントリー!$AV34="△"),エントリー!X34=""),"",IF(OR(エントリー!$AV34="○",エントリー!$AV34="△"),エントリー!X34,""))</f>
        <v/>
      </c>
      <c r="X29" t="str">
        <f>IF(AND(OR(エントリー!$AV34="○",エントリー!$AV34="△"),エントリー!Y34=""),"",IF(OR(エントリー!$AV34="○",エントリー!$AV34="△"),エントリー!Y34,""))</f>
        <v/>
      </c>
      <c r="Y29" t="str">
        <f>IF(AND(OR(エントリー!$AV34="○",エントリー!$AV34="△"),エントリー!Z34=""),"",IF(OR(エントリー!$AV34="○",エントリー!$AV34="△"),エントリー!Z34,""))</f>
        <v/>
      </c>
      <c r="Z29" t="str">
        <f>IF(AND(OR(エントリー!$AV34="○",エントリー!$AV34="△"),エントリー!AA34=""),"",IF(OR(エントリー!$AV34="○",エントリー!$AV34="△"),エントリー!AA34,""))</f>
        <v/>
      </c>
      <c r="AA29" t="str">
        <f>IF(AND(OR(エントリー!$AV34="○",エントリー!$AV34="△"),エントリー!AB34=""),"",IF(OR(エントリー!$AV34="○",エントリー!$AV34="△"),エントリー!AB34,""))</f>
        <v/>
      </c>
      <c r="AB29" t="str">
        <f>IF(AND(OR(エントリー!$AV34="○",エントリー!$AV34="△"),エントリー!AC34=""),"",IF(OR(エントリー!$AV34="○",エントリー!$AV34="△"),エントリー!AC34,""))</f>
        <v/>
      </c>
      <c r="AC29" t="str">
        <f>IF(AND(OR(エントリー!$AV34="○",エントリー!$AV34="△"),エントリー!$AW$3="通常"),エントリー!AP34,IF(AND(OR(エントリー!$AV34="○",エントリー!$AV34="△"),エントリー!$AW$3="国体"),エントリー!AO34,IF(AND(OR(エントリー!$AV34="○",エントリー!$AV34="△"),エントリー!$AW$3="OPEN"),エントリー!AQ34,IF(AND(OR(エントリー!$AV34="○",エントリー!$AV34="△"),エントリー!$AW$3="Jr"),エントリー!AR34,IF(AND(OR(エントリー!$AV34="○",エントリー!$AV34="△"),エントリー!$AW$3="MS"),エントリー!AS34,"")))))</f>
        <v/>
      </c>
      <c r="AD29" t="str">
        <f>IF(AND(OR(エントリー!$AV34="○",エントリー!$AV34="△"),エントリー!AE34=""),"",IF(OR(エントリー!$AV34="○",エントリー!$AV34="△"),エントリー!AE34,""))</f>
        <v/>
      </c>
      <c r="AE29" t="str">
        <f>IF(エントリー!AM34="","",IF(エントリー!$AV34="","",IF(AND(OR(エントリー!$AV34="○",エントリー!$AV34="△"),エントリー!$AW$3="MS"),エントリー!AN34,エントリー!AM34)))</f>
        <v/>
      </c>
      <c r="AF29" t="str">
        <f t="shared" si="1"/>
        <v/>
      </c>
      <c r="AG29" t="str">
        <f>IF(AND(OR(エントリー!$AV34="○",エントリー!$AV34="△"),エントリー!AH34=""),"",IF(OR(エントリー!$AV34="○",エントリー!$AV34="△"),エントリー!AH34,""))</f>
        <v/>
      </c>
      <c r="AH29" s="72" t="str">
        <f>IF(AND(OR(エントリー!$AV34="○",エントリー!$AV34="△"),エントリー!AI34=""),"",IF(OR(エントリー!$AV34="○",エントリー!$AV34="△"),エントリー!AI34,""))</f>
        <v/>
      </c>
      <c r="AI29" t="str">
        <f>IF(AND(OR(エントリー!$AV34="○",エントリー!$AV34="△"),エントリー!AJ34=""),"",IF(OR(エントリー!$AV34="○",エントリー!$AV34="△"),エントリー!AJ34,""))</f>
        <v/>
      </c>
      <c r="AJ29" t="str">
        <f>IF(AND(OR(エントリー!$AV34="○",エントリー!$AV34="△"),エントリー!AK34=""),"",IF(OR(エントリー!$AV34="○",エントリー!$AV34="△"),エントリー!AK34,""))</f>
        <v/>
      </c>
      <c r="AK29" t="str">
        <f>IF(エントリー!AV34="△","オープン参加","")</f>
        <v/>
      </c>
    </row>
    <row r="30" spans="1:37" x14ac:dyDescent="0.15">
      <c r="A30" s="68" t="str">
        <f>IF(AND(OR(エントリー!$AV35="○",エントリー!$AV35="△"),エントリー!B35=""),"",IF(OR(エントリー!$AV35="○",エントリー!$AV35="△"),エントリー!B35,""))</f>
        <v/>
      </c>
      <c r="B30" t="str">
        <f>IF(AND(OR(エントリー!$AV35="○",エントリー!$AV35="△"),エントリー!C35=""),"",IF(OR(エントリー!$AV35="○",エントリー!$AV35="△"),エントリー!C35,""))</f>
        <v/>
      </c>
      <c r="C30" t="str">
        <f>IF(AND(OR(エントリー!$AV35="○",エントリー!$AV35="△"),エントリー!D35=""),"",IF(OR(エントリー!$AV35="○",エントリー!$AV35="△"),エントリー!D35,""))</f>
        <v/>
      </c>
      <c r="D30" s="69" t="str">
        <f>IF(AND(OR(エントリー!$AV35="○",エントリー!$AV35="△"),エントリー!E35=""),"",IF(OR(エントリー!$AV35="○",エントリー!$AV35="△"),エントリー!E35,""))</f>
        <v/>
      </c>
      <c r="E30" t="str">
        <f>IF(AND(OR(エントリー!$AV35="○",エントリー!$AV35="△"),エントリー!F35=""),"",IF(OR(エントリー!$AV35="○",エントリー!$AV35="△"),エントリー!F35,""))</f>
        <v/>
      </c>
      <c r="F30" t="str">
        <f>IF(AND(OR(エントリー!$AV35="○",エントリー!$AV35="△"),エントリー!G35=""),"",IF(OR(エントリー!$AV35="○",エントリー!$AV35="△"),エントリー!G35,""))</f>
        <v/>
      </c>
      <c r="G30" t="str">
        <f>IF(AND(OR(エントリー!$AV35="○",エントリー!$AV35="△"),エントリー!H35=""),"",IF(OR(エントリー!$AV35="○",エントリー!$AV35="△"),エントリー!H35,""))</f>
        <v/>
      </c>
      <c r="H30" t="str">
        <f>IF(AND(OR(エントリー!$AV35="○",エントリー!$AV35="△"),エントリー!I35=""),"",IF(OR(エントリー!$AV35="○",エントリー!$AV35="△"),エントリー!I35,""))</f>
        <v/>
      </c>
      <c r="I30" t="str">
        <f>IF(AND(OR(エントリー!$AV35="○",エントリー!$AV35="△"),エントリー!J35=""),"",IF(OR(エントリー!$AV35="○",エントリー!$AV35="△"),エントリー!J35,""))</f>
        <v/>
      </c>
      <c r="J30" t="str">
        <f>IF(AND(OR(エントリー!$AV35="○",エントリー!$AV35="△"),エントリー!K35=""),"",IF(OR(エントリー!$AV35="○",エントリー!$AV35="△"),エントリー!K35,""))</f>
        <v/>
      </c>
      <c r="K30" t="str">
        <f>IF(AND(OR(エントリー!$AV35="○",エントリー!$AV35="△"),エントリー!L35=""),"",IF(OR(エントリー!$AV35="○",エントリー!$AV35="△"),エントリー!L35,""))</f>
        <v/>
      </c>
      <c r="L30" s="71" t="str">
        <f>IF(AND(OR(エントリー!$AV35="○",エントリー!$AV35="△"),エントリー!M35=""),"",IF(OR(エントリー!$AV35="○",エントリー!$AV35="△"),エントリー!M35,""))</f>
        <v/>
      </c>
      <c r="M30" s="71" t="str">
        <f>IF(AND(OR(エントリー!$AV35="○",エントリー!$AV35="△"),エントリー!N35=""),"",IF(OR(エントリー!$AV35="○",エントリー!$AV35="△"),エントリー!N35,""))</f>
        <v/>
      </c>
      <c r="N30" s="71" t="str">
        <f>IF(AND(OR(エントリー!$AV35="○",エントリー!$AV35="△"),エントリー!O35=""),"",IF(OR(エントリー!$AV35="○",エントリー!$AV35="△"),エントリー!O35,""))</f>
        <v/>
      </c>
      <c r="O30" s="5" t="str">
        <f>IF(エントリー!P35="","",IF(エントリー!$AV35="","",IF(AND(OR(エントリー!$AV35="○",エントリー!$AV35="△"),エントリー!AL35=""),エントリー!P35,エントリー!AL35)))</f>
        <v/>
      </c>
      <c r="P30" s="8" t="str">
        <f>IF(AND(OR(エントリー!$AV35="○",エントリー!$AV35="△"),エントリー!Q35=""),"",IF(OR(エントリー!$AV35="○",エントリー!$AV35="△"),エントリー!Q35,""))</f>
        <v/>
      </c>
      <c r="Q30" t="str">
        <f>IF(AND(OR(エントリー!$AV35="○",エントリー!$AV35="△"),エントリー!R35=""),"",IF(OR(エントリー!$AV35="○",エントリー!$AV35="△"),エントリー!R35,""))</f>
        <v/>
      </c>
      <c r="R30" s="70" t="str">
        <f>IF(AND(OR(エントリー!$AV35="○",エントリー!$AV35="△"),エントリー!S35=""),"",IF(OR(エントリー!$AV35="○",エントリー!$AV35="△"),エントリー!S35,""))</f>
        <v/>
      </c>
      <c r="S30" t="str">
        <f>IF(AND(OR(エントリー!$AV35="○",エントリー!$AV35="△"),エントリー!T35=""),"",IF(OR(エントリー!$AV35="○",エントリー!$AV35="△"),エントリー!T35,""))</f>
        <v/>
      </c>
      <c r="T30" t="str">
        <f>IF(AND(OR(エントリー!$AV35="○",エントリー!$AV35="△"),エントリー!U35=""),"",IF(OR(エントリー!$AV35="○",エントリー!$AV35="△"),エントリー!U35,""))</f>
        <v/>
      </c>
      <c r="U30" t="str">
        <f>IF(AND(OR(エントリー!$AV35="○",エントリー!$AV35="△"),エントリー!V35=""),"",IF(OR(エントリー!$AV35="○",エントリー!$AV35="△"),エントリー!V35,""))</f>
        <v/>
      </c>
      <c r="V30" t="str">
        <f>IF(AND(OR(エントリー!$AV35="○",エントリー!$AV35="△"),エントリー!W35=""),"",IF(OR(エントリー!$AV35="○",エントリー!$AV35="△"),エントリー!W35,""))</f>
        <v/>
      </c>
      <c r="W30" t="str">
        <f>IF(AND(OR(エントリー!$AV35="○",エントリー!$AV35="△"),エントリー!X35=""),"",IF(OR(エントリー!$AV35="○",エントリー!$AV35="△"),エントリー!X35,""))</f>
        <v/>
      </c>
      <c r="X30" t="str">
        <f>IF(AND(OR(エントリー!$AV35="○",エントリー!$AV35="△"),エントリー!Y35=""),"",IF(OR(エントリー!$AV35="○",エントリー!$AV35="△"),エントリー!Y35,""))</f>
        <v/>
      </c>
      <c r="Y30" t="str">
        <f>IF(AND(OR(エントリー!$AV35="○",エントリー!$AV35="△"),エントリー!Z35=""),"",IF(OR(エントリー!$AV35="○",エントリー!$AV35="△"),エントリー!Z35,""))</f>
        <v/>
      </c>
      <c r="Z30" t="str">
        <f>IF(AND(OR(エントリー!$AV35="○",エントリー!$AV35="△"),エントリー!AA35=""),"",IF(OR(エントリー!$AV35="○",エントリー!$AV35="△"),エントリー!AA35,""))</f>
        <v/>
      </c>
      <c r="AA30" t="str">
        <f>IF(AND(OR(エントリー!$AV35="○",エントリー!$AV35="△"),エントリー!AB35=""),"",IF(OR(エントリー!$AV35="○",エントリー!$AV35="△"),エントリー!AB35,""))</f>
        <v/>
      </c>
      <c r="AB30" t="str">
        <f>IF(AND(OR(エントリー!$AV35="○",エントリー!$AV35="△"),エントリー!AC35=""),"",IF(OR(エントリー!$AV35="○",エントリー!$AV35="△"),エントリー!AC35,""))</f>
        <v/>
      </c>
      <c r="AC30" t="str">
        <f>IF(AND(OR(エントリー!$AV35="○",エントリー!$AV35="△"),エントリー!$AW$3="通常"),エントリー!AP35,IF(AND(OR(エントリー!$AV35="○",エントリー!$AV35="△"),エントリー!$AW$3="国体"),エントリー!AO35,IF(AND(OR(エントリー!$AV35="○",エントリー!$AV35="△"),エントリー!$AW$3="OPEN"),エントリー!AQ35,IF(AND(OR(エントリー!$AV35="○",エントリー!$AV35="△"),エントリー!$AW$3="Jr"),エントリー!AR35,IF(AND(OR(エントリー!$AV35="○",エントリー!$AV35="△"),エントリー!$AW$3="MS"),エントリー!AS35,"")))))</f>
        <v/>
      </c>
      <c r="AD30" t="str">
        <f>IF(AND(OR(エントリー!$AV35="○",エントリー!$AV35="△"),エントリー!AE35=""),"",IF(OR(エントリー!$AV35="○",エントリー!$AV35="△"),エントリー!AE35,""))</f>
        <v/>
      </c>
      <c r="AE30" t="str">
        <f>IF(エントリー!AM35="","",IF(エントリー!$AV35="","",IF(AND(OR(エントリー!$AV35="○",エントリー!$AV35="△"),エントリー!$AW$3="MS"),エントリー!AN35,エントリー!AM35)))</f>
        <v/>
      </c>
      <c r="AF30" t="str">
        <f t="shared" si="1"/>
        <v/>
      </c>
      <c r="AG30" t="str">
        <f>IF(AND(OR(エントリー!$AV35="○",エントリー!$AV35="△"),エントリー!AH35=""),"",IF(OR(エントリー!$AV35="○",エントリー!$AV35="△"),エントリー!AH35,""))</f>
        <v/>
      </c>
      <c r="AH30" s="72" t="str">
        <f>IF(AND(OR(エントリー!$AV35="○",エントリー!$AV35="△"),エントリー!AI35=""),"",IF(OR(エントリー!$AV35="○",エントリー!$AV35="△"),エントリー!AI35,""))</f>
        <v/>
      </c>
      <c r="AI30" t="str">
        <f>IF(AND(OR(エントリー!$AV35="○",エントリー!$AV35="△"),エントリー!AJ35=""),"",IF(OR(エントリー!$AV35="○",エントリー!$AV35="△"),エントリー!AJ35,""))</f>
        <v/>
      </c>
      <c r="AJ30" t="str">
        <f>IF(AND(OR(エントリー!$AV35="○",エントリー!$AV35="△"),エントリー!AK35=""),"",IF(OR(エントリー!$AV35="○",エントリー!$AV35="△"),エントリー!AK35,""))</f>
        <v/>
      </c>
      <c r="AK30" t="str">
        <f>IF(エントリー!AV35="△","オープン参加","")</f>
        <v/>
      </c>
    </row>
    <row r="31" spans="1:37" x14ac:dyDescent="0.15">
      <c r="A31" s="68" t="str">
        <f>IF(AND(OR(エントリー!$AV36="○",エントリー!$AV36="△"),エントリー!B36=""),"",IF(OR(エントリー!$AV36="○",エントリー!$AV36="△"),エントリー!B36,""))</f>
        <v/>
      </c>
      <c r="B31" t="str">
        <f>IF(AND(OR(エントリー!$AV36="○",エントリー!$AV36="△"),エントリー!C36=""),"",IF(OR(エントリー!$AV36="○",エントリー!$AV36="△"),エントリー!C36,""))</f>
        <v/>
      </c>
      <c r="C31" t="str">
        <f>IF(AND(OR(エントリー!$AV36="○",エントリー!$AV36="△"),エントリー!D36=""),"",IF(OR(エントリー!$AV36="○",エントリー!$AV36="△"),エントリー!D36,""))</f>
        <v/>
      </c>
      <c r="D31" s="69" t="str">
        <f>IF(AND(OR(エントリー!$AV36="○",エントリー!$AV36="△"),エントリー!E36=""),"",IF(OR(エントリー!$AV36="○",エントリー!$AV36="△"),エントリー!E36,""))</f>
        <v/>
      </c>
      <c r="E31" t="str">
        <f>IF(AND(OR(エントリー!$AV36="○",エントリー!$AV36="△"),エントリー!F36=""),"",IF(OR(エントリー!$AV36="○",エントリー!$AV36="△"),エントリー!F36,""))</f>
        <v/>
      </c>
      <c r="F31" t="str">
        <f>IF(AND(OR(エントリー!$AV36="○",エントリー!$AV36="△"),エントリー!G36=""),"",IF(OR(エントリー!$AV36="○",エントリー!$AV36="△"),エントリー!G36,""))</f>
        <v/>
      </c>
      <c r="G31" t="str">
        <f>IF(AND(OR(エントリー!$AV36="○",エントリー!$AV36="△"),エントリー!H36=""),"",IF(OR(エントリー!$AV36="○",エントリー!$AV36="△"),エントリー!H36,""))</f>
        <v/>
      </c>
      <c r="H31" t="str">
        <f>IF(AND(OR(エントリー!$AV36="○",エントリー!$AV36="△"),エントリー!I36=""),"",IF(OR(エントリー!$AV36="○",エントリー!$AV36="△"),エントリー!I36,""))</f>
        <v/>
      </c>
      <c r="I31" t="str">
        <f>IF(AND(OR(エントリー!$AV36="○",エントリー!$AV36="△"),エントリー!J36=""),"",IF(OR(エントリー!$AV36="○",エントリー!$AV36="△"),エントリー!J36,""))</f>
        <v/>
      </c>
      <c r="J31" t="str">
        <f>IF(AND(OR(エントリー!$AV36="○",エントリー!$AV36="△"),エントリー!K36=""),"",IF(OR(エントリー!$AV36="○",エントリー!$AV36="△"),エントリー!K36,""))</f>
        <v/>
      </c>
      <c r="K31" t="str">
        <f>IF(AND(OR(エントリー!$AV36="○",エントリー!$AV36="△"),エントリー!L36=""),"",IF(OR(エントリー!$AV36="○",エントリー!$AV36="△"),エントリー!L36,""))</f>
        <v/>
      </c>
      <c r="L31" s="71" t="str">
        <f>IF(AND(OR(エントリー!$AV36="○",エントリー!$AV36="△"),エントリー!M36=""),"",IF(OR(エントリー!$AV36="○",エントリー!$AV36="△"),エントリー!M36,""))</f>
        <v/>
      </c>
      <c r="M31" s="71" t="str">
        <f>IF(AND(OR(エントリー!$AV36="○",エントリー!$AV36="△"),エントリー!N36=""),"",IF(OR(エントリー!$AV36="○",エントリー!$AV36="△"),エントリー!N36,""))</f>
        <v/>
      </c>
      <c r="N31" s="71" t="str">
        <f>IF(AND(OR(エントリー!$AV36="○",エントリー!$AV36="△"),エントリー!O36=""),"",IF(OR(エントリー!$AV36="○",エントリー!$AV36="△"),エントリー!O36,""))</f>
        <v/>
      </c>
      <c r="O31" s="5" t="str">
        <f>IF(エントリー!P36="","",IF(エントリー!$AV36="","",IF(AND(OR(エントリー!$AV36="○",エントリー!$AV36="△"),エントリー!AL36=""),エントリー!P36,エントリー!AL36)))</f>
        <v/>
      </c>
      <c r="P31" s="8" t="str">
        <f>IF(AND(OR(エントリー!$AV36="○",エントリー!$AV36="△"),エントリー!Q36=""),"",IF(OR(エントリー!$AV36="○",エントリー!$AV36="△"),エントリー!Q36,""))</f>
        <v/>
      </c>
      <c r="Q31" t="str">
        <f>IF(AND(OR(エントリー!$AV36="○",エントリー!$AV36="△"),エントリー!R36=""),"",IF(OR(エントリー!$AV36="○",エントリー!$AV36="△"),エントリー!R36,""))</f>
        <v/>
      </c>
      <c r="R31" s="70" t="str">
        <f>IF(AND(OR(エントリー!$AV36="○",エントリー!$AV36="△"),エントリー!S36=""),"",IF(OR(エントリー!$AV36="○",エントリー!$AV36="△"),エントリー!S36,""))</f>
        <v/>
      </c>
      <c r="S31" t="str">
        <f>IF(AND(OR(エントリー!$AV36="○",エントリー!$AV36="△"),エントリー!T36=""),"",IF(OR(エントリー!$AV36="○",エントリー!$AV36="△"),エントリー!T36,""))</f>
        <v/>
      </c>
      <c r="T31" t="str">
        <f>IF(AND(OR(エントリー!$AV36="○",エントリー!$AV36="△"),エントリー!U36=""),"",IF(OR(エントリー!$AV36="○",エントリー!$AV36="△"),エントリー!U36,""))</f>
        <v/>
      </c>
      <c r="U31" t="str">
        <f>IF(AND(OR(エントリー!$AV36="○",エントリー!$AV36="△"),エントリー!V36=""),"",IF(OR(エントリー!$AV36="○",エントリー!$AV36="△"),エントリー!V36,""))</f>
        <v/>
      </c>
      <c r="V31" t="str">
        <f>IF(AND(OR(エントリー!$AV36="○",エントリー!$AV36="△"),エントリー!W36=""),"",IF(OR(エントリー!$AV36="○",エントリー!$AV36="△"),エントリー!W36,""))</f>
        <v/>
      </c>
      <c r="W31" t="str">
        <f>IF(AND(OR(エントリー!$AV36="○",エントリー!$AV36="△"),エントリー!X36=""),"",IF(OR(エントリー!$AV36="○",エントリー!$AV36="△"),エントリー!X36,""))</f>
        <v/>
      </c>
      <c r="X31" t="str">
        <f>IF(AND(OR(エントリー!$AV36="○",エントリー!$AV36="△"),エントリー!Y36=""),"",IF(OR(エントリー!$AV36="○",エントリー!$AV36="△"),エントリー!Y36,""))</f>
        <v/>
      </c>
      <c r="Y31" t="str">
        <f>IF(AND(OR(エントリー!$AV36="○",エントリー!$AV36="△"),エントリー!Z36=""),"",IF(OR(エントリー!$AV36="○",エントリー!$AV36="△"),エントリー!Z36,""))</f>
        <v/>
      </c>
      <c r="Z31" t="str">
        <f>IF(AND(OR(エントリー!$AV36="○",エントリー!$AV36="△"),エントリー!AA36=""),"",IF(OR(エントリー!$AV36="○",エントリー!$AV36="△"),エントリー!AA36,""))</f>
        <v/>
      </c>
      <c r="AA31" t="str">
        <f>IF(AND(OR(エントリー!$AV36="○",エントリー!$AV36="△"),エントリー!AB36=""),"",IF(OR(エントリー!$AV36="○",エントリー!$AV36="△"),エントリー!AB36,""))</f>
        <v/>
      </c>
      <c r="AB31" t="str">
        <f>IF(AND(OR(エントリー!$AV36="○",エントリー!$AV36="△"),エントリー!AC36=""),"",IF(OR(エントリー!$AV36="○",エントリー!$AV36="△"),エントリー!AC36,""))</f>
        <v/>
      </c>
      <c r="AC31" t="str">
        <f>IF(AND(OR(エントリー!$AV36="○",エントリー!$AV36="△"),エントリー!$AW$3="通常"),エントリー!AP36,IF(AND(OR(エントリー!$AV36="○",エントリー!$AV36="△"),エントリー!$AW$3="国体"),エントリー!AO36,IF(AND(OR(エントリー!$AV36="○",エントリー!$AV36="△"),エントリー!$AW$3="OPEN"),エントリー!AQ36,IF(AND(OR(エントリー!$AV36="○",エントリー!$AV36="△"),エントリー!$AW$3="Jr"),エントリー!AR36,IF(AND(OR(エントリー!$AV36="○",エントリー!$AV36="△"),エントリー!$AW$3="MS"),エントリー!AS36,"")))))</f>
        <v/>
      </c>
      <c r="AD31" t="str">
        <f>IF(AND(OR(エントリー!$AV36="○",エントリー!$AV36="△"),エントリー!AE36=""),"",IF(OR(エントリー!$AV36="○",エントリー!$AV36="△"),エントリー!AE36,""))</f>
        <v/>
      </c>
      <c r="AE31" t="str">
        <f>IF(エントリー!AM36="","",IF(エントリー!$AV36="","",IF(AND(OR(エントリー!$AV36="○",エントリー!$AV36="△"),エントリー!$AW$3="MS"),エントリー!AN36,エントリー!AM36)))</f>
        <v/>
      </c>
      <c r="AF31" t="str">
        <f t="shared" si="1"/>
        <v/>
      </c>
      <c r="AG31" t="str">
        <f>IF(AND(OR(エントリー!$AV36="○",エントリー!$AV36="△"),エントリー!AH36=""),"",IF(OR(エントリー!$AV36="○",エントリー!$AV36="△"),エントリー!AH36,""))</f>
        <v/>
      </c>
      <c r="AH31" s="72" t="str">
        <f>IF(AND(OR(エントリー!$AV36="○",エントリー!$AV36="△"),エントリー!AI36=""),"",IF(OR(エントリー!$AV36="○",エントリー!$AV36="△"),エントリー!AI36,""))</f>
        <v/>
      </c>
      <c r="AI31" t="str">
        <f>IF(AND(OR(エントリー!$AV36="○",エントリー!$AV36="△"),エントリー!AJ36=""),"",IF(OR(エントリー!$AV36="○",エントリー!$AV36="△"),エントリー!AJ36,""))</f>
        <v/>
      </c>
      <c r="AJ31" t="str">
        <f>IF(AND(OR(エントリー!$AV36="○",エントリー!$AV36="△"),エントリー!AK36=""),"",IF(OR(エントリー!$AV36="○",エントリー!$AV36="△"),エントリー!AK36,""))</f>
        <v/>
      </c>
      <c r="AK31" t="str">
        <f>IF(エントリー!AV36="△","オープン参加","")</f>
        <v/>
      </c>
    </row>
    <row r="32" spans="1:37" x14ac:dyDescent="0.15">
      <c r="A32" s="68" t="str">
        <f>IF(AND(OR(エントリー!$AV37="○",エントリー!$AV37="△"),エントリー!B37=""),"",IF(OR(エントリー!$AV37="○",エントリー!$AV37="△"),エントリー!B37,""))</f>
        <v/>
      </c>
      <c r="B32" t="str">
        <f>IF(AND(OR(エントリー!$AV37="○",エントリー!$AV37="△"),エントリー!C37=""),"",IF(OR(エントリー!$AV37="○",エントリー!$AV37="△"),エントリー!C37,""))</f>
        <v/>
      </c>
      <c r="C32" t="str">
        <f>IF(AND(OR(エントリー!$AV37="○",エントリー!$AV37="△"),エントリー!D37=""),"",IF(OR(エントリー!$AV37="○",エントリー!$AV37="△"),エントリー!D37,""))</f>
        <v/>
      </c>
      <c r="D32" s="69" t="str">
        <f>IF(AND(OR(エントリー!$AV37="○",エントリー!$AV37="△"),エントリー!E37=""),"",IF(OR(エントリー!$AV37="○",エントリー!$AV37="△"),エントリー!E37,""))</f>
        <v/>
      </c>
      <c r="E32" t="str">
        <f>IF(AND(OR(エントリー!$AV37="○",エントリー!$AV37="△"),エントリー!F37=""),"",IF(OR(エントリー!$AV37="○",エントリー!$AV37="△"),エントリー!F37,""))</f>
        <v/>
      </c>
      <c r="F32" t="str">
        <f>IF(AND(OR(エントリー!$AV37="○",エントリー!$AV37="△"),エントリー!G37=""),"",IF(OR(エントリー!$AV37="○",エントリー!$AV37="△"),エントリー!G37,""))</f>
        <v/>
      </c>
      <c r="G32" t="str">
        <f>IF(AND(OR(エントリー!$AV37="○",エントリー!$AV37="△"),エントリー!H37=""),"",IF(OR(エントリー!$AV37="○",エントリー!$AV37="△"),エントリー!H37,""))</f>
        <v/>
      </c>
      <c r="H32" t="str">
        <f>IF(AND(OR(エントリー!$AV37="○",エントリー!$AV37="△"),エントリー!I37=""),"",IF(OR(エントリー!$AV37="○",エントリー!$AV37="△"),エントリー!I37,""))</f>
        <v/>
      </c>
      <c r="I32" t="str">
        <f>IF(AND(OR(エントリー!$AV37="○",エントリー!$AV37="△"),エントリー!J37=""),"",IF(OR(エントリー!$AV37="○",エントリー!$AV37="△"),エントリー!J37,""))</f>
        <v/>
      </c>
      <c r="J32" t="str">
        <f>IF(AND(OR(エントリー!$AV37="○",エントリー!$AV37="△"),エントリー!K37=""),"",IF(OR(エントリー!$AV37="○",エントリー!$AV37="△"),エントリー!K37,""))</f>
        <v/>
      </c>
      <c r="K32" t="str">
        <f>IF(AND(OR(エントリー!$AV37="○",エントリー!$AV37="△"),エントリー!L37=""),"",IF(OR(エントリー!$AV37="○",エントリー!$AV37="△"),エントリー!L37,""))</f>
        <v/>
      </c>
      <c r="L32" s="71" t="str">
        <f>IF(AND(OR(エントリー!$AV37="○",エントリー!$AV37="△"),エントリー!M37=""),"",IF(OR(エントリー!$AV37="○",エントリー!$AV37="△"),エントリー!M37,""))</f>
        <v/>
      </c>
      <c r="M32" s="71" t="str">
        <f>IF(AND(OR(エントリー!$AV37="○",エントリー!$AV37="△"),エントリー!N37=""),"",IF(OR(エントリー!$AV37="○",エントリー!$AV37="△"),エントリー!N37,""))</f>
        <v/>
      </c>
      <c r="N32" s="71" t="str">
        <f>IF(AND(OR(エントリー!$AV37="○",エントリー!$AV37="△"),エントリー!O37=""),"",IF(OR(エントリー!$AV37="○",エントリー!$AV37="△"),エントリー!O37,""))</f>
        <v/>
      </c>
      <c r="O32" s="5" t="str">
        <f>IF(エントリー!P37="","",IF(エントリー!$AV37="","",IF(AND(OR(エントリー!$AV37="○",エントリー!$AV37="△"),エントリー!AL37=""),エントリー!P37,エントリー!AL37)))</f>
        <v/>
      </c>
      <c r="P32" s="8" t="str">
        <f>IF(AND(OR(エントリー!$AV37="○",エントリー!$AV37="△"),エントリー!Q37=""),"",IF(OR(エントリー!$AV37="○",エントリー!$AV37="△"),エントリー!Q37,""))</f>
        <v/>
      </c>
      <c r="Q32" t="str">
        <f>IF(AND(OR(エントリー!$AV37="○",エントリー!$AV37="△"),エントリー!R37=""),"",IF(OR(エントリー!$AV37="○",エントリー!$AV37="△"),エントリー!R37,""))</f>
        <v/>
      </c>
      <c r="R32" s="70" t="str">
        <f>IF(AND(OR(エントリー!$AV37="○",エントリー!$AV37="△"),エントリー!S37=""),"",IF(OR(エントリー!$AV37="○",エントリー!$AV37="△"),エントリー!S37,""))</f>
        <v/>
      </c>
      <c r="S32" t="str">
        <f>IF(AND(OR(エントリー!$AV37="○",エントリー!$AV37="△"),エントリー!T37=""),"",IF(OR(エントリー!$AV37="○",エントリー!$AV37="△"),エントリー!T37,""))</f>
        <v/>
      </c>
      <c r="T32" t="str">
        <f>IF(AND(OR(エントリー!$AV37="○",エントリー!$AV37="△"),エントリー!U37=""),"",IF(OR(エントリー!$AV37="○",エントリー!$AV37="△"),エントリー!U37,""))</f>
        <v/>
      </c>
      <c r="U32" t="str">
        <f>IF(AND(OR(エントリー!$AV37="○",エントリー!$AV37="△"),エントリー!V37=""),"",IF(OR(エントリー!$AV37="○",エントリー!$AV37="△"),エントリー!V37,""))</f>
        <v/>
      </c>
      <c r="V32" t="str">
        <f>IF(AND(OR(エントリー!$AV37="○",エントリー!$AV37="△"),エントリー!W37=""),"",IF(OR(エントリー!$AV37="○",エントリー!$AV37="△"),エントリー!W37,""))</f>
        <v/>
      </c>
      <c r="W32" t="str">
        <f>IF(AND(OR(エントリー!$AV37="○",エントリー!$AV37="△"),エントリー!X37=""),"",IF(OR(エントリー!$AV37="○",エントリー!$AV37="△"),エントリー!X37,""))</f>
        <v/>
      </c>
      <c r="X32" t="str">
        <f>IF(AND(OR(エントリー!$AV37="○",エントリー!$AV37="△"),エントリー!Y37=""),"",IF(OR(エントリー!$AV37="○",エントリー!$AV37="△"),エントリー!Y37,""))</f>
        <v/>
      </c>
      <c r="Y32" t="str">
        <f>IF(AND(OR(エントリー!$AV37="○",エントリー!$AV37="△"),エントリー!Z37=""),"",IF(OR(エントリー!$AV37="○",エントリー!$AV37="△"),エントリー!Z37,""))</f>
        <v/>
      </c>
      <c r="Z32" t="str">
        <f>IF(AND(OR(エントリー!$AV37="○",エントリー!$AV37="△"),エントリー!AA37=""),"",IF(OR(エントリー!$AV37="○",エントリー!$AV37="△"),エントリー!AA37,""))</f>
        <v/>
      </c>
      <c r="AA32" t="str">
        <f>IF(AND(OR(エントリー!$AV37="○",エントリー!$AV37="△"),エントリー!AB37=""),"",IF(OR(エントリー!$AV37="○",エントリー!$AV37="△"),エントリー!AB37,""))</f>
        <v/>
      </c>
      <c r="AB32" t="str">
        <f>IF(AND(OR(エントリー!$AV37="○",エントリー!$AV37="△"),エントリー!AC37=""),"",IF(OR(エントリー!$AV37="○",エントリー!$AV37="△"),エントリー!AC37,""))</f>
        <v/>
      </c>
      <c r="AC32" t="str">
        <f>IF(AND(OR(エントリー!$AV37="○",エントリー!$AV37="△"),エントリー!$AW$3="通常"),エントリー!AP37,IF(AND(OR(エントリー!$AV37="○",エントリー!$AV37="△"),エントリー!$AW$3="国体"),エントリー!AO37,IF(AND(OR(エントリー!$AV37="○",エントリー!$AV37="△"),エントリー!$AW$3="OPEN"),エントリー!AQ37,IF(AND(OR(エントリー!$AV37="○",エントリー!$AV37="△"),エントリー!$AW$3="Jr"),エントリー!AR37,IF(AND(OR(エントリー!$AV37="○",エントリー!$AV37="△"),エントリー!$AW$3="MS"),エントリー!AS37,"")))))</f>
        <v/>
      </c>
      <c r="AD32" t="str">
        <f>IF(AND(OR(エントリー!$AV37="○",エントリー!$AV37="△"),エントリー!AE37=""),"",IF(OR(エントリー!$AV37="○",エントリー!$AV37="△"),エントリー!AE37,""))</f>
        <v/>
      </c>
      <c r="AE32" t="str">
        <f>IF(エントリー!AM37="","",IF(エントリー!$AV37="","",IF(AND(OR(エントリー!$AV37="○",エントリー!$AV37="△"),エントリー!$AW$3="MS"),エントリー!AN37,エントリー!AM37)))</f>
        <v/>
      </c>
      <c r="AF32" t="str">
        <f t="shared" si="1"/>
        <v/>
      </c>
      <c r="AG32" t="str">
        <f>IF(AND(OR(エントリー!$AV37="○",エントリー!$AV37="△"),エントリー!AH37=""),"",IF(OR(エントリー!$AV37="○",エントリー!$AV37="△"),エントリー!AH37,""))</f>
        <v/>
      </c>
      <c r="AH32" s="72" t="str">
        <f>IF(AND(OR(エントリー!$AV37="○",エントリー!$AV37="△"),エントリー!AI37=""),"",IF(OR(エントリー!$AV37="○",エントリー!$AV37="△"),エントリー!AI37,""))</f>
        <v/>
      </c>
      <c r="AI32" t="str">
        <f>IF(AND(OR(エントリー!$AV37="○",エントリー!$AV37="△"),エントリー!AJ37=""),"",IF(OR(エントリー!$AV37="○",エントリー!$AV37="△"),エントリー!AJ37,""))</f>
        <v/>
      </c>
      <c r="AJ32" t="str">
        <f>IF(AND(OR(エントリー!$AV37="○",エントリー!$AV37="△"),エントリー!AK37=""),"",IF(OR(エントリー!$AV37="○",エントリー!$AV37="△"),エントリー!AK37,""))</f>
        <v/>
      </c>
      <c r="AK32" t="str">
        <f>IF(エントリー!AV37="△","オープン参加","")</f>
        <v/>
      </c>
    </row>
    <row r="33" spans="1:37" x14ac:dyDescent="0.15">
      <c r="A33" s="68" t="str">
        <f>IF(AND(OR(エントリー!$AV38="○",エントリー!$AV38="△"),エントリー!B38=""),"",IF(OR(エントリー!$AV38="○",エントリー!$AV38="△"),エントリー!B38,""))</f>
        <v/>
      </c>
      <c r="B33" t="str">
        <f>IF(AND(OR(エントリー!$AV38="○",エントリー!$AV38="△"),エントリー!C38=""),"",IF(OR(エントリー!$AV38="○",エントリー!$AV38="△"),エントリー!C38,""))</f>
        <v/>
      </c>
      <c r="C33" t="str">
        <f>IF(AND(OR(エントリー!$AV38="○",エントリー!$AV38="△"),エントリー!D38=""),"",IF(OR(エントリー!$AV38="○",エントリー!$AV38="△"),エントリー!D38,""))</f>
        <v/>
      </c>
      <c r="D33" s="69" t="str">
        <f>IF(AND(OR(エントリー!$AV38="○",エントリー!$AV38="△"),エントリー!E38=""),"",IF(OR(エントリー!$AV38="○",エントリー!$AV38="△"),エントリー!E38,""))</f>
        <v/>
      </c>
      <c r="E33" t="str">
        <f>IF(AND(OR(エントリー!$AV38="○",エントリー!$AV38="△"),エントリー!F38=""),"",IF(OR(エントリー!$AV38="○",エントリー!$AV38="△"),エントリー!F38,""))</f>
        <v/>
      </c>
      <c r="F33" t="str">
        <f>IF(AND(OR(エントリー!$AV38="○",エントリー!$AV38="△"),エントリー!G38=""),"",IF(OR(エントリー!$AV38="○",エントリー!$AV38="△"),エントリー!G38,""))</f>
        <v/>
      </c>
      <c r="G33" t="str">
        <f>IF(AND(OR(エントリー!$AV38="○",エントリー!$AV38="△"),エントリー!H38=""),"",IF(OR(エントリー!$AV38="○",エントリー!$AV38="△"),エントリー!H38,""))</f>
        <v/>
      </c>
      <c r="H33" t="str">
        <f>IF(AND(OR(エントリー!$AV38="○",エントリー!$AV38="△"),エントリー!I38=""),"",IF(OR(エントリー!$AV38="○",エントリー!$AV38="△"),エントリー!I38,""))</f>
        <v/>
      </c>
      <c r="I33" t="str">
        <f>IF(AND(OR(エントリー!$AV38="○",エントリー!$AV38="△"),エントリー!J38=""),"",IF(OR(エントリー!$AV38="○",エントリー!$AV38="△"),エントリー!J38,""))</f>
        <v/>
      </c>
      <c r="J33" t="str">
        <f>IF(AND(OR(エントリー!$AV38="○",エントリー!$AV38="△"),エントリー!K38=""),"",IF(OR(エントリー!$AV38="○",エントリー!$AV38="△"),エントリー!K38,""))</f>
        <v/>
      </c>
      <c r="K33" t="str">
        <f>IF(AND(OR(エントリー!$AV38="○",エントリー!$AV38="△"),エントリー!L38=""),"",IF(OR(エントリー!$AV38="○",エントリー!$AV38="△"),エントリー!L38,""))</f>
        <v/>
      </c>
      <c r="L33" s="71" t="str">
        <f>IF(AND(OR(エントリー!$AV38="○",エントリー!$AV38="△"),エントリー!M38=""),"",IF(OR(エントリー!$AV38="○",エントリー!$AV38="△"),エントリー!M38,""))</f>
        <v/>
      </c>
      <c r="M33" s="71" t="str">
        <f>IF(AND(OR(エントリー!$AV38="○",エントリー!$AV38="△"),エントリー!N38=""),"",IF(OR(エントリー!$AV38="○",エントリー!$AV38="△"),エントリー!N38,""))</f>
        <v/>
      </c>
      <c r="N33" s="71" t="str">
        <f>IF(AND(OR(エントリー!$AV38="○",エントリー!$AV38="△"),エントリー!O38=""),"",IF(OR(エントリー!$AV38="○",エントリー!$AV38="△"),エントリー!O38,""))</f>
        <v/>
      </c>
      <c r="O33" s="5" t="str">
        <f>IF(エントリー!P38="","",IF(エントリー!$AV38="","",IF(AND(OR(エントリー!$AV38="○",エントリー!$AV38="△"),エントリー!AL38=""),エントリー!P38,エントリー!AL38)))</f>
        <v/>
      </c>
      <c r="P33" s="8" t="str">
        <f>IF(AND(OR(エントリー!$AV38="○",エントリー!$AV38="△"),エントリー!Q38=""),"",IF(OR(エントリー!$AV38="○",エントリー!$AV38="△"),エントリー!Q38,""))</f>
        <v/>
      </c>
      <c r="Q33" t="str">
        <f>IF(AND(OR(エントリー!$AV38="○",エントリー!$AV38="△"),エントリー!R38=""),"",IF(OR(エントリー!$AV38="○",エントリー!$AV38="△"),エントリー!R38,""))</f>
        <v/>
      </c>
      <c r="R33" s="70" t="str">
        <f>IF(AND(OR(エントリー!$AV38="○",エントリー!$AV38="△"),エントリー!S38=""),"",IF(OR(エントリー!$AV38="○",エントリー!$AV38="△"),エントリー!S38,""))</f>
        <v/>
      </c>
      <c r="S33" t="str">
        <f>IF(AND(OR(エントリー!$AV38="○",エントリー!$AV38="△"),エントリー!T38=""),"",IF(OR(エントリー!$AV38="○",エントリー!$AV38="△"),エントリー!T38,""))</f>
        <v/>
      </c>
      <c r="T33" t="str">
        <f>IF(AND(OR(エントリー!$AV38="○",エントリー!$AV38="△"),エントリー!U38=""),"",IF(OR(エントリー!$AV38="○",エントリー!$AV38="△"),エントリー!U38,""))</f>
        <v/>
      </c>
      <c r="U33" t="str">
        <f>IF(AND(OR(エントリー!$AV38="○",エントリー!$AV38="△"),エントリー!V38=""),"",IF(OR(エントリー!$AV38="○",エントリー!$AV38="△"),エントリー!V38,""))</f>
        <v/>
      </c>
      <c r="V33" t="str">
        <f>IF(AND(OR(エントリー!$AV38="○",エントリー!$AV38="△"),エントリー!W38=""),"",IF(OR(エントリー!$AV38="○",エントリー!$AV38="△"),エントリー!W38,""))</f>
        <v/>
      </c>
      <c r="W33" t="str">
        <f>IF(AND(OR(エントリー!$AV38="○",エントリー!$AV38="△"),エントリー!X38=""),"",IF(OR(エントリー!$AV38="○",エントリー!$AV38="△"),エントリー!X38,""))</f>
        <v/>
      </c>
      <c r="X33" t="str">
        <f>IF(AND(OR(エントリー!$AV38="○",エントリー!$AV38="△"),エントリー!Y38=""),"",IF(OR(エントリー!$AV38="○",エントリー!$AV38="△"),エントリー!Y38,""))</f>
        <v/>
      </c>
      <c r="Y33" t="str">
        <f>IF(AND(OR(エントリー!$AV38="○",エントリー!$AV38="△"),エントリー!Z38=""),"",IF(OR(エントリー!$AV38="○",エントリー!$AV38="△"),エントリー!Z38,""))</f>
        <v/>
      </c>
      <c r="Z33" t="str">
        <f>IF(AND(OR(エントリー!$AV38="○",エントリー!$AV38="△"),エントリー!AA38=""),"",IF(OR(エントリー!$AV38="○",エントリー!$AV38="△"),エントリー!AA38,""))</f>
        <v/>
      </c>
      <c r="AA33" t="str">
        <f>IF(AND(OR(エントリー!$AV38="○",エントリー!$AV38="△"),エントリー!AB38=""),"",IF(OR(エントリー!$AV38="○",エントリー!$AV38="△"),エントリー!AB38,""))</f>
        <v/>
      </c>
      <c r="AB33" t="str">
        <f>IF(AND(OR(エントリー!$AV38="○",エントリー!$AV38="△"),エントリー!AC38=""),"",IF(OR(エントリー!$AV38="○",エントリー!$AV38="△"),エントリー!AC38,""))</f>
        <v/>
      </c>
      <c r="AC33" t="str">
        <f>IF(AND(OR(エントリー!$AV38="○",エントリー!$AV38="△"),エントリー!$AW$3="通常"),エントリー!AP38,IF(AND(OR(エントリー!$AV38="○",エントリー!$AV38="△"),エントリー!$AW$3="国体"),エントリー!AO38,IF(AND(OR(エントリー!$AV38="○",エントリー!$AV38="△"),エントリー!$AW$3="OPEN"),エントリー!AQ38,IF(AND(OR(エントリー!$AV38="○",エントリー!$AV38="△"),エントリー!$AW$3="Jr"),エントリー!AR38,IF(AND(OR(エントリー!$AV38="○",エントリー!$AV38="△"),エントリー!$AW$3="MS"),エントリー!AS38,"")))))</f>
        <v/>
      </c>
      <c r="AD33" t="str">
        <f>IF(AND(OR(エントリー!$AV38="○",エントリー!$AV38="△"),エントリー!AE38=""),"",IF(OR(エントリー!$AV38="○",エントリー!$AV38="△"),エントリー!AE38,""))</f>
        <v/>
      </c>
      <c r="AE33" t="str">
        <f>IF(エントリー!AM38="","",IF(エントリー!$AV38="","",IF(AND(OR(エントリー!$AV38="○",エントリー!$AV38="△"),エントリー!$AW$3="MS"),エントリー!AN38,エントリー!AM38)))</f>
        <v/>
      </c>
      <c r="AF33" t="str">
        <f t="shared" si="1"/>
        <v/>
      </c>
      <c r="AG33" t="str">
        <f>IF(AND(OR(エントリー!$AV38="○",エントリー!$AV38="△"),エントリー!AH38=""),"",IF(OR(エントリー!$AV38="○",エントリー!$AV38="△"),エントリー!AH38,""))</f>
        <v/>
      </c>
      <c r="AH33" s="72" t="str">
        <f>IF(AND(OR(エントリー!$AV38="○",エントリー!$AV38="△"),エントリー!AI38=""),"",IF(OR(エントリー!$AV38="○",エントリー!$AV38="△"),エントリー!AI38,""))</f>
        <v/>
      </c>
      <c r="AI33" t="str">
        <f>IF(AND(OR(エントリー!$AV38="○",エントリー!$AV38="△"),エントリー!AJ38=""),"",IF(OR(エントリー!$AV38="○",エントリー!$AV38="△"),エントリー!AJ38,""))</f>
        <v/>
      </c>
      <c r="AJ33" t="str">
        <f>IF(AND(OR(エントリー!$AV38="○",エントリー!$AV38="△"),エントリー!AK38=""),"",IF(OR(エントリー!$AV38="○",エントリー!$AV38="△"),エントリー!AK38,""))</f>
        <v/>
      </c>
      <c r="AK33" t="str">
        <f>IF(エントリー!AV38="△","オープン参加","")</f>
        <v/>
      </c>
    </row>
    <row r="34" spans="1:37" x14ac:dyDescent="0.15">
      <c r="A34" s="68" t="str">
        <f>IF(AND(OR(エントリー!$AV39="○",エントリー!$AV39="△"),エントリー!B39=""),"",IF(OR(エントリー!$AV39="○",エントリー!$AV39="△"),エントリー!B39,""))</f>
        <v/>
      </c>
      <c r="B34" t="str">
        <f>IF(AND(OR(エントリー!$AV39="○",エントリー!$AV39="△"),エントリー!C39=""),"",IF(OR(エントリー!$AV39="○",エントリー!$AV39="△"),エントリー!C39,""))</f>
        <v/>
      </c>
      <c r="C34" t="str">
        <f>IF(AND(OR(エントリー!$AV39="○",エントリー!$AV39="△"),エントリー!D39=""),"",IF(OR(エントリー!$AV39="○",エントリー!$AV39="△"),エントリー!D39,""))</f>
        <v/>
      </c>
      <c r="D34" s="69" t="str">
        <f>IF(AND(OR(エントリー!$AV39="○",エントリー!$AV39="△"),エントリー!E39=""),"",IF(OR(エントリー!$AV39="○",エントリー!$AV39="△"),エントリー!E39,""))</f>
        <v/>
      </c>
      <c r="E34" t="str">
        <f>IF(AND(OR(エントリー!$AV39="○",エントリー!$AV39="△"),エントリー!F39=""),"",IF(OR(エントリー!$AV39="○",エントリー!$AV39="△"),エントリー!F39,""))</f>
        <v/>
      </c>
      <c r="F34" t="str">
        <f>IF(AND(OR(エントリー!$AV39="○",エントリー!$AV39="△"),エントリー!G39=""),"",IF(OR(エントリー!$AV39="○",エントリー!$AV39="△"),エントリー!G39,""))</f>
        <v/>
      </c>
      <c r="G34" t="str">
        <f>IF(AND(OR(エントリー!$AV39="○",エントリー!$AV39="△"),エントリー!H39=""),"",IF(OR(エントリー!$AV39="○",エントリー!$AV39="△"),エントリー!H39,""))</f>
        <v/>
      </c>
      <c r="H34" t="str">
        <f>IF(AND(OR(エントリー!$AV39="○",エントリー!$AV39="△"),エントリー!I39=""),"",IF(OR(エントリー!$AV39="○",エントリー!$AV39="△"),エントリー!I39,""))</f>
        <v/>
      </c>
      <c r="I34" t="str">
        <f>IF(AND(OR(エントリー!$AV39="○",エントリー!$AV39="△"),エントリー!J39=""),"",IF(OR(エントリー!$AV39="○",エントリー!$AV39="△"),エントリー!J39,""))</f>
        <v/>
      </c>
      <c r="J34" t="str">
        <f>IF(AND(OR(エントリー!$AV39="○",エントリー!$AV39="△"),エントリー!K39=""),"",IF(OR(エントリー!$AV39="○",エントリー!$AV39="△"),エントリー!K39,""))</f>
        <v/>
      </c>
      <c r="K34" t="str">
        <f>IF(AND(OR(エントリー!$AV39="○",エントリー!$AV39="△"),エントリー!L39=""),"",IF(OR(エントリー!$AV39="○",エントリー!$AV39="△"),エントリー!L39,""))</f>
        <v/>
      </c>
      <c r="L34" s="71" t="str">
        <f>IF(AND(OR(エントリー!$AV39="○",エントリー!$AV39="△"),エントリー!M39=""),"",IF(OR(エントリー!$AV39="○",エントリー!$AV39="△"),エントリー!M39,""))</f>
        <v/>
      </c>
      <c r="M34" s="71" t="str">
        <f>IF(AND(OR(エントリー!$AV39="○",エントリー!$AV39="△"),エントリー!N39=""),"",IF(OR(エントリー!$AV39="○",エントリー!$AV39="△"),エントリー!N39,""))</f>
        <v/>
      </c>
      <c r="N34" s="71" t="str">
        <f>IF(AND(OR(エントリー!$AV39="○",エントリー!$AV39="△"),エントリー!O39=""),"",IF(OR(エントリー!$AV39="○",エントリー!$AV39="△"),エントリー!O39,""))</f>
        <v/>
      </c>
      <c r="O34" s="5" t="str">
        <f>IF(エントリー!P39="","",IF(エントリー!$AV39="","",IF(AND(OR(エントリー!$AV39="○",エントリー!$AV39="△"),エントリー!AL39=""),エントリー!P39,エントリー!AL39)))</f>
        <v/>
      </c>
      <c r="P34" s="8" t="str">
        <f>IF(AND(OR(エントリー!$AV39="○",エントリー!$AV39="△"),エントリー!Q39=""),"",IF(OR(エントリー!$AV39="○",エントリー!$AV39="△"),エントリー!Q39,""))</f>
        <v/>
      </c>
      <c r="Q34" t="str">
        <f>IF(AND(OR(エントリー!$AV39="○",エントリー!$AV39="△"),エントリー!R39=""),"",IF(OR(エントリー!$AV39="○",エントリー!$AV39="△"),エントリー!R39,""))</f>
        <v/>
      </c>
      <c r="R34" s="70" t="str">
        <f>IF(AND(OR(エントリー!$AV39="○",エントリー!$AV39="△"),エントリー!S39=""),"",IF(OR(エントリー!$AV39="○",エントリー!$AV39="△"),エントリー!S39,""))</f>
        <v/>
      </c>
      <c r="S34" t="str">
        <f>IF(AND(OR(エントリー!$AV39="○",エントリー!$AV39="△"),エントリー!T39=""),"",IF(OR(エントリー!$AV39="○",エントリー!$AV39="△"),エントリー!T39,""))</f>
        <v/>
      </c>
      <c r="T34" t="str">
        <f>IF(AND(OR(エントリー!$AV39="○",エントリー!$AV39="△"),エントリー!U39=""),"",IF(OR(エントリー!$AV39="○",エントリー!$AV39="△"),エントリー!U39,""))</f>
        <v/>
      </c>
      <c r="U34" t="str">
        <f>IF(AND(OR(エントリー!$AV39="○",エントリー!$AV39="△"),エントリー!V39=""),"",IF(OR(エントリー!$AV39="○",エントリー!$AV39="△"),エントリー!V39,""))</f>
        <v/>
      </c>
      <c r="V34" t="str">
        <f>IF(AND(OR(エントリー!$AV39="○",エントリー!$AV39="△"),エントリー!W39=""),"",IF(OR(エントリー!$AV39="○",エントリー!$AV39="△"),エントリー!W39,""))</f>
        <v/>
      </c>
      <c r="W34" t="str">
        <f>IF(AND(OR(エントリー!$AV39="○",エントリー!$AV39="△"),エントリー!X39=""),"",IF(OR(エントリー!$AV39="○",エントリー!$AV39="△"),エントリー!X39,""))</f>
        <v/>
      </c>
      <c r="X34" t="str">
        <f>IF(AND(OR(エントリー!$AV39="○",エントリー!$AV39="△"),エントリー!Y39=""),"",IF(OR(エントリー!$AV39="○",エントリー!$AV39="△"),エントリー!Y39,""))</f>
        <v/>
      </c>
      <c r="Y34" t="str">
        <f>IF(AND(OR(エントリー!$AV39="○",エントリー!$AV39="△"),エントリー!Z39=""),"",IF(OR(エントリー!$AV39="○",エントリー!$AV39="△"),エントリー!Z39,""))</f>
        <v/>
      </c>
      <c r="Z34" t="str">
        <f>IF(AND(OR(エントリー!$AV39="○",エントリー!$AV39="△"),エントリー!AA39=""),"",IF(OR(エントリー!$AV39="○",エントリー!$AV39="△"),エントリー!AA39,""))</f>
        <v/>
      </c>
      <c r="AA34" t="str">
        <f>IF(AND(OR(エントリー!$AV39="○",エントリー!$AV39="△"),エントリー!AB39=""),"",IF(OR(エントリー!$AV39="○",エントリー!$AV39="△"),エントリー!AB39,""))</f>
        <v/>
      </c>
      <c r="AB34" t="str">
        <f>IF(AND(OR(エントリー!$AV39="○",エントリー!$AV39="△"),エントリー!AC39=""),"",IF(OR(エントリー!$AV39="○",エントリー!$AV39="△"),エントリー!AC39,""))</f>
        <v/>
      </c>
      <c r="AC34" t="str">
        <f>IF(AND(OR(エントリー!$AV39="○",エントリー!$AV39="△"),エントリー!$AW$3="通常"),エントリー!AP39,IF(AND(OR(エントリー!$AV39="○",エントリー!$AV39="△"),エントリー!$AW$3="国体"),エントリー!AO39,IF(AND(OR(エントリー!$AV39="○",エントリー!$AV39="△"),エントリー!$AW$3="OPEN"),エントリー!AQ39,IF(AND(OR(エントリー!$AV39="○",エントリー!$AV39="△"),エントリー!$AW$3="Jr"),エントリー!AR39,IF(AND(OR(エントリー!$AV39="○",エントリー!$AV39="△"),エントリー!$AW$3="MS"),エントリー!AS39,"")))))</f>
        <v/>
      </c>
      <c r="AD34" t="str">
        <f>IF(AND(OR(エントリー!$AV39="○",エントリー!$AV39="△"),エントリー!AE39=""),"",IF(OR(エントリー!$AV39="○",エントリー!$AV39="△"),エントリー!AE39,""))</f>
        <v/>
      </c>
      <c r="AE34" t="str">
        <f>IF(エントリー!AM39="","",IF(エントリー!$AV39="","",IF(AND(OR(エントリー!$AV39="○",エントリー!$AV39="△"),エントリー!$AW$3="MS"),エントリー!AN39,エントリー!AM39)))</f>
        <v/>
      </c>
      <c r="AF34" t="str">
        <f t="shared" si="1"/>
        <v/>
      </c>
      <c r="AG34" t="str">
        <f>IF(AND(OR(エントリー!$AV39="○",エントリー!$AV39="△"),エントリー!AH39=""),"",IF(OR(エントリー!$AV39="○",エントリー!$AV39="△"),エントリー!AH39,""))</f>
        <v/>
      </c>
      <c r="AH34" s="72" t="str">
        <f>IF(AND(OR(エントリー!$AV39="○",エントリー!$AV39="△"),エントリー!AI39=""),"",IF(OR(エントリー!$AV39="○",エントリー!$AV39="△"),エントリー!AI39,""))</f>
        <v/>
      </c>
      <c r="AI34" t="str">
        <f>IF(AND(OR(エントリー!$AV39="○",エントリー!$AV39="△"),エントリー!AJ39=""),"",IF(OR(エントリー!$AV39="○",エントリー!$AV39="△"),エントリー!AJ39,""))</f>
        <v/>
      </c>
      <c r="AJ34" t="str">
        <f>IF(AND(OR(エントリー!$AV39="○",エントリー!$AV39="△"),エントリー!AK39=""),"",IF(OR(エントリー!$AV39="○",エントリー!$AV39="△"),エントリー!AK39,""))</f>
        <v/>
      </c>
      <c r="AK34" t="str">
        <f>IF(エントリー!AV39="△","オープン参加","")</f>
        <v/>
      </c>
    </row>
    <row r="35" spans="1:37" x14ac:dyDescent="0.15">
      <c r="A35" s="68" t="str">
        <f>IF(AND(OR(エントリー!$AV40="○",エントリー!$AV40="△"),エントリー!B40=""),"",IF(OR(エントリー!$AV40="○",エントリー!$AV40="△"),エントリー!B40,""))</f>
        <v/>
      </c>
      <c r="B35" t="str">
        <f>IF(AND(OR(エントリー!$AV40="○",エントリー!$AV40="△"),エントリー!C40=""),"",IF(OR(エントリー!$AV40="○",エントリー!$AV40="△"),エントリー!C40,""))</f>
        <v/>
      </c>
      <c r="C35" t="str">
        <f>IF(AND(OR(エントリー!$AV40="○",エントリー!$AV40="△"),エントリー!D40=""),"",IF(OR(エントリー!$AV40="○",エントリー!$AV40="△"),エントリー!D40,""))</f>
        <v/>
      </c>
      <c r="D35" s="69" t="str">
        <f>IF(AND(OR(エントリー!$AV40="○",エントリー!$AV40="△"),エントリー!E40=""),"",IF(OR(エントリー!$AV40="○",エントリー!$AV40="△"),エントリー!E40,""))</f>
        <v/>
      </c>
      <c r="E35" t="str">
        <f>IF(AND(OR(エントリー!$AV40="○",エントリー!$AV40="△"),エントリー!F40=""),"",IF(OR(エントリー!$AV40="○",エントリー!$AV40="△"),エントリー!F40,""))</f>
        <v/>
      </c>
      <c r="F35" t="str">
        <f>IF(AND(OR(エントリー!$AV40="○",エントリー!$AV40="△"),エントリー!G40=""),"",IF(OR(エントリー!$AV40="○",エントリー!$AV40="△"),エントリー!G40,""))</f>
        <v/>
      </c>
      <c r="G35" t="str">
        <f>IF(AND(OR(エントリー!$AV40="○",エントリー!$AV40="△"),エントリー!H40=""),"",IF(OR(エントリー!$AV40="○",エントリー!$AV40="△"),エントリー!H40,""))</f>
        <v/>
      </c>
      <c r="H35" t="str">
        <f>IF(AND(OR(エントリー!$AV40="○",エントリー!$AV40="△"),エントリー!I40=""),"",IF(OR(エントリー!$AV40="○",エントリー!$AV40="△"),エントリー!I40,""))</f>
        <v/>
      </c>
      <c r="I35" t="str">
        <f>IF(AND(OR(エントリー!$AV40="○",エントリー!$AV40="△"),エントリー!J40=""),"",IF(OR(エントリー!$AV40="○",エントリー!$AV40="△"),エントリー!J40,""))</f>
        <v/>
      </c>
      <c r="J35" t="str">
        <f>IF(AND(OR(エントリー!$AV40="○",エントリー!$AV40="△"),エントリー!K40=""),"",IF(OR(エントリー!$AV40="○",エントリー!$AV40="△"),エントリー!K40,""))</f>
        <v/>
      </c>
      <c r="K35" t="str">
        <f>IF(AND(OR(エントリー!$AV40="○",エントリー!$AV40="△"),エントリー!L40=""),"",IF(OR(エントリー!$AV40="○",エントリー!$AV40="△"),エントリー!L40,""))</f>
        <v/>
      </c>
      <c r="L35" s="71" t="str">
        <f>IF(AND(OR(エントリー!$AV40="○",エントリー!$AV40="△"),エントリー!M40=""),"",IF(OR(エントリー!$AV40="○",エントリー!$AV40="△"),エントリー!M40,""))</f>
        <v/>
      </c>
      <c r="M35" s="71" t="str">
        <f>IF(AND(OR(エントリー!$AV40="○",エントリー!$AV40="△"),エントリー!N40=""),"",IF(OR(エントリー!$AV40="○",エントリー!$AV40="△"),エントリー!N40,""))</f>
        <v/>
      </c>
      <c r="N35" s="71" t="str">
        <f>IF(AND(OR(エントリー!$AV40="○",エントリー!$AV40="△"),エントリー!O40=""),"",IF(OR(エントリー!$AV40="○",エントリー!$AV40="△"),エントリー!O40,""))</f>
        <v/>
      </c>
      <c r="O35" s="5" t="str">
        <f>IF(エントリー!P40="","",IF(エントリー!$AV40="","",IF(AND(OR(エントリー!$AV40="○",エントリー!$AV40="△"),エントリー!AL40=""),エントリー!P40,エントリー!AL40)))</f>
        <v/>
      </c>
      <c r="P35" s="8" t="str">
        <f>IF(AND(OR(エントリー!$AV40="○",エントリー!$AV40="△"),エントリー!Q40=""),"",IF(OR(エントリー!$AV40="○",エントリー!$AV40="△"),エントリー!Q40,""))</f>
        <v/>
      </c>
      <c r="Q35" t="str">
        <f>IF(AND(OR(エントリー!$AV40="○",エントリー!$AV40="△"),エントリー!R40=""),"",IF(OR(エントリー!$AV40="○",エントリー!$AV40="△"),エントリー!R40,""))</f>
        <v/>
      </c>
      <c r="R35" s="70" t="str">
        <f>IF(AND(OR(エントリー!$AV40="○",エントリー!$AV40="△"),エントリー!S40=""),"",IF(OR(エントリー!$AV40="○",エントリー!$AV40="△"),エントリー!S40,""))</f>
        <v/>
      </c>
      <c r="S35" t="str">
        <f>IF(AND(OR(エントリー!$AV40="○",エントリー!$AV40="△"),エントリー!T40=""),"",IF(OR(エントリー!$AV40="○",エントリー!$AV40="△"),エントリー!T40,""))</f>
        <v/>
      </c>
      <c r="T35" t="str">
        <f>IF(AND(OR(エントリー!$AV40="○",エントリー!$AV40="△"),エントリー!U40=""),"",IF(OR(エントリー!$AV40="○",エントリー!$AV40="△"),エントリー!U40,""))</f>
        <v/>
      </c>
      <c r="U35" t="str">
        <f>IF(AND(OR(エントリー!$AV40="○",エントリー!$AV40="△"),エントリー!V40=""),"",IF(OR(エントリー!$AV40="○",エントリー!$AV40="△"),エントリー!V40,""))</f>
        <v/>
      </c>
      <c r="V35" t="str">
        <f>IF(AND(OR(エントリー!$AV40="○",エントリー!$AV40="△"),エントリー!W40=""),"",IF(OR(エントリー!$AV40="○",エントリー!$AV40="△"),エントリー!W40,""))</f>
        <v/>
      </c>
      <c r="W35" t="str">
        <f>IF(AND(OR(エントリー!$AV40="○",エントリー!$AV40="△"),エントリー!X40=""),"",IF(OR(エントリー!$AV40="○",エントリー!$AV40="△"),エントリー!X40,""))</f>
        <v/>
      </c>
      <c r="X35" t="str">
        <f>IF(AND(OR(エントリー!$AV40="○",エントリー!$AV40="△"),エントリー!Y40=""),"",IF(OR(エントリー!$AV40="○",エントリー!$AV40="△"),エントリー!Y40,""))</f>
        <v/>
      </c>
      <c r="Y35" t="str">
        <f>IF(AND(OR(エントリー!$AV40="○",エントリー!$AV40="△"),エントリー!Z40=""),"",IF(OR(エントリー!$AV40="○",エントリー!$AV40="△"),エントリー!Z40,""))</f>
        <v/>
      </c>
      <c r="Z35" t="str">
        <f>IF(AND(OR(エントリー!$AV40="○",エントリー!$AV40="△"),エントリー!AA40=""),"",IF(OR(エントリー!$AV40="○",エントリー!$AV40="△"),エントリー!AA40,""))</f>
        <v/>
      </c>
      <c r="AA35" t="str">
        <f>IF(AND(OR(エントリー!$AV40="○",エントリー!$AV40="△"),エントリー!AB40=""),"",IF(OR(エントリー!$AV40="○",エントリー!$AV40="△"),エントリー!AB40,""))</f>
        <v/>
      </c>
      <c r="AB35" t="str">
        <f>IF(AND(OR(エントリー!$AV40="○",エントリー!$AV40="△"),エントリー!AC40=""),"",IF(OR(エントリー!$AV40="○",エントリー!$AV40="△"),エントリー!AC40,""))</f>
        <v/>
      </c>
      <c r="AC35" t="str">
        <f>IF(AND(OR(エントリー!$AV40="○",エントリー!$AV40="△"),エントリー!$AW$3="通常"),エントリー!AP40,IF(AND(OR(エントリー!$AV40="○",エントリー!$AV40="△"),エントリー!$AW$3="国体"),エントリー!AO40,IF(AND(OR(エントリー!$AV40="○",エントリー!$AV40="△"),エントリー!$AW$3="OPEN"),エントリー!AQ40,IF(AND(OR(エントリー!$AV40="○",エントリー!$AV40="△"),エントリー!$AW$3="Jr"),エントリー!AR40,IF(AND(OR(エントリー!$AV40="○",エントリー!$AV40="△"),エントリー!$AW$3="MS"),エントリー!AS40,"")))))</f>
        <v/>
      </c>
      <c r="AD35" t="str">
        <f>IF(AND(OR(エントリー!$AV40="○",エントリー!$AV40="△"),エントリー!AE40=""),"",IF(OR(エントリー!$AV40="○",エントリー!$AV40="△"),エントリー!AE40,""))</f>
        <v/>
      </c>
      <c r="AE35" t="str">
        <f>IF(エントリー!AM40="","",IF(エントリー!$AV40="","",IF(AND(OR(エントリー!$AV40="○",エントリー!$AV40="△"),エントリー!$AW$3="MS"),エントリー!AN40,エントリー!AM40)))</f>
        <v/>
      </c>
      <c r="AF35" t="str">
        <f t="shared" si="1"/>
        <v/>
      </c>
      <c r="AG35" t="str">
        <f>IF(AND(OR(エントリー!$AV40="○",エントリー!$AV40="△"),エントリー!AH40=""),"",IF(OR(エントリー!$AV40="○",エントリー!$AV40="△"),エントリー!AH40,""))</f>
        <v/>
      </c>
      <c r="AH35" s="72" t="str">
        <f>IF(AND(OR(エントリー!$AV40="○",エントリー!$AV40="△"),エントリー!AI40=""),"",IF(OR(エントリー!$AV40="○",エントリー!$AV40="△"),エントリー!AI40,""))</f>
        <v/>
      </c>
      <c r="AI35" t="str">
        <f>IF(AND(OR(エントリー!$AV40="○",エントリー!$AV40="△"),エントリー!AJ40=""),"",IF(OR(エントリー!$AV40="○",エントリー!$AV40="△"),エントリー!AJ40,""))</f>
        <v/>
      </c>
      <c r="AJ35" t="str">
        <f>IF(AND(OR(エントリー!$AV40="○",エントリー!$AV40="△"),エントリー!AK40=""),"",IF(OR(エントリー!$AV40="○",エントリー!$AV40="△"),エントリー!AK40,""))</f>
        <v/>
      </c>
      <c r="AK35" t="str">
        <f>IF(エントリー!AV40="△","オープン参加","")</f>
        <v/>
      </c>
    </row>
    <row r="36" spans="1:37" x14ac:dyDescent="0.15">
      <c r="A36" s="68" t="str">
        <f>IF(AND(OR(エントリー!$AV41="○",エントリー!$AV41="△"),エントリー!B41=""),"",IF(OR(エントリー!$AV41="○",エントリー!$AV41="△"),エントリー!B41,""))</f>
        <v/>
      </c>
      <c r="B36" t="str">
        <f>IF(AND(OR(エントリー!$AV41="○",エントリー!$AV41="△"),エントリー!C41=""),"",IF(OR(エントリー!$AV41="○",エントリー!$AV41="△"),エントリー!C41,""))</f>
        <v/>
      </c>
      <c r="C36" t="str">
        <f>IF(AND(OR(エントリー!$AV41="○",エントリー!$AV41="△"),エントリー!D41=""),"",IF(OR(エントリー!$AV41="○",エントリー!$AV41="△"),エントリー!D41,""))</f>
        <v/>
      </c>
      <c r="D36" s="69" t="str">
        <f>IF(AND(OR(エントリー!$AV41="○",エントリー!$AV41="△"),エントリー!E41=""),"",IF(OR(エントリー!$AV41="○",エントリー!$AV41="△"),エントリー!E41,""))</f>
        <v/>
      </c>
      <c r="E36" t="str">
        <f>IF(AND(OR(エントリー!$AV41="○",エントリー!$AV41="△"),エントリー!F41=""),"",IF(OR(エントリー!$AV41="○",エントリー!$AV41="△"),エントリー!F41,""))</f>
        <v/>
      </c>
      <c r="F36" t="str">
        <f>IF(AND(OR(エントリー!$AV41="○",エントリー!$AV41="△"),エントリー!G41=""),"",IF(OR(エントリー!$AV41="○",エントリー!$AV41="△"),エントリー!G41,""))</f>
        <v/>
      </c>
      <c r="G36" t="str">
        <f>IF(AND(OR(エントリー!$AV41="○",エントリー!$AV41="△"),エントリー!H41=""),"",IF(OR(エントリー!$AV41="○",エントリー!$AV41="△"),エントリー!H41,""))</f>
        <v/>
      </c>
      <c r="H36" t="str">
        <f>IF(AND(OR(エントリー!$AV41="○",エントリー!$AV41="△"),エントリー!I41=""),"",IF(OR(エントリー!$AV41="○",エントリー!$AV41="△"),エントリー!I41,""))</f>
        <v/>
      </c>
      <c r="I36" t="str">
        <f>IF(AND(OR(エントリー!$AV41="○",エントリー!$AV41="△"),エントリー!J41=""),"",IF(OR(エントリー!$AV41="○",エントリー!$AV41="△"),エントリー!J41,""))</f>
        <v/>
      </c>
      <c r="J36" t="str">
        <f>IF(AND(OR(エントリー!$AV41="○",エントリー!$AV41="△"),エントリー!K41=""),"",IF(OR(エントリー!$AV41="○",エントリー!$AV41="△"),エントリー!K41,""))</f>
        <v/>
      </c>
      <c r="K36" t="str">
        <f>IF(AND(OR(エントリー!$AV41="○",エントリー!$AV41="△"),エントリー!L41=""),"",IF(OR(エントリー!$AV41="○",エントリー!$AV41="△"),エントリー!L41,""))</f>
        <v/>
      </c>
      <c r="L36" s="71" t="str">
        <f>IF(AND(OR(エントリー!$AV41="○",エントリー!$AV41="△"),エントリー!M41=""),"",IF(OR(エントリー!$AV41="○",エントリー!$AV41="△"),エントリー!M41,""))</f>
        <v/>
      </c>
      <c r="M36" s="71" t="str">
        <f>IF(AND(OR(エントリー!$AV41="○",エントリー!$AV41="△"),エントリー!N41=""),"",IF(OR(エントリー!$AV41="○",エントリー!$AV41="△"),エントリー!N41,""))</f>
        <v/>
      </c>
      <c r="N36" s="71" t="str">
        <f>IF(AND(OR(エントリー!$AV41="○",エントリー!$AV41="△"),エントリー!O41=""),"",IF(OR(エントリー!$AV41="○",エントリー!$AV41="△"),エントリー!O41,""))</f>
        <v/>
      </c>
      <c r="O36" s="5" t="str">
        <f>IF(エントリー!P41="","",IF(エントリー!$AV41="","",IF(AND(OR(エントリー!$AV41="○",エントリー!$AV41="△"),エントリー!AL41=""),エントリー!P41,エントリー!AL41)))</f>
        <v/>
      </c>
      <c r="P36" s="8" t="str">
        <f>IF(AND(OR(エントリー!$AV41="○",エントリー!$AV41="△"),エントリー!Q41=""),"",IF(OR(エントリー!$AV41="○",エントリー!$AV41="△"),エントリー!Q41,""))</f>
        <v/>
      </c>
      <c r="Q36" t="str">
        <f>IF(AND(OR(エントリー!$AV41="○",エントリー!$AV41="△"),エントリー!R41=""),"",IF(OR(エントリー!$AV41="○",エントリー!$AV41="△"),エントリー!R41,""))</f>
        <v/>
      </c>
      <c r="R36" s="70" t="str">
        <f>IF(AND(OR(エントリー!$AV41="○",エントリー!$AV41="△"),エントリー!S41=""),"",IF(OR(エントリー!$AV41="○",エントリー!$AV41="△"),エントリー!S41,""))</f>
        <v/>
      </c>
      <c r="S36" t="str">
        <f>IF(AND(OR(エントリー!$AV41="○",エントリー!$AV41="△"),エントリー!T41=""),"",IF(OR(エントリー!$AV41="○",エントリー!$AV41="△"),エントリー!T41,""))</f>
        <v/>
      </c>
      <c r="T36" t="str">
        <f>IF(AND(OR(エントリー!$AV41="○",エントリー!$AV41="△"),エントリー!U41=""),"",IF(OR(エントリー!$AV41="○",エントリー!$AV41="△"),エントリー!U41,""))</f>
        <v/>
      </c>
      <c r="U36" t="str">
        <f>IF(AND(OR(エントリー!$AV41="○",エントリー!$AV41="△"),エントリー!V41=""),"",IF(OR(エントリー!$AV41="○",エントリー!$AV41="△"),エントリー!V41,""))</f>
        <v/>
      </c>
      <c r="V36" t="str">
        <f>IF(AND(OR(エントリー!$AV41="○",エントリー!$AV41="△"),エントリー!W41=""),"",IF(OR(エントリー!$AV41="○",エントリー!$AV41="△"),エントリー!W41,""))</f>
        <v/>
      </c>
      <c r="W36" t="str">
        <f>IF(AND(OR(エントリー!$AV41="○",エントリー!$AV41="△"),エントリー!X41=""),"",IF(OR(エントリー!$AV41="○",エントリー!$AV41="△"),エントリー!X41,""))</f>
        <v/>
      </c>
      <c r="X36" t="str">
        <f>IF(AND(OR(エントリー!$AV41="○",エントリー!$AV41="△"),エントリー!Y41=""),"",IF(OR(エントリー!$AV41="○",エントリー!$AV41="△"),エントリー!Y41,""))</f>
        <v/>
      </c>
      <c r="Y36" t="str">
        <f>IF(AND(OR(エントリー!$AV41="○",エントリー!$AV41="△"),エントリー!Z41=""),"",IF(OR(エントリー!$AV41="○",エントリー!$AV41="△"),エントリー!Z41,""))</f>
        <v/>
      </c>
      <c r="Z36" t="str">
        <f>IF(AND(OR(エントリー!$AV41="○",エントリー!$AV41="△"),エントリー!AA41=""),"",IF(OR(エントリー!$AV41="○",エントリー!$AV41="△"),エントリー!AA41,""))</f>
        <v/>
      </c>
      <c r="AA36" t="str">
        <f>IF(AND(OR(エントリー!$AV41="○",エントリー!$AV41="△"),エントリー!AB41=""),"",IF(OR(エントリー!$AV41="○",エントリー!$AV41="△"),エントリー!AB41,""))</f>
        <v/>
      </c>
      <c r="AB36" t="str">
        <f>IF(AND(OR(エントリー!$AV41="○",エントリー!$AV41="△"),エントリー!AC41=""),"",IF(OR(エントリー!$AV41="○",エントリー!$AV41="△"),エントリー!AC41,""))</f>
        <v/>
      </c>
      <c r="AC36" t="str">
        <f>IF(AND(OR(エントリー!$AV41="○",エントリー!$AV41="△"),エントリー!$AW$3="通常"),エントリー!AP41,IF(AND(OR(エントリー!$AV41="○",エントリー!$AV41="△"),エントリー!$AW$3="国体"),エントリー!AO41,IF(AND(OR(エントリー!$AV41="○",エントリー!$AV41="△"),エントリー!$AW$3="OPEN"),エントリー!AQ41,IF(AND(OR(エントリー!$AV41="○",エントリー!$AV41="△"),エントリー!$AW$3="Jr"),エントリー!AR41,IF(AND(OR(エントリー!$AV41="○",エントリー!$AV41="△"),エントリー!$AW$3="MS"),エントリー!AS41,"")))))</f>
        <v/>
      </c>
      <c r="AD36" t="str">
        <f>IF(AND(OR(エントリー!$AV41="○",エントリー!$AV41="△"),エントリー!AE41=""),"",IF(OR(エントリー!$AV41="○",エントリー!$AV41="△"),エントリー!AE41,""))</f>
        <v/>
      </c>
      <c r="AE36" t="str">
        <f>IF(エントリー!AM41="","",IF(エントリー!$AV41="","",IF(AND(OR(エントリー!$AV41="○",エントリー!$AV41="△"),エントリー!$AW$3="MS"),エントリー!AN41,エントリー!AM41)))</f>
        <v/>
      </c>
      <c r="AF36" t="str">
        <f t="shared" si="1"/>
        <v/>
      </c>
      <c r="AG36" t="str">
        <f>IF(AND(OR(エントリー!$AV41="○",エントリー!$AV41="△"),エントリー!AH41=""),"",IF(OR(エントリー!$AV41="○",エントリー!$AV41="△"),エントリー!AH41,""))</f>
        <v/>
      </c>
      <c r="AH36" s="72" t="str">
        <f>IF(AND(OR(エントリー!$AV41="○",エントリー!$AV41="△"),エントリー!AI41=""),"",IF(OR(エントリー!$AV41="○",エントリー!$AV41="△"),エントリー!AI41,""))</f>
        <v/>
      </c>
      <c r="AI36" t="str">
        <f>IF(AND(OR(エントリー!$AV41="○",エントリー!$AV41="△"),エントリー!AJ41=""),"",IF(OR(エントリー!$AV41="○",エントリー!$AV41="△"),エントリー!AJ41,""))</f>
        <v/>
      </c>
      <c r="AJ36" t="str">
        <f>IF(AND(OR(エントリー!$AV41="○",エントリー!$AV41="△"),エントリー!AK41=""),"",IF(OR(エントリー!$AV41="○",エントリー!$AV41="△"),エントリー!AK41,""))</f>
        <v/>
      </c>
      <c r="AK36" t="str">
        <f>IF(エントリー!AV41="△","オープン参加","")</f>
        <v/>
      </c>
    </row>
    <row r="37" spans="1:37" x14ac:dyDescent="0.15">
      <c r="A37" s="68" t="str">
        <f>IF(AND(OR(エントリー!$AV42="○",エントリー!$AV42="△"),エントリー!B42=""),"",IF(OR(エントリー!$AV42="○",エントリー!$AV42="△"),エントリー!B42,""))</f>
        <v/>
      </c>
      <c r="B37" t="str">
        <f>IF(AND(OR(エントリー!$AV42="○",エントリー!$AV42="△"),エントリー!C42=""),"",IF(OR(エントリー!$AV42="○",エントリー!$AV42="△"),エントリー!C42,""))</f>
        <v/>
      </c>
      <c r="C37" t="str">
        <f>IF(AND(OR(エントリー!$AV42="○",エントリー!$AV42="△"),エントリー!D42=""),"",IF(OR(エントリー!$AV42="○",エントリー!$AV42="△"),エントリー!D42,""))</f>
        <v/>
      </c>
      <c r="D37" s="69" t="str">
        <f>IF(AND(OR(エントリー!$AV42="○",エントリー!$AV42="△"),エントリー!E42=""),"",IF(OR(エントリー!$AV42="○",エントリー!$AV42="△"),エントリー!E42,""))</f>
        <v/>
      </c>
      <c r="E37" t="str">
        <f>IF(AND(OR(エントリー!$AV42="○",エントリー!$AV42="△"),エントリー!F42=""),"",IF(OR(エントリー!$AV42="○",エントリー!$AV42="△"),エントリー!F42,""))</f>
        <v/>
      </c>
      <c r="F37" t="str">
        <f>IF(AND(OR(エントリー!$AV42="○",エントリー!$AV42="△"),エントリー!G42=""),"",IF(OR(エントリー!$AV42="○",エントリー!$AV42="△"),エントリー!G42,""))</f>
        <v/>
      </c>
      <c r="G37" t="str">
        <f>IF(AND(OR(エントリー!$AV42="○",エントリー!$AV42="△"),エントリー!H42=""),"",IF(OR(エントリー!$AV42="○",エントリー!$AV42="△"),エントリー!H42,""))</f>
        <v/>
      </c>
      <c r="H37" t="str">
        <f>IF(AND(OR(エントリー!$AV42="○",エントリー!$AV42="△"),エントリー!I42=""),"",IF(OR(エントリー!$AV42="○",エントリー!$AV42="△"),エントリー!I42,""))</f>
        <v/>
      </c>
      <c r="I37" t="str">
        <f>IF(AND(OR(エントリー!$AV42="○",エントリー!$AV42="△"),エントリー!J42=""),"",IF(OR(エントリー!$AV42="○",エントリー!$AV42="△"),エントリー!J42,""))</f>
        <v/>
      </c>
      <c r="J37" t="str">
        <f>IF(AND(OR(エントリー!$AV42="○",エントリー!$AV42="△"),エントリー!K42=""),"",IF(OR(エントリー!$AV42="○",エントリー!$AV42="△"),エントリー!K42,""))</f>
        <v/>
      </c>
      <c r="K37" t="str">
        <f>IF(AND(OR(エントリー!$AV42="○",エントリー!$AV42="△"),エントリー!L42=""),"",IF(OR(エントリー!$AV42="○",エントリー!$AV42="△"),エントリー!L42,""))</f>
        <v/>
      </c>
      <c r="L37" s="71" t="str">
        <f>IF(AND(OR(エントリー!$AV42="○",エントリー!$AV42="△"),エントリー!M42=""),"",IF(OR(エントリー!$AV42="○",エントリー!$AV42="△"),エントリー!M42,""))</f>
        <v/>
      </c>
      <c r="M37" s="71" t="str">
        <f>IF(AND(OR(エントリー!$AV42="○",エントリー!$AV42="△"),エントリー!N42=""),"",IF(OR(エントリー!$AV42="○",エントリー!$AV42="△"),エントリー!N42,""))</f>
        <v/>
      </c>
      <c r="N37" s="71" t="str">
        <f>IF(AND(OR(エントリー!$AV42="○",エントリー!$AV42="△"),エントリー!O42=""),"",IF(OR(エントリー!$AV42="○",エントリー!$AV42="△"),エントリー!O42,""))</f>
        <v/>
      </c>
      <c r="O37" s="5" t="str">
        <f>IF(エントリー!P42="","",IF(エントリー!$AV42="","",IF(AND(OR(エントリー!$AV42="○",エントリー!$AV42="△"),エントリー!AL42=""),エントリー!P42,エントリー!AL42)))</f>
        <v/>
      </c>
      <c r="P37" s="8" t="str">
        <f>IF(AND(OR(エントリー!$AV42="○",エントリー!$AV42="△"),エントリー!Q42=""),"",IF(OR(エントリー!$AV42="○",エントリー!$AV42="△"),エントリー!Q42,""))</f>
        <v/>
      </c>
      <c r="Q37" t="str">
        <f>IF(AND(OR(エントリー!$AV42="○",エントリー!$AV42="△"),エントリー!R42=""),"",IF(OR(エントリー!$AV42="○",エントリー!$AV42="△"),エントリー!R42,""))</f>
        <v/>
      </c>
      <c r="R37" s="70" t="str">
        <f>IF(AND(OR(エントリー!$AV42="○",エントリー!$AV42="△"),エントリー!S42=""),"",IF(OR(エントリー!$AV42="○",エントリー!$AV42="△"),エントリー!S42,""))</f>
        <v/>
      </c>
      <c r="S37" t="str">
        <f>IF(AND(OR(エントリー!$AV42="○",エントリー!$AV42="△"),エントリー!T42=""),"",IF(OR(エントリー!$AV42="○",エントリー!$AV42="△"),エントリー!T42,""))</f>
        <v/>
      </c>
      <c r="T37" t="str">
        <f>IF(AND(OR(エントリー!$AV42="○",エントリー!$AV42="△"),エントリー!U42=""),"",IF(OR(エントリー!$AV42="○",エントリー!$AV42="△"),エントリー!U42,""))</f>
        <v/>
      </c>
      <c r="U37" t="str">
        <f>IF(AND(OR(エントリー!$AV42="○",エントリー!$AV42="△"),エントリー!V42=""),"",IF(OR(エントリー!$AV42="○",エントリー!$AV42="△"),エントリー!V42,""))</f>
        <v/>
      </c>
      <c r="V37" t="str">
        <f>IF(AND(OR(エントリー!$AV42="○",エントリー!$AV42="△"),エントリー!W42=""),"",IF(OR(エントリー!$AV42="○",エントリー!$AV42="△"),エントリー!W42,""))</f>
        <v/>
      </c>
      <c r="W37" t="str">
        <f>IF(AND(OR(エントリー!$AV42="○",エントリー!$AV42="△"),エントリー!X42=""),"",IF(OR(エントリー!$AV42="○",エントリー!$AV42="△"),エントリー!X42,""))</f>
        <v/>
      </c>
      <c r="X37" t="str">
        <f>IF(AND(OR(エントリー!$AV42="○",エントリー!$AV42="△"),エントリー!Y42=""),"",IF(OR(エントリー!$AV42="○",エントリー!$AV42="△"),エントリー!Y42,""))</f>
        <v/>
      </c>
      <c r="Y37" t="str">
        <f>IF(AND(OR(エントリー!$AV42="○",エントリー!$AV42="△"),エントリー!Z42=""),"",IF(OR(エントリー!$AV42="○",エントリー!$AV42="△"),エントリー!Z42,""))</f>
        <v/>
      </c>
      <c r="Z37" t="str">
        <f>IF(AND(OR(エントリー!$AV42="○",エントリー!$AV42="△"),エントリー!AA42=""),"",IF(OR(エントリー!$AV42="○",エントリー!$AV42="△"),エントリー!AA42,""))</f>
        <v/>
      </c>
      <c r="AA37" t="str">
        <f>IF(AND(OR(エントリー!$AV42="○",エントリー!$AV42="△"),エントリー!AB42=""),"",IF(OR(エントリー!$AV42="○",エントリー!$AV42="△"),エントリー!AB42,""))</f>
        <v/>
      </c>
      <c r="AB37" t="str">
        <f>IF(AND(OR(エントリー!$AV42="○",エントリー!$AV42="△"),エントリー!AC42=""),"",IF(OR(エントリー!$AV42="○",エントリー!$AV42="△"),エントリー!AC42,""))</f>
        <v/>
      </c>
      <c r="AC37" t="str">
        <f>IF(AND(OR(エントリー!$AV42="○",エントリー!$AV42="△"),エントリー!$AW$3="通常"),エントリー!AP42,IF(AND(OR(エントリー!$AV42="○",エントリー!$AV42="△"),エントリー!$AW$3="国体"),エントリー!AO42,IF(AND(OR(エントリー!$AV42="○",エントリー!$AV42="△"),エントリー!$AW$3="OPEN"),エントリー!AQ42,IF(AND(OR(エントリー!$AV42="○",エントリー!$AV42="△"),エントリー!$AW$3="Jr"),エントリー!AR42,IF(AND(OR(エントリー!$AV42="○",エントリー!$AV42="△"),エントリー!$AW$3="MS"),エントリー!AS42,"")))))</f>
        <v/>
      </c>
      <c r="AD37" t="str">
        <f>IF(AND(OR(エントリー!$AV42="○",エントリー!$AV42="△"),エントリー!AE42=""),"",IF(OR(エントリー!$AV42="○",エントリー!$AV42="△"),エントリー!AE42,""))</f>
        <v/>
      </c>
      <c r="AE37" t="str">
        <f>IF(エントリー!AM42="","",IF(エントリー!$AV42="","",IF(AND(OR(エントリー!$AV42="○",エントリー!$AV42="△"),エントリー!$AW$3="MS"),エントリー!AN42,エントリー!AM42)))</f>
        <v/>
      </c>
      <c r="AF37" t="str">
        <f t="shared" si="1"/>
        <v/>
      </c>
      <c r="AG37" t="str">
        <f>IF(AND(OR(エントリー!$AV42="○",エントリー!$AV42="△"),エントリー!AH42=""),"",IF(OR(エントリー!$AV42="○",エントリー!$AV42="△"),エントリー!AH42,""))</f>
        <v/>
      </c>
      <c r="AH37" s="72" t="str">
        <f>IF(AND(OR(エントリー!$AV42="○",エントリー!$AV42="△"),エントリー!AI42=""),"",IF(OR(エントリー!$AV42="○",エントリー!$AV42="△"),エントリー!AI42,""))</f>
        <v/>
      </c>
      <c r="AI37" t="str">
        <f>IF(AND(OR(エントリー!$AV42="○",エントリー!$AV42="△"),エントリー!AJ42=""),"",IF(OR(エントリー!$AV42="○",エントリー!$AV42="△"),エントリー!AJ42,""))</f>
        <v/>
      </c>
      <c r="AJ37" t="str">
        <f>IF(AND(OR(エントリー!$AV42="○",エントリー!$AV42="△"),エントリー!AK42=""),"",IF(OR(エントリー!$AV42="○",エントリー!$AV42="△"),エントリー!AK42,""))</f>
        <v/>
      </c>
      <c r="AK37" t="str">
        <f>IF(エントリー!AV42="△","オープン参加","")</f>
        <v/>
      </c>
    </row>
    <row r="38" spans="1:37" x14ac:dyDescent="0.15">
      <c r="A38" s="68" t="str">
        <f>IF(AND(OR(エントリー!$AV43="○",エントリー!$AV43="△"),エントリー!B43=""),"",IF(OR(エントリー!$AV43="○",エントリー!$AV43="△"),エントリー!B43,""))</f>
        <v/>
      </c>
      <c r="B38" t="str">
        <f>IF(AND(OR(エントリー!$AV43="○",エントリー!$AV43="△"),エントリー!C43=""),"",IF(OR(エントリー!$AV43="○",エントリー!$AV43="△"),エントリー!C43,""))</f>
        <v/>
      </c>
      <c r="C38" t="str">
        <f>IF(AND(OR(エントリー!$AV43="○",エントリー!$AV43="△"),エントリー!D43=""),"",IF(OR(エントリー!$AV43="○",エントリー!$AV43="△"),エントリー!D43,""))</f>
        <v/>
      </c>
      <c r="D38" s="69" t="str">
        <f>IF(AND(OR(エントリー!$AV43="○",エントリー!$AV43="△"),エントリー!E43=""),"",IF(OR(エントリー!$AV43="○",エントリー!$AV43="△"),エントリー!E43,""))</f>
        <v/>
      </c>
      <c r="E38" t="str">
        <f>IF(AND(OR(エントリー!$AV43="○",エントリー!$AV43="△"),エントリー!F43=""),"",IF(OR(エントリー!$AV43="○",エントリー!$AV43="△"),エントリー!F43,""))</f>
        <v/>
      </c>
      <c r="F38" t="str">
        <f>IF(AND(OR(エントリー!$AV43="○",エントリー!$AV43="△"),エントリー!G43=""),"",IF(OR(エントリー!$AV43="○",エントリー!$AV43="△"),エントリー!G43,""))</f>
        <v/>
      </c>
      <c r="G38" t="str">
        <f>IF(AND(OR(エントリー!$AV43="○",エントリー!$AV43="△"),エントリー!H43=""),"",IF(OR(エントリー!$AV43="○",エントリー!$AV43="△"),エントリー!H43,""))</f>
        <v/>
      </c>
      <c r="H38" t="str">
        <f>IF(AND(OR(エントリー!$AV43="○",エントリー!$AV43="△"),エントリー!I43=""),"",IF(OR(エントリー!$AV43="○",エントリー!$AV43="△"),エントリー!I43,""))</f>
        <v/>
      </c>
      <c r="I38" t="str">
        <f>IF(AND(OR(エントリー!$AV43="○",エントリー!$AV43="△"),エントリー!J43=""),"",IF(OR(エントリー!$AV43="○",エントリー!$AV43="△"),エントリー!J43,""))</f>
        <v/>
      </c>
      <c r="J38" t="str">
        <f>IF(AND(OR(エントリー!$AV43="○",エントリー!$AV43="△"),エントリー!K43=""),"",IF(OR(エントリー!$AV43="○",エントリー!$AV43="△"),エントリー!K43,""))</f>
        <v/>
      </c>
      <c r="K38" t="str">
        <f>IF(AND(OR(エントリー!$AV43="○",エントリー!$AV43="△"),エントリー!L43=""),"",IF(OR(エントリー!$AV43="○",エントリー!$AV43="△"),エントリー!L43,""))</f>
        <v/>
      </c>
      <c r="L38" s="71" t="str">
        <f>IF(AND(OR(エントリー!$AV43="○",エントリー!$AV43="△"),エントリー!M43=""),"",IF(OR(エントリー!$AV43="○",エントリー!$AV43="△"),エントリー!M43,""))</f>
        <v/>
      </c>
      <c r="M38" s="71" t="str">
        <f>IF(AND(OR(エントリー!$AV43="○",エントリー!$AV43="△"),エントリー!N43=""),"",IF(OR(エントリー!$AV43="○",エントリー!$AV43="△"),エントリー!N43,""))</f>
        <v/>
      </c>
      <c r="N38" s="71" t="str">
        <f>IF(AND(OR(エントリー!$AV43="○",エントリー!$AV43="△"),エントリー!O43=""),"",IF(OR(エントリー!$AV43="○",エントリー!$AV43="△"),エントリー!O43,""))</f>
        <v/>
      </c>
      <c r="O38" s="5" t="str">
        <f>IF(エントリー!P43="","",IF(エントリー!$AV43="","",IF(AND(OR(エントリー!$AV43="○",エントリー!$AV43="△"),エントリー!AL43=""),エントリー!P43,エントリー!AL43)))</f>
        <v/>
      </c>
      <c r="P38" s="8" t="str">
        <f>IF(AND(OR(エントリー!$AV43="○",エントリー!$AV43="△"),エントリー!Q43=""),"",IF(OR(エントリー!$AV43="○",エントリー!$AV43="△"),エントリー!Q43,""))</f>
        <v/>
      </c>
      <c r="Q38" t="str">
        <f>IF(AND(OR(エントリー!$AV43="○",エントリー!$AV43="△"),エントリー!R43=""),"",IF(OR(エントリー!$AV43="○",エントリー!$AV43="△"),エントリー!R43,""))</f>
        <v/>
      </c>
      <c r="R38" s="70" t="str">
        <f>IF(AND(OR(エントリー!$AV43="○",エントリー!$AV43="△"),エントリー!S43=""),"",IF(OR(エントリー!$AV43="○",エントリー!$AV43="△"),エントリー!S43,""))</f>
        <v/>
      </c>
      <c r="S38" t="str">
        <f>IF(AND(OR(エントリー!$AV43="○",エントリー!$AV43="△"),エントリー!T43=""),"",IF(OR(エントリー!$AV43="○",エントリー!$AV43="△"),エントリー!T43,""))</f>
        <v/>
      </c>
      <c r="T38" t="str">
        <f>IF(AND(OR(エントリー!$AV43="○",エントリー!$AV43="△"),エントリー!U43=""),"",IF(OR(エントリー!$AV43="○",エントリー!$AV43="△"),エントリー!U43,""))</f>
        <v/>
      </c>
      <c r="U38" t="str">
        <f>IF(AND(OR(エントリー!$AV43="○",エントリー!$AV43="△"),エントリー!V43=""),"",IF(OR(エントリー!$AV43="○",エントリー!$AV43="△"),エントリー!V43,""))</f>
        <v/>
      </c>
      <c r="V38" t="str">
        <f>IF(AND(OR(エントリー!$AV43="○",エントリー!$AV43="△"),エントリー!W43=""),"",IF(OR(エントリー!$AV43="○",エントリー!$AV43="△"),エントリー!W43,""))</f>
        <v/>
      </c>
      <c r="W38" t="str">
        <f>IF(AND(OR(エントリー!$AV43="○",エントリー!$AV43="△"),エントリー!X43=""),"",IF(OR(エントリー!$AV43="○",エントリー!$AV43="△"),エントリー!X43,""))</f>
        <v/>
      </c>
      <c r="X38" t="str">
        <f>IF(AND(OR(エントリー!$AV43="○",エントリー!$AV43="△"),エントリー!Y43=""),"",IF(OR(エントリー!$AV43="○",エントリー!$AV43="△"),エントリー!Y43,""))</f>
        <v/>
      </c>
      <c r="Y38" t="str">
        <f>IF(AND(OR(エントリー!$AV43="○",エントリー!$AV43="△"),エントリー!Z43=""),"",IF(OR(エントリー!$AV43="○",エントリー!$AV43="△"),エントリー!Z43,""))</f>
        <v/>
      </c>
      <c r="Z38" t="str">
        <f>IF(AND(OR(エントリー!$AV43="○",エントリー!$AV43="△"),エントリー!AA43=""),"",IF(OR(エントリー!$AV43="○",エントリー!$AV43="△"),エントリー!AA43,""))</f>
        <v/>
      </c>
      <c r="AA38" t="str">
        <f>IF(AND(OR(エントリー!$AV43="○",エントリー!$AV43="△"),エントリー!AB43=""),"",IF(OR(エントリー!$AV43="○",エントリー!$AV43="△"),エントリー!AB43,""))</f>
        <v/>
      </c>
      <c r="AB38" t="str">
        <f>IF(AND(OR(エントリー!$AV43="○",エントリー!$AV43="△"),エントリー!AC43=""),"",IF(OR(エントリー!$AV43="○",エントリー!$AV43="△"),エントリー!AC43,""))</f>
        <v/>
      </c>
      <c r="AC38" t="str">
        <f>IF(AND(OR(エントリー!$AV43="○",エントリー!$AV43="△"),エントリー!$AW$3="通常"),エントリー!AP43,IF(AND(OR(エントリー!$AV43="○",エントリー!$AV43="△"),エントリー!$AW$3="国体"),エントリー!AO43,IF(AND(OR(エントリー!$AV43="○",エントリー!$AV43="△"),エントリー!$AW$3="OPEN"),エントリー!AQ43,IF(AND(OR(エントリー!$AV43="○",エントリー!$AV43="△"),エントリー!$AW$3="Jr"),エントリー!AR43,IF(AND(OR(エントリー!$AV43="○",エントリー!$AV43="△"),エントリー!$AW$3="MS"),エントリー!AS43,"")))))</f>
        <v/>
      </c>
      <c r="AD38" t="str">
        <f>IF(AND(OR(エントリー!$AV43="○",エントリー!$AV43="△"),エントリー!AE43=""),"",IF(OR(エントリー!$AV43="○",エントリー!$AV43="△"),エントリー!AE43,""))</f>
        <v/>
      </c>
      <c r="AE38" t="str">
        <f>IF(エントリー!AM43="","",IF(エントリー!$AV43="","",IF(AND(OR(エントリー!$AV43="○",エントリー!$AV43="△"),エントリー!$AW$3="MS"),エントリー!AN43,エントリー!AM43)))</f>
        <v/>
      </c>
      <c r="AF38" t="str">
        <f t="shared" si="1"/>
        <v/>
      </c>
      <c r="AG38" t="str">
        <f>IF(AND(OR(エントリー!$AV43="○",エントリー!$AV43="△"),エントリー!AH43=""),"",IF(OR(エントリー!$AV43="○",エントリー!$AV43="△"),エントリー!AH43,""))</f>
        <v/>
      </c>
      <c r="AH38" s="72" t="str">
        <f>IF(AND(OR(エントリー!$AV43="○",エントリー!$AV43="△"),エントリー!AI43=""),"",IF(OR(エントリー!$AV43="○",エントリー!$AV43="△"),エントリー!AI43,""))</f>
        <v/>
      </c>
      <c r="AI38" t="str">
        <f>IF(AND(OR(エントリー!$AV43="○",エントリー!$AV43="△"),エントリー!AJ43=""),"",IF(OR(エントリー!$AV43="○",エントリー!$AV43="△"),エントリー!AJ43,""))</f>
        <v/>
      </c>
      <c r="AJ38" t="str">
        <f>IF(AND(OR(エントリー!$AV43="○",エントリー!$AV43="△"),エントリー!AK43=""),"",IF(OR(エントリー!$AV43="○",エントリー!$AV43="△"),エントリー!AK43,""))</f>
        <v/>
      </c>
      <c r="AK38" t="str">
        <f>IF(エントリー!AV43="△","オープン参加","")</f>
        <v/>
      </c>
    </row>
    <row r="39" spans="1:37" x14ac:dyDescent="0.15">
      <c r="A39" s="68" t="str">
        <f>IF(AND(OR(エントリー!$AV44="○",エントリー!$AV44="△"),エントリー!B44=""),"",IF(OR(エントリー!$AV44="○",エントリー!$AV44="△"),エントリー!B44,""))</f>
        <v/>
      </c>
      <c r="B39" t="str">
        <f>IF(AND(OR(エントリー!$AV44="○",エントリー!$AV44="△"),エントリー!C44=""),"",IF(OR(エントリー!$AV44="○",エントリー!$AV44="△"),エントリー!C44,""))</f>
        <v/>
      </c>
      <c r="C39" t="str">
        <f>IF(AND(OR(エントリー!$AV44="○",エントリー!$AV44="△"),エントリー!D44=""),"",IF(OR(エントリー!$AV44="○",エントリー!$AV44="△"),エントリー!D44,""))</f>
        <v/>
      </c>
      <c r="D39" s="69" t="str">
        <f>IF(AND(OR(エントリー!$AV44="○",エントリー!$AV44="△"),エントリー!E44=""),"",IF(OR(エントリー!$AV44="○",エントリー!$AV44="△"),エントリー!E44,""))</f>
        <v/>
      </c>
      <c r="E39" t="str">
        <f>IF(AND(OR(エントリー!$AV44="○",エントリー!$AV44="△"),エントリー!F44=""),"",IF(OR(エントリー!$AV44="○",エントリー!$AV44="△"),エントリー!F44,""))</f>
        <v/>
      </c>
      <c r="F39" t="str">
        <f>IF(AND(OR(エントリー!$AV44="○",エントリー!$AV44="△"),エントリー!G44=""),"",IF(OR(エントリー!$AV44="○",エントリー!$AV44="△"),エントリー!G44,""))</f>
        <v/>
      </c>
      <c r="G39" t="str">
        <f>IF(AND(OR(エントリー!$AV44="○",エントリー!$AV44="△"),エントリー!H44=""),"",IF(OR(エントリー!$AV44="○",エントリー!$AV44="△"),エントリー!H44,""))</f>
        <v/>
      </c>
      <c r="H39" t="str">
        <f>IF(AND(OR(エントリー!$AV44="○",エントリー!$AV44="△"),エントリー!I44=""),"",IF(OR(エントリー!$AV44="○",エントリー!$AV44="△"),エントリー!I44,""))</f>
        <v/>
      </c>
      <c r="I39" t="str">
        <f>IF(AND(OR(エントリー!$AV44="○",エントリー!$AV44="△"),エントリー!J44=""),"",IF(OR(エントリー!$AV44="○",エントリー!$AV44="△"),エントリー!J44,""))</f>
        <v/>
      </c>
      <c r="J39" t="str">
        <f>IF(AND(OR(エントリー!$AV44="○",エントリー!$AV44="△"),エントリー!K44=""),"",IF(OR(エントリー!$AV44="○",エントリー!$AV44="△"),エントリー!K44,""))</f>
        <v/>
      </c>
      <c r="K39" t="str">
        <f>IF(AND(OR(エントリー!$AV44="○",エントリー!$AV44="△"),エントリー!L44=""),"",IF(OR(エントリー!$AV44="○",エントリー!$AV44="△"),エントリー!L44,""))</f>
        <v/>
      </c>
      <c r="L39" s="71" t="str">
        <f>IF(AND(OR(エントリー!$AV44="○",エントリー!$AV44="△"),エントリー!M44=""),"",IF(OR(エントリー!$AV44="○",エントリー!$AV44="△"),エントリー!M44,""))</f>
        <v/>
      </c>
      <c r="M39" s="71" t="str">
        <f>IF(AND(OR(エントリー!$AV44="○",エントリー!$AV44="△"),エントリー!N44=""),"",IF(OR(エントリー!$AV44="○",エントリー!$AV44="△"),エントリー!N44,""))</f>
        <v/>
      </c>
      <c r="N39" s="71" t="str">
        <f>IF(AND(OR(エントリー!$AV44="○",エントリー!$AV44="△"),エントリー!O44=""),"",IF(OR(エントリー!$AV44="○",エントリー!$AV44="△"),エントリー!O44,""))</f>
        <v/>
      </c>
      <c r="O39" s="5" t="str">
        <f>IF(エントリー!P44="","",IF(エントリー!$AV44="","",IF(AND(OR(エントリー!$AV44="○",エントリー!$AV44="△"),エントリー!AL44=""),エントリー!P44,エントリー!AL44)))</f>
        <v/>
      </c>
      <c r="P39" s="8" t="str">
        <f>IF(AND(OR(エントリー!$AV44="○",エントリー!$AV44="△"),エントリー!Q44=""),"",IF(OR(エントリー!$AV44="○",エントリー!$AV44="△"),エントリー!Q44,""))</f>
        <v/>
      </c>
      <c r="Q39" t="str">
        <f>IF(AND(OR(エントリー!$AV44="○",エントリー!$AV44="△"),エントリー!R44=""),"",IF(OR(エントリー!$AV44="○",エントリー!$AV44="△"),エントリー!R44,""))</f>
        <v/>
      </c>
      <c r="R39" s="70" t="str">
        <f>IF(AND(OR(エントリー!$AV44="○",エントリー!$AV44="△"),エントリー!S44=""),"",IF(OR(エントリー!$AV44="○",エントリー!$AV44="△"),エントリー!S44,""))</f>
        <v/>
      </c>
      <c r="S39" t="str">
        <f>IF(AND(OR(エントリー!$AV44="○",エントリー!$AV44="△"),エントリー!T44=""),"",IF(OR(エントリー!$AV44="○",エントリー!$AV44="△"),エントリー!T44,""))</f>
        <v/>
      </c>
      <c r="T39" t="str">
        <f>IF(AND(OR(エントリー!$AV44="○",エントリー!$AV44="△"),エントリー!U44=""),"",IF(OR(エントリー!$AV44="○",エントリー!$AV44="△"),エントリー!U44,""))</f>
        <v/>
      </c>
      <c r="U39" t="str">
        <f>IF(AND(OR(エントリー!$AV44="○",エントリー!$AV44="△"),エントリー!V44=""),"",IF(OR(エントリー!$AV44="○",エントリー!$AV44="△"),エントリー!V44,""))</f>
        <v/>
      </c>
      <c r="V39" t="str">
        <f>IF(AND(OR(エントリー!$AV44="○",エントリー!$AV44="△"),エントリー!W44=""),"",IF(OR(エントリー!$AV44="○",エントリー!$AV44="△"),エントリー!W44,""))</f>
        <v/>
      </c>
      <c r="W39" t="str">
        <f>IF(AND(OR(エントリー!$AV44="○",エントリー!$AV44="△"),エントリー!X44=""),"",IF(OR(エントリー!$AV44="○",エントリー!$AV44="△"),エントリー!X44,""))</f>
        <v/>
      </c>
      <c r="X39" t="str">
        <f>IF(AND(OR(エントリー!$AV44="○",エントリー!$AV44="△"),エントリー!Y44=""),"",IF(OR(エントリー!$AV44="○",エントリー!$AV44="△"),エントリー!Y44,""))</f>
        <v/>
      </c>
      <c r="Y39" t="str">
        <f>IF(AND(OR(エントリー!$AV44="○",エントリー!$AV44="△"),エントリー!Z44=""),"",IF(OR(エントリー!$AV44="○",エントリー!$AV44="△"),エントリー!Z44,""))</f>
        <v/>
      </c>
      <c r="Z39" t="str">
        <f>IF(AND(OR(エントリー!$AV44="○",エントリー!$AV44="△"),エントリー!AA44=""),"",IF(OR(エントリー!$AV44="○",エントリー!$AV44="△"),エントリー!AA44,""))</f>
        <v/>
      </c>
      <c r="AA39" t="str">
        <f>IF(AND(OR(エントリー!$AV44="○",エントリー!$AV44="△"),エントリー!AB44=""),"",IF(OR(エントリー!$AV44="○",エントリー!$AV44="△"),エントリー!AB44,""))</f>
        <v/>
      </c>
      <c r="AB39" t="str">
        <f>IF(AND(OR(エントリー!$AV44="○",エントリー!$AV44="△"),エントリー!AC44=""),"",IF(OR(エントリー!$AV44="○",エントリー!$AV44="△"),エントリー!AC44,""))</f>
        <v/>
      </c>
      <c r="AC39" t="str">
        <f>IF(AND(OR(エントリー!$AV44="○",エントリー!$AV44="△"),エントリー!$AW$3="通常"),エントリー!AP44,IF(AND(OR(エントリー!$AV44="○",エントリー!$AV44="△"),エントリー!$AW$3="国体"),エントリー!AO44,IF(AND(OR(エントリー!$AV44="○",エントリー!$AV44="△"),エントリー!$AW$3="OPEN"),エントリー!AQ44,IF(AND(OR(エントリー!$AV44="○",エントリー!$AV44="△"),エントリー!$AW$3="Jr"),エントリー!AR44,IF(AND(OR(エントリー!$AV44="○",エントリー!$AV44="△"),エントリー!$AW$3="MS"),エントリー!AS44,"")))))</f>
        <v/>
      </c>
      <c r="AD39" t="str">
        <f>IF(AND(OR(エントリー!$AV44="○",エントリー!$AV44="△"),エントリー!AE44=""),"",IF(OR(エントリー!$AV44="○",エントリー!$AV44="△"),エントリー!AE44,""))</f>
        <v/>
      </c>
      <c r="AE39" t="str">
        <f>IF(エントリー!AM44="","",IF(エントリー!$AV44="","",IF(AND(OR(エントリー!$AV44="○",エントリー!$AV44="△"),エントリー!$AW$3="MS"),エントリー!AN44,エントリー!AM44)))</f>
        <v/>
      </c>
      <c r="AF39" t="str">
        <f t="shared" si="1"/>
        <v/>
      </c>
      <c r="AG39" t="str">
        <f>IF(AND(OR(エントリー!$AV44="○",エントリー!$AV44="△"),エントリー!AH44=""),"",IF(OR(エントリー!$AV44="○",エントリー!$AV44="△"),エントリー!AH44,""))</f>
        <v/>
      </c>
      <c r="AH39" s="72" t="str">
        <f>IF(AND(OR(エントリー!$AV44="○",エントリー!$AV44="△"),エントリー!AI44=""),"",IF(OR(エントリー!$AV44="○",エントリー!$AV44="△"),エントリー!AI44,""))</f>
        <v/>
      </c>
      <c r="AI39" t="str">
        <f>IF(AND(OR(エントリー!$AV44="○",エントリー!$AV44="△"),エントリー!AJ44=""),"",IF(OR(エントリー!$AV44="○",エントリー!$AV44="△"),エントリー!AJ44,""))</f>
        <v/>
      </c>
      <c r="AJ39" t="str">
        <f>IF(AND(OR(エントリー!$AV44="○",エントリー!$AV44="△"),エントリー!AK44=""),"",IF(OR(エントリー!$AV44="○",エントリー!$AV44="△"),エントリー!AK44,""))</f>
        <v/>
      </c>
      <c r="AK39" t="str">
        <f>IF(エントリー!AV44="△","オープン参加","")</f>
        <v/>
      </c>
    </row>
    <row r="40" spans="1:37" x14ac:dyDescent="0.15">
      <c r="A40" s="68" t="str">
        <f>IF(AND(OR(エントリー!$AV45="○",エントリー!$AV45="△"),エントリー!B45=""),"",IF(OR(エントリー!$AV45="○",エントリー!$AV45="△"),エントリー!B45,""))</f>
        <v/>
      </c>
      <c r="B40" t="str">
        <f>IF(AND(OR(エントリー!$AV45="○",エントリー!$AV45="△"),エントリー!C45=""),"",IF(OR(エントリー!$AV45="○",エントリー!$AV45="△"),エントリー!C45,""))</f>
        <v/>
      </c>
      <c r="C40" t="str">
        <f>IF(AND(OR(エントリー!$AV45="○",エントリー!$AV45="△"),エントリー!D45=""),"",IF(OR(エントリー!$AV45="○",エントリー!$AV45="△"),エントリー!D45,""))</f>
        <v/>
      </c>
      <c r="D40" s="69" t="str">
        <f>IF(AND(OR(エントリー!$AV45="○",エントリー!$AV45="△"),エントリー!E45=""),"",IF(OR(エントリー!$AV45="○",エントリー!$AV45="△"),エントリー!E45,""))</f>
        <v/>
      </c>
      <c r="E40" t="str">
        <f>IF(AND(OR(エントリー!$AV45="○",エントリー!$AV45="△"),エントリー!F45=""),"",IF(OR(エントリー!$AV45="○",エントリー!$AV45="△"),エントリー!F45,""))</f>
        <v/>
      </c>
      <c r="F40" t="str">
        <f>IF(AND(OR(エントリー!$AV45="○",エントリー!$AV45="△"),エントリー!G45=""),"",IF(OR(エントリー!$AV45="○",エントリー!$AV45="△"),エントリー!G45,""))</f>
        <v/>
      </c>
      <c r="G40" t="str">
        <f>IF(AND(OR(エントリー!$AV45="○",エントリー!$AV45="△"),エントリー!H45=""),"",IF(OR(エントリー!$AV45="○",エントリー!$AV45="△"),エントリー!H45,""))</f>
        <v/>
      </c>
      <c r="H40" t="str">
        <f>IF(AND(OR(エントリー!$AV45="○",エントリー!$AV45="△"),エントリー!I45=""),"",IF(OR(エントリー!$AV45="○",エントリー!$AV45="△"),エントリー!I45,""))</f>
        <v/>
      </c>
      <c r="I40" t="str">
        <f>IF(AND(OR(エントリー!$AV45="○",エントリー!$AV45="△"),エントリー!J45=""),"",IF(OR(エントリー!$AV45="○",エントリー!$AV45="△"),エントリー!J45,""))</f>
        <v/>
      </c>
      <c r="J40" t="str">
        <f>IF(AND(OR(エントリー!$AV45="○",エントリー!$AV45="△"),エントリー!K45=""),"",IF(OR(エントリー!$AV45="○",エントリー!$AV45="△"),エントリー!K45,""))</f>
        <v/>
      </c>
      <c r="K40" t="str">
        <f>IF(AND(OR(エントリー!$AV45="○",エントリー!$AV45="△"),エントリー!L45=""),"",IF(OR(エントリー!$AV45="○",エントリー!$AV45="△"),エントリー!L45,""))</f>
        <v/>
      </c>
      <c r="L40" s="71" t="str">
        <f>IF(AND(OR(エントリー!$AV45="○",エントリー!$AV45="△"),エントリー!M45=""),"",IF(OR(エントリー!$AV45="○",エントリー!$AV45="△"),エントリー!M45,""))</f>
        <v/>
      </c>
      <c r="M40" s="71" t="str">
        <f>IF(AND(OR(エントリー!$AV45="○",エントリー!$AV45="△"),エントリー!N45=""),"",IF(OR(エントリー!$AV45="○",エントリー!$AV45="△"),エントリー!N45,""))</f>
        <v/>
      </c>
      <c r="N40" s="71" t="str">
        <f>IF(AND(OR(エントリー!$AV45="○",エントリー!$AV45="△"),エントリー!O45=""),"",IF(OR(エントリー!$AV45="○",エントリー!$AV45="△"),エントリー!O45,""))</f>
        <v/>
      </c>
      <c r="O40" s="5" t="str">
        <f>IF(エントリー!P45="","",IF(エントリー!$AV45="","",IF(AND(OR(エントリー!$AV45="○",エントリー!$AV45="△"),エントリー!AL45=""),エントリー!P45,エントリー!AL45)))</f>
        <v/>
      </c>
      <c r="P40" s="8" t="str">
        <f>IF(AND(OR(エントリー!$AV45="○",エントリー!$AV45="△"),エントリー!Q45=""),"",IF(OR(エントリー!$AV45="○",エントリー!$AV45="△"),エントリー!Q45,""))</f>
        <v/>
      </c>
      <c r="Q40" t="str">
        <f>IF(AND(OR(エントリー!$AV45="○",エントリー!$AV45="△"),エントリー!R45=""),"",IF(OR(エントリー!$AV45="○",エントリー!$AV45="△"),エントリー!R45,""))</f>
        <v/>
      </c>
      <c r="R40" s="70" t="str">
        <f>IF(AND(OR(エントリー!$AV45="○",エントリー!$AV45="△"),エントリー!S45=""),"",IF(OR(エントリー!$AV45="○",エントリー!$AV45="△"),エントリー!S45,""))</f>
        <v/>
      </c>
      <c r="S40" t="str">
        <f>IF(AND(OR(エントリー!$AV45="○",エントリー!$AV45="△"),エントリー!T45=""),"",IF(OR(エントリー!$AV45="○",エントリー!$AV45="△"),エントリー!T45,""))</f>
        <v/>
      </c>
      <c r="T40" t="str">
        <f>IF(AND(OR(エントリー!$AV45="○",エントリー!$AV45="△"),エントリー!U45=""),"",IF(OR(エントリー!$AV45="○",エントリー!$AV45="△"),エントリー!U45,""))</f>
        <v/>
      </c>
      <c r="U40" t="str">
        <f>IF(AND(OR(エントリー!$AV45="○",エントリー!$AV45="△"),エントリー!V45=""),"",IF(OR(エントリー!$AV45="○",エントリー!$AV45="△"),エントリー!V45,""))</f>
        <v/>
      </c>
      <c r="V40" t="str">
        <f>IF(AND(OR(エントリー!$AV45="○",エントリー!$AV45="△"),エントリー!W45=""),"",IF(OR(エントリー!$AV45="○",エントリー!$AV45="△"),エントリー!W45,""))</f>
        <v/>
      </c>
      <c r="W40" t="str">
        <f>IF(AND(OR(エントリー!$AV45="○",エントリー!$AV45="△"),エントリー!X45=""),"",IF(OR(エントリー!$AV45="○",エントリー!$AV45="△"),エントリー!X45,""))</f>
        <v/>
      </c>
      <c r="X40" t="str">
        <f>IF(AND(OR(エントリー!$AV45="○",エントリー!$AV45="△"),エントリー!Y45=""),"",IF(OR(エントリー!$AV45="○",エントリー!$AV45="△"),エントリー!Y45,""))</f>
        <v/>
      </c>
      <c r="Y40" t="str">
        <f>IF(AND(OR(エントリー!$AV45="○",エントリー!$AV45="△"),エントリー!Z45=""),"",IF(OR(エントリー!$AV45="○",エントリー!$AV45="△"),エントリー!Z45,""))</f>
        <v/>
      </c>
      <c r="Z40" t="str">
        <f>IF(AND(OR(エントリー!$AV45="○",エントリー!$AV45="△"),エントリー!AA45=""),"",IF(OR(エントリー!$AV45="○",エントリー!$AV45="△"),エントリー!AA45,""))</f>
        <v/>
      </c>
      <c r="AA40" t="str">
        <f>IF(AND(OR(エントリー!$AV45="○",エントリー!$AV45="△"),エントリー!AB45=""),"",IF(OR(エントリー!$AV45="○",エントリー!$AV45="△"),エントリー!AB45,""))</f>
        <v/>
      </c>
      <c r="AB40" t="str">
        <f>IF(AND(OR(エントリー!$AV45="○",エントリー!$AV45="△"),エントリー!AC45=""),"",IF(OR(エントリー!$AV45="○",エントリー!$AV45="△"),エントリー!AC45,""))</f>
        <v/>
      </c>
      <c r="AC40" t="str">
        <f>IF(AND(OR(エントリー!$AV45="○",エントリー!$AV45="△"),エントリー!$AW$3="通常"),エントリー!AP45,IF(AND(OR(エントリー!$AV45="○",エントリー!$AV45="△"),エントリー!$AW$3="国体"),エントリー!AO45,IF(AND(OR(エントリー!$AV45="○",エントリー!$AV45="△"),エントリー!$AW$3="OPEN"),エントリー!AQ45,IF(AND(OR(エントリー!$AV45="○",エントリー!$AV45="△"),エントリー!$AW$3="Jr"),エントリー!AR45,IF(AND(OR(エントリー!$AV45="○",エントリー!$AV45="△"),エントリー!$AW$3="MS"),エントリー!AS45,"")))))</f>
        <v/>
      </c>
      <c r="AD40" t="str">
        <f>IF(AND(OR(エントリー!$AV45="○",エントリー!$AV45="△"),エントリー!AE45=""),"",IF(OR(エントリー!$AV45="○",エントリー!$AV45="△"),エントリー!AE45,""))</f>
        <v/>
      </c>
      <c r="AE40" t="str">
        <f>IF(エントリー!AM45="","",IF(エントリー!$AV45="","",IF(AND(OR(エントリー!$AV45="○",エントリー!$AV45="△"),エントリー!$AW$3="MS"),エントリー!AN45,エントリー!AM45)))</f>
        <v/>
      </c>
      <c r="AF40" t="str">
        <f t="shared" si="1"/>
        <v/>
      </c>
      <c r="AG40" t="str">
        <f>IF(AND(OR(エントリー!$AV45="○",エントリー!$AV45="△"),エントリー!AH45=""),"",IF(OR(エントリー!$AV45="○",エントリー!$AV45="△"),エントリー!AH45,""))</f>
        <v/>
      </c>
      <c r="AH40" s="72" t="str">
        <f>IF(AND(OR(エントリー!$AV45="○",エントリー!$AV45="△"),エントリー!AI45=""),"",IF(OR(エントリー!$AV45="○",エントリー!$AV45="△"),エントリー!AI45,""))</f>
        <v/>
      </c>
      <c r="AI40" t="str">
        <f>IF(AND(OR(エントリー!$AV45="○",エントリー!$AV45="△"),エントリー!AJ45=""),"",IF(OR(エントリー!$AV45="○",エントリー!$AV45="△"),エントリー!AJ45,""))</f>
        <v/>
      </c>
      <c r="AJ40" t="str">
        <f>IF(AND(OR(エントリー!$AV45="○",エントリー!$AV45="△"),エントリー!AK45=""),"",IF(OR(エントリー!$AV45="○",エントリー!$AV45="△"),エントリー!AK45,""))</f>
        <v/>
      </c>
      <c r="AK40" t="str">
        <f>IF(エントリー!AV45="△","オープン参加","")</f>
        <v/>
      </c>
    </row>
    <row r="41" spans="1:37" x14ac:dyDescent="0.15">
      <c r="A41" s="68" t="str">
        <f>IF(AND(OR(エントリー!$AV46="○",エントリー!$AV46="△"),エントリー!B46=""),"",IF(OR(エントリー!$AV46="○",エントリー!$AV46="△"),エントリー!B46,""))</f>
        <v/>
      </c>
      <c r="B41" t="str">
        <f>IF(AND(OR(エントリー!$AV46="○",エントリー!$AV46="△"),エントリー!C46=""),"",IF(OR(エントリー!$AV46="○",エントリー!$AV46="△"),エントリー!C46,""))</f>
        <v/>
      </c>
      <c r="C41" t="str">
        <f>IF(AND(OR(エントリー!$AV46="○",エントリー!$AV46="△"),エントリー!D46=""),"",IF(OR(エントリー!$AV46="○",エントリー!$AV46="△"),エントリー!D46,""))</f>
        <v/>
      </c>
      <c r="D41" s="69" t="str">
        <f>IF(AND(OR(エントリー!$AV46="○",エントリー!$AV46="△"),エントリー!E46=""),"",IF(OR(エントリー!$AV46="○",エントリー!$AV46="△"),エントリー!E46,""))</f>
        <v/>
      </c>
      <c r="E41" t="str">
        <f>IF(AND(OR(エントリー!$AV46="○",エントリー!$AV46="△"),エントリー!F46=""),"",IF(OR(エントリー!$AV46="○",エントリー!$AV46="△"),エントリー!F46,""))</f>
        <v/>
      </c>
      <c r="F41" t="str">
        <f>IF(AND(OR(エントリー!$AV46="○",エントリー!$AV46="△"),エントリー!G46=""),"",IF(OR(エントリー!$AV46="○",エントリー!$AV46="△"),エントリー!G46,""))</f>
        <v/>
      </c>
      <c r="G41" t="str">
        <f>IF(AND(OR(エントリー!$AV46="○",エントリー!$AV46="△"),エントリー!H46=""),"",IF(OR(エントリー!$AV46="○",エントリー!$AV46="△"),エントリー!H46,""))</f>
        <v/>
      </c>
      <c r="H41" t="str">
        <f>IF(AND(OR(エントリー!$AV46="○",エントリー!$AV46="△"),エントリー!I46=""),"",IF(OR(エントリー!$AV46="○",エントリー!$AV46="△"),エントリー!I46,""))</f>
        <v/>
      </c>
      <c r="I41" t="str">
        <f>IF(AND(OR(エントリー!$AV46="○",エントリー!$AV46="△"),エントリー!J46=""),"",IF(OR(エントリー!$AV46="○",エントリー!$AV46="△"),エントリー!J46,""))</f>
        <v/>
      </c>
      <c r="J41" t="str">
        <f>IF(AND(OR(エントリー!$AV46="○",エントリー!$AV46="△"),エントリー!K46=""),"",IF(OR(エントリー!$AV46="○",エントリー!$AV46="△"),エントリー!K46,""))</f>
        <v/>
      </c>
      <c r="K41" t="str">
        <f>IF(AND(OR(エントリー!$AV46="○",エントリー!$AV46="△"),エントリー!L46=""),"",IF(OR(エントリー!$AV46="○",エントリー!$AV46="△"),エントリー!L46,""))</f>
        <v/>
      </c>
      <c r="L41" s="71" t="str">
        <f>IF(AND(OR(エントリー!$AV46="○",エントリー!$AV46="△"),エントリー!M46=""),"",IF(OR(エントリー!$AV46="○",エントリー!$AV46="△"),エントリー!M46,""))</f>
        <v/>
      </c>
      <c r="M41" s="71" t="str">
        <f>IF(AND(OR(エントリー!$AV46="○",エントリー!$AV46="△"),エントリー!N46=""),"",IF(OR(エントリー!$AV46="○",エントリー!$AV46="△"),エントリー!N46,""))</f>
        <v/>
      </c>
      <c r="N41" s="71" t="str">
        <f>IF(AND(OR(エントリー!$AV46="○",エントリー!$AV46="△"),エントリー!O46=""),"",IF(OR(エントリー!$AV46="○",エントリー!$AV46="△"),エントリー!O46,""))</f>
        <v/>
      </c>
      <c r="O41" s="5" t="str">
        <f>IF(エントリー!P46="","",IF(エントリー!$AV46="","",IF(AND(OR(エントリー!$AV46="○",エントリー!$AV46="△"),エントリー!AL46=""),エントリー!P46,エントリー!AL46)))</f>
        <v/>
      </c>
      <c r="P41" s="8" t="str">
        <f>IF(AND(OR(エントリー!$AV46="○",エントリー!$AV46="△"),エントリー!Q46=""),"",IF(OR(エントリー!$AV46="○",エントリー!$AV46="△"),エントリー!Q46,""))</f>
        <v/>
      </c>
      <c r="Q41" t="str">
        <f>IF(AND(OR(エントリー!$AV46="○",エントリー!$AV46="△"),エントリー!R46=""),"",IF(OR(エントリー!$AV46="○",エントリー!$AV46="△"),エントリー!R46,""))</f>
        <v/>
      </c>
      <c r="R41" s="70" t="str">
        <f>IF(AND(OR(エントリー!$AV46="○",エントリー!$AV46="△"),エントリー!S46=""),"",IF(OR(エントリー!$AV46="○",エントリー!$AV46="△"),エントリー!S46,""))</f>
        <v/>
      </c>
      <c r="S41" t="str">
        <f>IF(AND(OR(エントリー!$AV46="○",エントリー!$AV46="△"),エントリー!T46=""),"",IF(OR(エントリー!$AV46="○",エントリー!$AV46="△"),エントリー!T46,""))</f>
        <v/>
      </c>
      <c r="T41" t="str">
        <f>IF(AND(OR(エントリー!$AV46="○",エントリー!$AV46="△"),エントリー!U46=""),"",IF(OR(エントリー!$AV46="○",エントリー!$AV46="△"),エントリー!U46,""))</f>
        <v/>
      </c>
      <c r="U41" t="str">
        <f>IF(AND(OR(エントリー!$AV46="○",エントリー!$AV46="△"),エントリー!V46=""),"",IF(OR(エントリー!$AV46="○",エントリー!$AV46="△"),エントリー!V46,""))</f>
        <v/>
      </c>
      <c r="V41" t="str">
        <f>IF(AND(OR(エントリー!$AV46="○",エントリー!$AV46="△"),エントリー!W46=""),"",IF(OR(エントリー!$AV46="○",エントリー!$AV46="△"),エントリー!W46,""))</f>
        <v/>
      </c>
      <c r="W41" t="str">
        <f>IF(AND(OR(エントリー!$AV46="○",エントリー!$AV46="△"),エントリー!X46=""),"",IF(OR(エントリー!$AV46="○",エントリー!$AV46="△"),エントリー!X46,""))</f>
        <v/>
      </c>
      <c r="X41" t="str">
        <f>IF(AND(OR(エントリー!$AV46="○",エントリー!$AV46="△"),エントリー!Y46=""),"",IF(OR(エントリー!$AV46="○",エントリー!$AV46="△"),エントリー!Y46,""))</f>
        <v/>
      </c>
      <c r="Y41" t="str">
        <f>IF(AND(OR(エントリー!$AV46="○",エントリー!$AV46="△"),エントリー!Z46=""),"",IF(OR(エントリー!$AV46="○",エントリー!$AV46="△"),エントリー!Z46,""))</f>
        <v/>
      </c>
      <c r="Z41" t="str">
        <f>IF(AND(OR(エントリー!$AV46="○",エントリー!$AV46="△"),エントリー!AA46=""),"",IF(OR(エントリー!$AV46="○",エントリー!$AV46="△"),エントリー!AA46,""))</f>
        <v/>
      </c>
      <c r="AA41" t="str">
        <f>IF(AND(OR(エントリー!$AV46="○",エントリー!$AV46="△"),エントリー!AB46=""),"",IF(OR(エントリー!$AV46="○",エントリー!$AV46="△"),エントリー!AB46,""))</f>
        <v/>
      </c>
      <c r="AB41" t="str">
        <f>IF(AND(OR(エントリー!$AV46="○",エントリー!$AV46="△"),エントリー!AC46=""),"",IF(OR(エントリー!$AV46="○",エントリー!$AV46="△"),エントリー!AC46,""))</f>
        <v/>
      </c>
      <c r="AC41" t="str">
        <f>IF(AND(OR(エントリー!$AV46="○",エントリー!$AV46="△"),エントリー!$AW$3="通常"),エントリー!AP46,IF(AND(OR(エントリー!$AV46="○",エントリー!$AV46="△"),エントリー!$AW$3="国体"),エントリー!AO46,IF(AND(OR(エントリー!$AV46="○",エントリー!$AV46="△"),エントリー!$AW$3="OPEN"),エントリー!AQ46,IF(AND(OR(エントリー!$AV46="○",エントリー!$AV46="△"),エントリー!$AW$3="Jr"),エントリー!AR46,IF(AND(OR(エントリー!$AV46="○",エントリー!$AV46="△"),エントリー!$AW$3="MS"),エントリー!AS46,"")))))</f>
        <v/>
      </c>
      <c r="AD41" t="str">
        <f>IF(AND(OR(エントリー!$AV46="○",エントリー!$AV46="△"),エントリー!AE46=""),"",IF(OR(エントリー!$AV46="○",エントリー!$AV46="△"),エントリー!AE46,""))</f>
        <v/>
      </c>
      <c r="AE41" t="str">
        <f>IF(エントリー!AM46="","",IF(エントリー!$AV46="","",IF(AND(OR(エントリー!$AV46="○",エントリー!$AV46="△"),エントリー!$AW$3="MS"),エントリー!AN46,エントリー!AM46)))</f>
        <v/>
      </c>
      <c r="AF41" t="str">
        <f t="shared" si="1"/>
        <v/>
      </c>
      <c r="AG41" t="str">
        <f>IF(AND(OR(エントリー!$AV46="○",エントリー!$AV46="△"),エントリー!AH46=""),"",IF(OR(エントリー!$AV46="○",エントリー!$AV46="△"),エントリー!AH46,""))</f>
        <v/>
      </c>
      <c r="AH41" s="72" t="str">
        <f>IF(AND(OR(エントリー!$AV46="○",エントリー!$AV46="△"),エントリー!AI46=""),"",IF(OR(エントリー!$AV46="○",エントリー!$AV46="△"),エントリー!AI46,""))</f>
        <v/>
      </c>
      <c r="AI41" t="str">
        <f>IF(AND(OR(エントリー!$AV46="○",エントリー!$AV46="△"),エントリー!AJ46=""),"",IF(OR(エントリー!$AV46="○",エントリー!$AV46="△"),エントリー!AJ46,""))</f>
        <v/>
      </c>
      <c r="AJ41" t="str">
        <f>IF(AND(OR(エントリー!$AV46="○",エントリー!$AV46="△"),エントリー!AK46=""),"",IF(OR(エントリー!$AV46="○",エントリー!$AV46="△"),エントリー!AK46,""))</f>
        <v/>
      </c>
      <c r="AK41" t="str">
        <f>IF(エントリー!AV46="△","オープン参加","")</f>
        <v/>
      </c>
    </row>
    <row r="42" spans="1:37" x14ac:dyDescent="0.15">
      <c r="A42" s="68" t="str">
        <f>IF(AND(OR(エントリー!$AV47="○",エントリー!$AV47="△"),エントリー!B47=""),"",IF(OR(エントリー!$AV47="○",エントリー!$AV47="△"),エントリー!B47,""))</f>
        <v/>
      </c>
      <c r="B42" t="str">
        <f>IF(AND(OR(エントリー!$AV47="○",エントリー!$AV47="△"),エントリー!C47=""),"",IF(OR(エントリー!$AV47="○",エントリー!$AV47="△"),エントリー!C47,""))</f>
        <v/>
      </c>
      <c r="C42" t="str">
        <f>IF(AND(OR(エントリー!$AV47="○",エントリー!$AV47="△"),エントリー!D47=""),"",IF(OR(エントリー!$AV47="○",エントリー!$AV47="△"),エントリー!D47,""))</f>
        <v/>
      </c>
      <c r="D42" s="69" t="str">
        <f>IF(AND(OR(エントリー!$AV47="○",エントリー!$AV47="△"),エントリー!E47=""),"",IF(OR(エントリー!$AV47="○",エントリー!$AV47="△"),エントリー!E47,""))</f>
        <v/>
      </c>
      <c r="E42" t="str">
        <f>IF(AND(OR(エントリー!$AV47="○",エントリー!$AV47="△"),エントリー!F47=""),"",IF(OR(エントリー!$AV47="○",エントリー!$AV47="△"),エントリー!F47,""))</f>
        <v/>
      </c>
      <c r="F42" t="str">
        <f>IF(AND(OR(エントリー!$AV47="○",エントリー!$AV47="△"),エントリー!G47=""),"",IF(OR(エントリー!$AV47="○",エントリー!$AV47="△"),エントリー!G47,""))</f>
        <v/>
      </c>
      <c r="G42" t="str">
        <f>IF(AND(OR(エントリー!$AV47="○",エントリー!$AV47="△"),エントリー!H47=""),"",IF(OR(エントリー!$AV47="○",エントリー!$AV47="△"),エントリー!H47,""))</f>
        <v/>
      </c>
      <c r="H42" t="str">
        <f>IF(AND(OR(エントリー!$AV47="○",エントリー!$AV47="△"),エントリー!I47=""),"",IF(OR(エントリー!$AV47="○",エントリー!$AV47="△"),エントリー!I47,""))</f>
        <v/>
      </c>
      <c r="I42" t="str">
        <f>IF(AND(OR(エントリー!$AV47="○",エントリー!$AV47="△"),エントリー!J47=""),"",IF(OR(エントリー!$AV47="○",エントリー!$AV47="△"),エントリー!J47,""))</f>
        <v/>
      </c>
      <c r="J42" t="str">
        <f>IF(AND(OR(エントリー!$AV47="○",エントリー!$AV47="△"),エントリー!K47=""),"",IF(OR(エントリー!$AV47="○",エントリー!$AV47="△"),エントリー!K47,""))</f>
        <v/>
      </c>
      <c r="K42" t="str">
        <f>IF(AND(OR(エントリー!$AV47="○",エントリー!$AV47="△"),エントリー!L47=""),"",IF(OR(エントリー!$AV47="○",エントリー!$AV47="△"),エントリー!L47,""))</f>
        <v/>
      </c>
      <c r="L42" s="71" t="str">
        <f>IF(AND(OR(エントリー!$AV47="○",エントリー!$AV47="△"),エントリー!M47=""),"",IF(OR(エントリー!$AV47="○",エントリー!$AV47="△"),エントリー!M47,""))</f>
        <v/>
      </c>
      <c r="M42" s="71" t="str">
        <f>IF(AND(OR(エントリー!$AV47="○",エントリー!$AV47="△"),エントリー!N47=""),"",IF(OR(エントリー!$AV47="○",エントリー!$AV47="△"),エントリー!N47,""))</f>
        <v/>
      </c>
      <c r="N42" s="71" t="str">
        <f>IF(AND(OR(エントリー!$AV47="○",エントリー!$AV47="△"),エントリー!O47=""),"",IF(OR(エントリー!$AV47="○",エントリー!$AV47="△"),エントリー!O47,""))</f>
        <v/>
      </c>
      <c r="O42" s="5" t="str">
        <f>IF(エントリー!P47="","",IF(エントリー!$AV47="","",IF(AND(OR(エントリー!$AV47="○",エントリー!$AV47="△"),エントリー!AL47=""),エントリー!P47,エントリー!AL47)))</f>
        <v/>
      </c>
      <c r="P42" s="8" t="str">
        <f>IF(AND(OR(エントリー!$AV47="○",エントリー!$AV47="△"),エントリー!Q47=""),"",IF(OR(エントリー!$AV47="○",エントリー!$AV47="△"),エントリー!Q47,""))</f>
        <v/>
      </c>
      <c r="Q42" t="str">
        <f>IF(AND(OR(エントリー!$AV47="○",エントリー!$AV47="△"),エントリー!R47=""),"",IF(OR(エントリー!$AV47="○",エントリー!$AV47="△"),エントリー!R47,""))</f>
        <v/>
      </c>
      <c r="R42" s="70" t="str">
        <f>IF(AND(OR(エントリー!$AV47="○",エントリー!$AV47="△"),エントリー!S47=""),"",IF(OR(エントリー!$AV47="○",エントリー!$AV47="△"),エントリー!S47,""))</f>
        <v/>
      </c>
      <c r="S42" t="str">
        <f>IF(AND(OR(エントリー!$AV47="○",エントリー!$AV47="△"),エントリー!T47=""),"",IF(OR(エントリー!$AV47="○",エントリー!$AV47="△"),エントリー!T47,""))</f>
        <v/>
      </c>
      <c r="T42" t="str">
        <f>IF(AND(OR(エントリー!$AV47="○",エントリー!$AV47="△"),エントリー!U47=""),"",IF(OR(エントリー!$AV47="○",エントリー!$AV47="△"),エントリー!U47,""))</f>
        <v/>
      </c>
      <c r="U42" t="str">
        <f>IF(AND(OR(エントリー!$AV47="○",エントリー!$AV47="△"),エントリー!V47=""),"",IF(OR(エントリー!$AV47="○",エントリー!$AV47="△"),エントリー!V47,""))</f>
        <v/>
      </c>
      <c r="V42" t="str">
        <f>IF(AND(OR(エントリー!$AV47="○",エントリー!$AV47="△"),エントリー!W47=""),"",IF(OR(エントリー!$AV47="○",エントリー!$AV47="△"),エントリー!W47,""))</f>
        <v/>
      </c>
      <c r="W42" t="str">
        <f>IF(AND(OR(エントリー!$AV47="○",エントリー!$AV47="△"),エントリー!X47=""),"",IF(OR(エントリー!$AV47="○",エントリー!$AV47="△"),エントリー!X47,""))</f>
        <v/>
      </c>
      <c r="X42" t="str">
        <f>IF(AND(OR(エントリー!$AV47="○",エントリー!$AV47="△"),エントリー!Y47=""),"",IF(OR(エントリー!$AV47="○",エントリー!$AV47="△"),エントリー!Y47,""))</f>
        <v/>
      </c>
      <c r="Y42" t="str">
        <f>IF(AND(OR(エントリー!$AV47="○",エントリー!$AV47="△"),エントリー!Z47=""),"",IF(OR(エントリー!$AV47="○",エントリー!$AV47="△"),エントリー!Z47,""))</f>
        <v/>
      </c>
      <c r="Z42" t="str">
        <f>IF(AND(OR(エントリー!$AV47="○",エントリー!$AV47="△"),エントリー!AA47=""),"",IF(OR(エントリー!$AV47="○",エントリー!$AV47="△"),エントリー!AA47,""))</f>
        <v/>
      </c>
      <c r="AA42" t="str">
        <f>IF(AND(OR(エントリー!$AV47="○",エントリー!$AV47="△"),エントリー!AB47=""),"",IF(OR(エントリー!$AV47="○",エントリー!$AV47="△"),エントリー!AB47,""))</f>
        <v/>
      </c>
      <c r="AB42" t="str">
        <f>IF(AND(OR(エントリー!$AV47="○",エントリー!$AV47="△"),エントリー!AC47=""),"",IF(OR(エントリー!$AV47="○",エントリー!$AV47="△"),エントリー!AC47,""))</f>
        <v/>
      </c>
      <c r="AC42" t="str">
        <f>IF(AND(OR(エントリー!$AV47="○",エントリー!$AV47="△"),エントリー!$AW$3="通常"),エントリー!AP47,IF(AND(OR(エントリー!$AV47="○",エントリー!$AV47="△"),エントリー!$AW$3="国体"),エントリー!AO47,IF(AND(OR(エントリー!$AV47="○",エントリー!$AV47="△"),エントリー!$AW$3="OPEN"),エントリー!AQ47,IF(AND(OR(エントリー!$AV47="○",エントリー!$AV47="△"),エントリー!$AW$3="Jr"),エントリー!AR47,IF(AND(OR(エントリー!$AV47="○",エントリー!$AV47="△"),エントリー!$AW$3="MS"),エントリー!AS47,"")))))</f>
        <v/>
      </c>
      <c r="AD42" t="str">
        <f>IF(AND(OR(エントリー!$AV47="○",エントリー!$AV47="△"),エントリー!AE47=""),"",IF(OR(エントリー!$AV47="○",エントリー!$AV47="△"),エントリー!AE47,""))</f>
        <v/>
      </c>
      <c r="AE42" t="str">
        <f>IF(エントリー!AM47="","",IF(エントリー!$AV47="","",IF(AND(OR(エントリー!$AV47="○",エントリー!$AV47="△"),エントリー!$AW$3="MS"),エントリー!AN47,エントリー!AM47)))</f>
        <v/>
      </c>
      <c r="AF42" t="str">
        <f t="shared" si="1"/>
        <v/>
      </c>
      <c r="AG42" t="str">
        <f>IF(AND(OR(エントリー!$AV47="○",エントリー!$AV47="△"),エントリー!AH47=""),"",IF(OR(エントリー!$AV47="○",エントリー!$AV47="△"),エントリー!AH47,""))</f>
        <v/>
      </c>
      <c r="AH42" s="72" t="str">
        <f>IF(AND(OR(エントリー!$AV47="○",エントリー!$AV47="△"),エントリー!AI47=""),"",IF(OR(エントリー!$AV47="○",エントリー!$AV47="△"),エントリー!AI47,""))</f>
        <v/>
      </c>
      <c r="AI42" t="str">
        <f>IF(AND(OR(エントリー!$AV47="○",エントリー!$AV47="△"),エントリー!AJ47=""),"",IF(OR(エントリー!$AV47="○",エントリー!$AV47="△"),エントリー!AJ47,""))</f>
        <v/>
      </c>
      <c r="AJ42" t="str">
        <f>IF(AND(OR(エントリー!$AV47="○",エントリー!$AV47="△"),エントリー!AK47=""),"",IF(OR(エントリー!$AV47="○",エントリー!$AV47="△"),エントリー!AK47,""))</f>
        <v/>
      </c>
      <c r="AK42" t="str">
        <f>IF(エントリー!AV47="△","オープン参加","")</f>
        <v/>
      </c>
    </row>
    <row r="43" spans="1:37" x14ac:dyDescent="0.15">
      <c r="A43" s="68" t="str">
        <f>IF(AND(OR(エントリー!$AV48="○",エントリー!$AV48="△"),エントリー!B48=""),"",IF(OR(エントリー!$AV48="○",エントリー!$AV48="△"),エントリー!B48,""))</f>
        <v/>
      </c>
      <c r="B43" t="str">
        <f>IF(AND(OR(エントリー!$AV48="○",エントリー!$AV48="△"),エントリー!C48=""),"",IF(OR(エントリー!$AV48="○",エントリー!$AV48="△"),エントリー!C48,""))</f>
        <v/>
      </c>
      <c r="C43" t="str">
        <f>IF(AND(OR(エントリー!$AV48="○",エントリー!$AV48="△"),エントリー!D48=""),"",IF(OR(エントリー!$AV48="○",エントリー!$AV48="△"),エントリー!D48,""))</f>
        <v/>
      </c>
      <c r="D43" s="69" t="str">
        <f>IF(AND(OR(エントリー!$AV48="○",エントリー!$AV48="△"),エントリー!E48=""),"",IF(OR(エントリー!$AV48="○",エントリー!$AV48="△"),エントリー!E48,""))</f>
        <v/>
      </c>
      <c r="E43" t="str">
        <f>IF(AND(OR(エントリー!$AV48="○",エントリー!$AV48="△"),エントリー!F48=""),"",IF(OR(エントリー!$AV48="○",エントリー!$AV48="△"),エントリー!F48,""))</f>
        <v/>
      </c>
      <c r="F43" t="str">
        <f>IF(AND(OR(エントリー!$AV48="○",エントリー!$AV48="△"),エントリー!G48=""),"",IF(OR(エントリー!$AV48="○",エントリー!$AV48="△"),エントリー!G48,""))</f>
        <v/>
      </c>
      <c r="G43" t="str">
        <f>IF(AND(OR(エントリー!$AV48="○",エントリー!$AV48="△"),エントリー!H48=""),"",IF(OR(エントリー!$AV48="○",エントリー!$AV48="△"),エントリー!H48,""))</f>
        <v/>
      </c>
      <c r="H43" t="str">
        <f>IF(AND(OR(エントリー!$AV48="○",エントリー!$AV48="△"),エントリー!I48=""),"",IF(OR(エントリー!$AV48="○",エントリー!$AV48="△"),エントリー!I48,""))</f>
        <v/>
      </c>
      <c r="I43" t="str">
        <f>IF(AND(OR(エントリー!$AV48="○",エントリー!$AV48="△"),エントリー!J48=""),"",IF(OR(エントリー!$AV48="○",エントリー!$AV48="△"),エントリー!J48,""))</f>
        <v/>
      </c>
      <c r="J43" t="str">
        <f>IF(AND(OR(エントリー!$AV48="○",エントリー!$AV48="△"),エントリー!K48=""),"",IF(OR(エントリー!$AV48="○",エントリー!$AV48="△"),エントリー!K48,""))</f>
        <v/>
      </c>
      <c r="K43" t="str">
        <f>IF(AND(OR(エントリー!$AV48="○",エントリー!$AV48="△"),エントリー!L48=""),"",IF(OR(エントリー!$AV48="○",エントリー!$AV48="△"),エントリー!L48,""))</f>
        <v/>
      </c>
      <c r="L43" s="71" t="str">
        <f>IF(AND(OR(エントリー!$AV48="○",エントリー!$AV48="△"),エントリー!M48=""),"",IF(OR(エントリー!$AV48="○",エントリー!$AV48="△"),エントリー!M48,""))</f>
        <v/>
      </c>
      <c r="M43" s="71" t="str">
        <f>IF(AND(OR(エントリー!$AV48="○",エントリー!$AV48="△"),エントリー!N48=""),"",IF(OR(エントリー!$AV48="○",エントリー!$AV48="△"),エントリー!N48,""))</f>
        <v/>
      </c>
      <c r="N43" s="71" t="str">
        <f>IF(AND(OR(エントリー!$AV48="○",エントリー!$AV48="△"),エントリー!O48=""),"",IF(OR(エントリー!$AV48="○",エントリー!$AV48="△"),エントリー!O48,""))</f>
        <v/>
      </c>
      <c r="O43" s="5" t="str">
        <f>IF(エントリー!P48="","",IF(エントリー!$AV48="","",IF(AND(OR(エントリー!$AV48="○",エントリー!$AV48="△"),エントリー!AL48=""),エントリー!P48,エントリー!AL48)))</f>
        <v/>
      </c>
      <c r="P43" s="8" t="str">
        <f>IF(AND(OR(エントリー!$AV48="○",エントリー!$AV48="△"),エントリー!Q48=""),"",IF(OR(エントリー!$AV48="○",エントリー!$AV48="△"),エントリー!Q48,""))</f>
        <v/>
      </c>
      <c r="Q43" t="str">
        <f>IF(AND(OR(エントリー!$AV48="○",エントリー!$AV48="△"),エントリー!R48=""),"",IF(OR(エントリー!$AV48="○",エントリー!$AV48="△"),エントリー!R48,""))</f>
        <v/>
      </c>
      <c r="R43" s="70" t="str">
        <f>IF(AND(OR(エントリー!$AV48="○",エントリー!$AV48="△"),エントリー!S48=""),"",IF(OR(エントリー!$AV48="○",エントリー!$AV48="△"),エントリー!S48,""))</f>
        <v/>
      </c>
      <c r="S43" t="str">
        <f>IF(AND(OR(エントリー!$AV48="○",エントリー!$AV48="△"),エントリー!T48=""),"",IF(OR(エントリー!$AV48="○",エントリー!$AV48="△"),エントリー!T48,""))</f>
        <v/>
      </c>
      <c r="T43" t="str">
        <f>IF(AND(OR(エントリー!$AV48="○",エントリー!$AV48="△"),エントリー!U48=""),"",IF(OR(エントリー!$AV48="○",エントリー!$AV48="△"),エントリー!U48,""))</f>
        <v/>
      </c>
      <c r="U43" t="str">
        <f>IF(AND(OR(エントリー!$AV48="○",エントリー!$AV48="△"),エントリー!V48=""),"",IF(OR(エントリー!$AV48="○",エントリー!$AV48="△"),エントリー!V48,""))</f>
        <v/>
      </c>
      <c r="V43" t="str">
        <f>IF(AND(OR(エントリー!$AV48="○",エントリー!$AV48="△"),エントリー!W48=""),"",IF(OR(エントリー!$AV48="○",エントリー!$AV48="△"),エントリー!W48,""))</f>
        <v/>
      </c>
      <c r="W43" t="str">
        <f>IF(AND(OR(エントリー!$AV48="○",エントリー!$AV48="△"),エントリー!X48=""),"",IF(OR(エントリー!$AV48="○",エントリー!$AV48="△"),エントリー!X48,""))</f>
        <v/>
      </c>
      <c r="X43" t="str">
        <f>IF(AND(OR(エントリー!$AV48="○",エントリー!$AV48="△"),エントリー!Y48=""),"",IF(OR(エントリー!$AV48="○",エントリー!$AV48="△"),エントリー!Y48,""))</f>
        <v/>
      </c>
      <c r="Y43" t="str">
        <f>IF(AND(OR(エントリー!$AV48="○",エントリー!$AV48="△"),エントリー!Z48=""),"",IF(OR(エントリー!$AV48="○",エントリー!$AV48="△"),エントリー!Z48,""))</f>
        <v/>
      </c>
      <c r="Z43" t="str">
        <f>IF(AND(OR(エントリー!$AV48="○",エントリー!$AV48="△"),エントリー!AA48=""),"",IF(OR(エントリー!$AV48="○",エントリー!$AV48="△"),エントリー!AA48,""))</f>
        <v/>
      </c>
      <c r="AA43" t="str">
        <f>IF(AND(OR(エントリー!$AV48="○",エントリー!$AV48="△"),エントリー!AB48=""),"",IF(OR(エントリー!$AV48="○",エントリー!$AV48="△"),エントリー!AB48,""))</f>
        <v/>
      </c>
      <c r="AB43" t="str">
        <f>IF(AND(OR(エントリー!$AV48="○",エントリー!$AV48="△"),エントリー!AC48=""),"",IF(OR(エントリー!$AV48="○",エントリー!$AV48="△"),エントリー!AC48,""))</f>
        <v/>
      </c>
      <c r="AC43" t="str">
        <f>IF(AND(OR(エントリー!$AV48="○",エントリー!$AV48="△"),エントリー!$AW$3="通常"),エントリー!AP48,IF(AND(OR(エントリー!$AV48="○",エントリー!$AV48="△"),エントリー!$AW$3="国体"),エントリー!AO48,IF(AND(OR(エントリー!$AV48="○",エントリー!$AV48="△"),エントリー!$AW$3="OPEN"),エントリー!AQ48,IF(AND(OR(エントリー!$AV48="○",エントリー!$AV48="△"),エントリー!$AW$3="Jr"),エントリー!AR48,IF(AND(OR(エントリー!$AV48="○",エントリー!$AV48="△"),エントリー!$AW$3="MS"),エントリー!AS48,"")))))</f>
        <v/>
      </c>
      <c r="AD43" t="str">
        <f>IF(AND(OR(エントリー!$AV48="○",エントリー!$AV48="△"),エントリー!AE48=""),"",IF(OR(エントリー!$AV48="○",エントリー!$AV48="△"),エントリー!AE48,""))</f>
        <v/>
      </c>
      <c r="AE43" t="str">
        <f>IF(エントリー!AM48="","",IF(エントリー!$AV48="","",IF(AND(OR(エントリー!$AV48="○",エントリー!$AV48="△"),エントリー!$AW$3="MS"),エントリー!AN48,エントリー!AM48)))</f>
        <v/>
      </c>
      <c r="AF43" t="str">
        <f t="shared" si="1"/>
        <v/>
      </c>
      <c r="AG43" t="str">
        <f>IF(AND(OR(エントリー!$AV48="○",エントリー!$AV48="△"),エントリー!AH48=""),"",IF(OR(エントリー!$AV48="○",エントリー!$AV48="△"),エントリー!AH48,""))</f>
        <v/>
      </c>
      <c r="AH43" s="72" t="str">
        <f>IF(AND(OR(エントリー!$AV48="○",エントリー!$AV48="△"),エントリー!AI48=""),"",IF(OR(エントリー!$AV48="○",エントリー!$AV48="△"),エントリー!AI48,""))</f>
        <v/>
      </c>
      <c r="AI43" t="str">
        <f>IF(AND(OR(エントリー!$AV48="○",エントリー!$AV48="△"),エントリー!AJ48=""),"",IF(OR(エントリー!$AV48="○",エントリー!$AV48="△"),エントリー!AJ48,""))</f>
        <v/>
      </c>
      <c r="AJ43" t="str">
        <f>IF(AND(OR(エントリー!$AV48="○",エントリー!$AV48="△"),エントリー!AK48=""),"",IF(OR(エントリー!$AV48="○",エントリー!$AV48="△"),エントリー!AK48,""))</f>
        <v/>
      </c>
      <c r="AK43" t="str">
        <f>IF(エントリー!AV48="△","オープン参加","")</f>
        <v/>
      </c>
    </row>
    <row r="44" spans="1:37" x14ac:dyDescent="0.15">
      <c r="A44" s="68" t="str">
        <f>IF(AND(OR(エントリー!$AV49="○",エントリー!$AV49="△"),エントリー!B49=""),"",IF(OR(エントリー!$AV49="○",エントリー!$AV49="△"),エントリー!B49,""))</f>
        <v/>
      </c>
      <c r="B44" t="str">
        <f>IF(AND(OR(エントリー!$AV49="○",エントリー!$AV49="△"),エントリー!C49=""),"",IF(OR(エントリー!$AV49="○",エントリー!$AV49="△"),エントリー!C49,""))</f>
        <v/>
      </c>
      <c r="C44" t="str">
        <f>IF(AND(OR(エントリー!$AV49="○",エントリー!$AV49="△"),エントリー!D49=""),"",IF(OR(エントリー!$AV49="○",エントリー!$AV49="△"),エントリー!D49,""))</f>
        <v/>
      </c>
      <c r="D44" s="69" t="str">
        <f>IF(AND(OR(エントリー!$AV49="○",エントリー!$AV49="△"),エントリー!E49=""),"",IF(OR(エントリー!$AV49="○",エントリー!$AV49="△"),エントリー!E49,""))</f>
        <v/>
      </c>
      <c r="E44" t="str">
        <f>IF(AND(OR(エントリー!$AV49="○",エントリー!$AV49="△"),エントリー!F49=""),"",IF(OR(エントリー!$AV49="○",エントリー!$AV49="△"),エントリー!F49,""))</f>
        <v/>
      </c>
      <c r="F44" t="str">
        <f>IF(AND(OR(エントリー!$AV49="○",エントリー!$AV49="△"),エントリー!G49=""),"",IF(OR(エントリー!$AV49="○",エントリー!$AV49="△"),エントリー!G49,""))</f>
        <v/>
      </c>
      <c r="G44" t="str">
        <f>IF(AND(OR(エントリー!$AV49="○",エントリー!$AV49="△"),エントリー!H49=""),"",IF(OR(エントリー!$AV49="○",エントリー!$AV49="△"),エントリー!H49,""))</f>
        <v/>
      </c>
      <c r="H44" t="str">
        <f>IF(AND(OR(エントリー!$AV49="○",エントリー!$AV49="△"),エントリー!I49=""),"",IF(OR(エントリー!$AV49="○",エントリー!$AV49="△"),エントリー!I49,""))</f>
        <v/>
      </c>
      <c r="I44" t="str">
        <f>IF(AND(OR(エントリー!$AV49="○",エントリー!$AV49="△"),エントリー!J49=""),"",IF(OR(エントリー!$AV49="○",エントリー!$AV49="△"),エントリー!J49,""))</f>
        <v/>
      </c>
      <c r="J44" t="str">
        <f>IF(AND(OR(エントリー!$AV49="○",エントリー!$AV49="△"),エントリー!K49=""),"",IF(OR(エントリー!$AV49="○",エントリー!$AV49="△"),エントリー!K49,""))</f>
        <v/>
      </c>
      <c r="K44" t="str">
        <f>IF(AND(OR(エントリー!$AV49="○",エントリー!$AV49="△"),エントリー!L49=""),"",IF(OR(エントリー!$AV49="○",エントリー!$AV49="△"),エントリー!L49,""))</f>
        <v/>
      </c>
      <c r="L44" s="71" t="str">
        <f>IF(AND(OR(エントリー!$AV49="○",エントリー!$AV49="△"),エントリー!M49=""),"",IF(OR(エントリー!$AV49="○",エントリー!$AV49="△"),エントリー!M49,""))</f>
        <v/>
      </c>
      <c r="M44" s="71" t="str">
        <f>IF(AND(OR(エントリー!$AV49="○",エントリー!$AV49="△"),エントリー!N49=""),"",IF(OR(エントリー!$AV49="○",エントリー!$AV49="△"),エントリー!N49,""))</f>
        <v/>
      </c>
      <c r="N44" s="71" t="str">
        <f>IF(AND(OR(エントリー!$AV49="○",エントリー!$AV49="△"),エントリー!O49=""),"",IF(OR(エントリー!$AV49="○",エントリー!$AV49="△"),エントリー!O49,""))</f>
        <v/>
      </c>
      <c r="O44" s="5" t="str">
        <f>IF(エントリー!P49="","",IF(エントリー!$AV49="","",IF(AND(OR(エントリー!$AV49="○",エントリー!$AV49="△"),エントリー!AL49=""),エントリー!P49,エントリー!AL49)))</f>
        <v/>
      </c>
      <c r="P44" s="8" t="str">
        <f>IF(AND(OR(エントリー!$AV49="○",エントリー!$AV49="△"),エントリー!Q49=""),"",IF(OR(エントリー!$AV49="○",エントリー!$AV49="△"),エントリー!Q49,""))</f>
        <v/>
      </c>
      <c r="Q44" t="str">
        <f>IF(AND(OR(エントリー!$AV49="○",エントリー!$AV49="△"),エントリー!R49=""),"",IF(OR(エントリー!$AV49="○",エントリー!$AV49="△"),エントリー!R49,""))</f>
        <v/>
      </c>
      <c r="R44" s="70" t="str">
        <f>IF(AND(OR(エントリー!$AV49="○",エントリー!$AV49="△"),エントリー!S49=""),"",IF(OR(エントリー!$AV49="○",エントリー!$AV49="△"),エントリー!S49,""))</f>
        <v/>
      </c>
      <c r="S44" t="str">
        <f>IF(AND(OR(エントリー!$AV49="○",エントリー!$AV49="△"),エントリー!T49=""),"",IF(OR(エントリー!$AV49="○",エントリー!$AV49="△"),エントリー!T49,""))</f>
        <v/>
      </c>
      <c r="T44" t="str">
        <f>IF(AND(OR(エントリー!$AV49="○",エントリー!$AV49="△"),エントリー!U49=""),"",IF(OR(エントリー!$AV49="○",エントリー!$AV49="△"),エントリー!U49,""))</f>
        <v/>
      </c>
      <c r="U44" t="str">
        <f>IF(AND(OR(エントリー!$AV49="○",エントリー!$AV49="△"),エントリー!V49=""),"",IF(OR(エントリー!$AV49="○",エントリー!$AV49="△"),エントリー!V49,""))</f>
        <v/>
      </c>
      <c r="V44" t="str">
        <f>IF(AND(OR(エントリー!$AV49="○",エントリー!$AV49="△"),エントリー!W49=""),"",IF(OR(エントリー!$AV49="○",エントリー!$AV49="△"),エントリー!W49,""))</f>
        <v/>
      </c>
      <c r="W44" t="str">
        <f>IF(AND(OR(エントリー!$AV49="○",エントリー!$AV49="△"),エントリー!X49=""),"",IF(OR(エントリー!$AV49="○",エントリー!$AV49="△"),エントリー!X49,""))</f>
        <v/>
      </c>
      <c r="X44" t="str">
        <f>IF(AND(OR(エントリー!$AV49="○",エントリー!$AV49="△"),エントリー!Y49=""),"",IF(OR(エントリー!$AV49="○",エントリー!$AV49="△"),エントリー!Y49,""))</f>
        <v/>
      </c>
      <c r="Y44" t="str">
        <f>IF(AND(OR(エントリー!$AV49="○",エントリー!$AV49="△"),エントリー!Z49=""),"",IF(OR(エントリー!$AV49="○",エントリー!$AV49="△"),エントリー!Z49,""))</f>
        <v/>
      </c>
      <c r="Z44" t="str">
        <f>IF(AND(OR(エントリー!$AV49="○",エントリー!$AV49="△"),エントリー!AA49=""),"",IF(OR(エントリー!$AV49="○",エントリー!$AV49="△"),エントリー!AA49,""))</f>
        <v/>
      </c>
      <c r="AA44" t="str">
        <f>IF(AND(OR(エントリー!$AV49="○",エントリー!$AV49="△"),エントリー!AB49=""),"",IF(OR(エントリー!$AV49="○",エントリー!$AV49="△"),エントリー!AB49,""))</f>
        <v/>
      </c>
      <c r="AB44" t="str">
        <f>IF(AND(OR(エントリー!$AV49="○",エントリー!$AV49="△"),エントリー!AC49=""),"",IF(OR(エントリー!$AV49="○",エントリー!$AV49="△"),エントリー!AC49,""))</f>
        <v/>
      </c>
      <c r="AC44" t="str">
        <f>IF(AND(OR(エントリー!$AV49="○",エントリー!$AV49="△"),エントリー!$AW$3="通常"),エントリー!AP49,IF(AND(OR(エントリー!$AV49="○",エントリー!$AV49="△"),エントリー!$AW$3="国体"),エントリー!AO49,IF(AND(OR(エントリー!$AV49="○",エントリー!$AV49="△"),エントリー!$AW$3="OPEN"),エントリー!AQ49,IF(AND(OR(エントリー!$AV49="○",エントリー!$AV49="△"),エントリー!$AW$3="Jr"),エントリー!AR49,IF(AND(OR(エントリー!$AV49="○",エントリー!$AV49="△"),エントリー!$AW$3="MS"),エントリー!AS49,"")))))</f>
        <v/>
      </c>
      <c r="AD44" t="str">
        <f>IF(AND(OR(エントリー!$AV49="○",エントリー!$AV49="△"),エントリー!AE49=""),"",IF(OR(エントリー!$AV49="○",エントリー!$AV49="△"),エントリー!AE49,""))</f>
        <v/>
      </c>
      <c r="AE44" t="str">
        <f>IF(エントリー!AM49="","",IF(エントリー!$AV49="","",IF(AND(OR(エントリー!$AV49="○",エントリー!$AV49="△"),エントリー!$AW$3="MS"),エントリー!AN49,エントリー!AM49)))</f>
        <v/>
      </c>
      <c r="AF44" t="str">
        <f t="shared" si="1"/>
        <v/>
      </c>
      <c r="AG44" t="str">
        <f>IF(AND(OR(エントリー!$AV49="○",エントリー!$AV49="△"),エントリー!AH49=""),"",IF(OR(エントリー!$AV49="○",エントリー!$AV49="△"),エントリー!AH49,""))</f>
        <v/>
      </c>
      <c r="AH44" s="72" t="str">
        <f>IF(AND(OR(エントリー!$AV49="○",エントリー!$AV49="△"),エントリー!AI49=""),"",IF(OR(エントリー!$AV49="○",エントリー!$AV49="△"),エントリー!AI49,""))</f>
        <v/>
      </c>
      <c r="AI44" t="str">
        <f>IF(AND(OR(エントリー!$AV49="○",エントリー!$AV49="△"),エントリー!AJ49=""),"",IF(OR(エントリー!$AV49="○",エントリー!$AV49="△"),エントリー!AJ49,""))</f>
        <v/>
      </c>
      <c r="AJ44" t="str">
        <f>IF(AND(OR(エントリー!$AV49="○",エントリー!$AV49="△"),エントリー!AK49=""),"",IF(OR(エントリー!$AV49="○",エントリー!$AV49="△"),エントリー!AK49,""))</f>
        <v/>
      </c>
      <c r="AK44" t="str">
        <f>IF(エントリー!AV49="△","オープン参加","")</f>
        <v/>
      </c>
    </row>
    <row r="45" spans="1:37" x14ac:dyDescent="0.15">
      <c r="A45" s="68" t="str">
        <f>IF(AND(OR(エントリー!$AV50="○",エントリー!$AV50="△"),エントリー!B50=""),"",IF(OR(エントリー!$AV50="○",エントリー!$AV50="△"),エントリー!B50,""))</f>
        <v/>
      </c>
      <c r="B45" t="str">
        <f>IF(AND(OR(エントリー!$AV50="○",エントリー!$AV50="△"),エントリー!C50=""),"",IF(OR(エントリー!$AV50="○",エントリー!$AV50="△"),エントリー!C50,""))</f>
        <v/>
      </c>
      <c r="C45" t="str">
        <f>IF(AND(OR(エントリー!$AV50="○",エントリー!$AV50="△"),エントリー!D50=""),"",IF(OR(エントリー!$AV50="○",エントリー!$AV50="△"),エントリー!D50,""))</f>
        <v/>
      </c>
      <c r="D45" s="69" t="str">
        <f>IF(AND(OR(エントリー!$AV50="○",エントリー!$AV50="△"),エントリー!E50=""),"",IF(OR(エントリー!$AV50="○",エントリー!$AV50="△"),エントリー!E50,""))</f>
        <v/>
      </c>
      <c r="E45" t="str">
        <f>IF(AND(OR(エントリー!$AV50="○",エントリー!$AV50="△"),エントリー!F50=""),"",IF(OR(エントリー!$AV50="○",エントリー!$AV50="△"),エントリー!F50,""))</f>
        <v/>
      </c>
      <c r="F45" t="str">
        <f>IF(AND(OR(エントリー!$AV50="○",エントリー!$AV50="△"),エントリー!G50=""),"",IF(OR(エントリー!$AV50="○",エントリー!$AV50="△"),エントリー!G50,""))</f>
        <v/>
      </c>
      <c r="G45" t="str">
        <f>IF(AND(OR(エントリー!$AV50="○",エントリー!$AV50="△"),エントリー!H50=""),"",IF(OR(エントリー!$AV50="○",エントリー!$AV50="△"),エントリー!H50,""))</f>
        <v/>
      </c>
      <c r="H45" t="str">
        <f>IF(AND(OR(エントリー!$AV50="○",エントリー!$AV50="△"),エントリー!I50=""),"",IF(OR(エントリー!$AV50="○",エントリー!$AV50="△"),エントリー!I50,""))</f>
        <v/>
      </c>
      <c r="I45" t="str">
        <f>IF(AND(OR(エントリー!$AV50="○",エントリー!$AV50="△"),エントリー!J50=""),"",IF(OR(エントリー!$AV50="○",エントリー!$AV50="△"),エントリー!J50,""))</f>
        <v/>
      </c>
      <c r="J45" t="str">
        <f>IF(AND(OR(エントリー!$AV50="○",エントリー!$AV50="△"),エントリー!K50=""),"",IF(OR(エントリー!$AV50="○",エントリー!$AV50="△"),エントリー!K50,""))</f>
        <v/>
      </c>
      <c r="K45" t="str">
        <f>IF(AND(OR(エントリー!$AV50="○",エントリー!$AV50="△"),エントリー!L50=""),"",IF(OR(エントリー!$AV50="○",エントリー!$AV50="△"),エントリー!L50,""))</f>
        <v/>
      </c>
      <c r="L45" s="71" t="str">
        <f>IF(AND(OR(エントリー!$AV50="○",エントリー!$AV50="△"),エントリー!M50=""),"",IF(OR(エントリー!$AV50="○",エントリー!$AV50="△"),エントリー!M50,""))</f>
        <v/>
      </c>
      <c r="M45" s="71" t="str">
        <f>IF(AND(OR(エントリー!$AV50="○",エントリー!$AV50="△"),エントリー!N50=""),"",IF(OR(エントリー!$AV50="○",エントリー!$AV50="△"),エントリー!N50,""))</f>
        <v/>
      </c>
      <c r="N45" s="71" t="str">
        <f>IF(AND(OR(エントリー!$AV50="○",エントリー!$AV50="△"),エントリー!O50=""),"",IF(OR(エントリー!$AV50="○",エントリー!$AV50="△"),エントリー!O50,""))</f>
        <v/>
      </c>
      <c r="O45" s="5" t="str">
        <f>IF(エントリー!P50="","",IF(エントリー!$AV50="","",IF(AND(OR(エントリー!$AV50="○",エントリー!$AV50="△"),エントリー!AL50=""),エントリー!P50,エントリー!AL50)))</f>
        <v/>
      </c>
      <c r="P45" s="8" t="str">
        <f>IF(AND(OR(エントリー!$AV50="○",エントリー!$AV50="△"),エントリー!Q50=""),"",IF(OR(エントリー!$AV50="○",エントリー!$AV50="△"),エントリー!Q50,""))</f>
        <v/>
      </c>
      <c r="Q45" t="str">
        <f>IF(AND(OR(エントリー!$AV50="○",エントリー!$AV50="△"),エントリー!R50=""),"",IF(OR(エントリー!$AV50="○",エントリー!$AV50="△"),エントリー!R50,""))</f>
        <v/>
      </c>
      <c r="R45" s="70" t="str">
        <f>IF(AND(OR(エントリー!$AV50="○",エントリー!$AV50="△"),エントリー!S50=""),"",IF(OR(エントリー!$AV50="○",エントリー!$AV50="△"),エントリー!S50,""))</f>
        <v/>
      </c>
      <c r="S45" t="str">
        <f>IF(AND(OR(エントリー!$AV50="○",エントリー!$AV50="△"),エントリー!T50=""),"",IF(OR(エントリー!$AV50="○",エントリー!$AV50="△"),エントリー!T50,""))</f>
        <v/>
      </c>
      <c r="T45" t="str">
        <f>IF(AND(OR(エントリー!$AV50="○",エントリー!$AV50="△"),エントリー!U50=""),"",IF(OR(エントリー!$AV50="○",エントリー!$AV50="△"),エントリー!U50,""))</f>
        <v/>
      </c>
      <c r="U45" t="str">
        <f>IF(AND(OR(エントリー!$AV50="○",エントリー!$AV50="△"),エントリー!V50=""),"",IF(OR(エントリー!$AV50="○",エントリー!$AV50="△"),エントリー!V50,""))</f>
        <v/>
      </c>
      <c r="V45" t="str">
        <f>IF(AND(OR(エントリー!$AV50="○",エントリー!$AV50="△"),エントリー!W50=""),"",IF(OR(エントリー!$AV50="○",エントリー!$AV50="△"),エントリー!W50,""))</f>
        <v/>
      </c>
      <c r="W45" t="str">
        <f>IF(AND(OR(エントリー!$AV50="○",エントリー!$AV50="△"),エントリー!X50=""),"",IF(OR(エントリー!$AV50="○",エントリー!$AV50="△"),エントリー!X50,""))</f>
        <v/>
      </c>
      <c r="X45" t="str">
        <f>IF(AND(OR(エントリー!$AV50="○",エントリー!$AV50="△"),エントリー!Y50=""),"",IF(OR(エントリー!$AV50="○",エントリー!$AV50="△"),エントリー!Y50,""))</f>
        <v/>
      </c>
      <c r="Y45" t="str">
        <f>IF(AND(OR(エントリー!$AV50="○",エントリー!$AV50="△"),エントリー!Z50=""),"",IF(OR(エントリー!$AV50="○",エントリー!$AV50="△"),エントリー!Z50,""))</f>
        <v/>
      </c>
      <c r="Z45" t="str">
        <f>IF(AND(OR(エントリー!$AV50="○",エントリー!$AV50="△"),エントリー!AA50=""),"",IF(OR(エントリー!$AV50="○",エントリー!$AV50="△"),エントリー!AA50,""))</f>
        <v/>
      </c>
      <c r="AA45" t="str">
        <f>IF(AND(OR(エントリー!$AV50="○",エントリー!$AV50="△"),エントリー!AB50=""),"",IF(OR(エントリー!$AV50="○",エントリー!$AV50="△"),エントリー!AB50,""))</f>
        <v/>
      </c>
      <c r="AB45" t="str">
        <f>IF(AND(OR(エントリー!$AV50="○",エントリー!$AV50="△"),エントリー!AC50=""),"",IF(OR(エントリー!$AV50="○",エントリー!$AV50="△"),エントリー!AC50,""))</f>
        <v/>
      </c>
      <c r="AC45" t="str">
        <f>IF(AND(OR(エントリー!$AV50="○",エントリー!$AV50="△"),エントリー!$AW$3="通常"),エントリー!AP50,IF(AND(OR(エントリー!$AV50="○",エントリー!$AV50="△"),エントリー!$AW$3="国体"),エントリー!AO50,IF(AND(OR(エントリー!$AV50="○",エントリー!$AV50="△"),エントリー!$AW$3="OPEN"),エントリー!AQ50,IF(AND(OR(エントリー!$AV50="○",エントリー!$AV50="△"),エントリー!$AW$3="Jr"),エントリー!AR50,IF(AND(OR(エントリー!$AV50="○",エントリー!$AV50="△"),エントリー!$AW$3="MS"),エントリー!AS50,"")))))</f>
        <v/>
      </c>
      <c r="AD45" t="str">
        <f>IF(AND(OR(エントリー!$AV50="○",エントリー!$AV50="△"),エントリー!AE50=""),"",IF(OR(エントリー!$AV50="○",エントリー!$AV50="△"),エントリー!AE50,""))</f>
        <v/>
      </c>
      <c r="AE45" t="str">
        <f>IF(エントリー!AM50="","",IF(エントリー!$AV50="","",IF(AND(OR(エントリー!$AV50="○",エントリー!$AV50="△"),エントリー!$AW$3="MS"),エントリー!AN50,エントリー!AM50)))</f>
        <v/>
      </c>
      <c r="AF45" t="str">
        <f t="shared" si="1"/>
        <v/>
      </c>
      <c r="AG45" t="str">
        <f>IF(AND(OR(エントリー!$AV50="○",エントリー!$AV50="△"),エントリー!AH50=""),"",IF(OR(エントリー!$AV50="○",エントリー!$AV50="△"),エントリー!AH50,""))</f>
        <v/>
      </c>
      <c r="AH45" s="72" t="str">
        <f>IF(AND(OR(エントリー!$AV50="○",エントリー!$AV50="△"),エントリー!AI50=""),"",IF(OR(エントリー!$AV50="○",エントリー!$AV50="△"),エントリー!AI50,""))</f>
        <v/>
      </c>
      <c r="AI45" t="str">
        <f>IF(AND(OR(エントリー!$AV50="○",エントリー!$AV50="△"),エントリー!AJ50=""),"",IF(OR(エントリー!$AV50="○",エントリー!$AV50="△"),エントリー!AJ50,""))</f>
        <v/>
      </c>
      <c r="AJ45" t="str">
        <f>IF(AND(OR(エントリー!$AV50="○",エントリー!$AV50="△"),エントリー!AK50=""),"",IF(OR(エントリー!$AV50="○",エントリー!$AV50="△"),エントリー!AK50,""))</f>
        <v/>
      </c>
      <c r="AK45" t="str">
        <f>IF(エントリー!AV50="△","オープン参加","")</f>
        <v/>
      </c>
    </row>
    <row r="46" spans="1:37" x14ac:dyDescent="0.15">
      <c r="A46" s="68" t="str">
        <f>IF(AND(OR(エントリー!$AV51="○",エントリー!$AV51="△"),エントリー!B51=""),"",IF(OR(エントリー!$AV51="○",エントリー!$AV51="△"),エントリー!B51,""))</f>
        <v/>
      </c>
      <c r="B46" t="str">
        <f>IF(AND(OR(エントリー!$AV51="○",エントリー!$AV51="△"),エントリー!C51=""),"",IF(OR(エントリー!$AV51="○",エントリー!$AV51="△"),エントリー!C51,""))</f>
        <v/>
      </c>
      <c r="C46" t="str">
        <f>IF(AND(OR(エントリー!$AV51="○",エントリー!$AV51="△"),エントリー!D51=""),"",IF(OR(エントリー!$AV51="○",エントリー!$AV51="△"),エントリー!D51,""))</f>
        <v/>
      </c>
      <c r="D46" s="69" t="str">
        <f>IF(AND(OR(エントリー!$AV51="○",エントリー!$AV51="△"),エントリー!E51=""),"",IF(OR(エントリー!$AV51="○",エントリー!$AV51="△"),エントリー!E51,""))</f>
        <v/>
      </c>
      <c r="E46" t="str">
        <f>IF(AND(OR(エントリー!$AV51="○",エントリー!$AV51="△"),エントリー!F51=""),"",IF(OR(エントリー!$AV51="○",エントリー!$AV51="△"),エントリー!F51,""))</f>
        <v/>
      </c>
      <c r="F46" t="str">
        <f>IF(AND(OR(エントリー!$AV51="○",エントリー!$AV51="△"),エントリー!G51=""),"",IF(OR(エントリー!$AV51="○",エントリー!$AV51="△"),エントリー!G51,""))</f>
        <v/>
      </c>
      <c r="G46" t="str">
        <f>IF(AND(OR(エントリー!$AV51="○",エントリー!$AV51="△"),エントリー!H51=""),"",IF(OR(エントリー!$AV51="○",エントリー!$AV51="△"),エントリー!H51,""))</f>
        <v/>
      </c>
      <c r="H46" t="str">
        <f>IF(AND(OR(エントリー!$AV51="○",エントリー!$AV51="△"),エントリー!I51=""),"",IF(OR(エントリー!$AV51="○",エントリー!$AV51="△"),エントリー!I51,""))</f>
        <v/>
      </c>
      <c r="I46" t="str">
        <f>IF(AND(OR(エントリー!$AV51="○",エントリー!$AV51="△"),エントリー!J51=""),"",IF(OR(エントリー!$AV51="○",エントリー!$AV51="△"),エントリー!J51,""))</f>
        <v/>
      </c>
      <c r="J46" t="str">
        <f>IF(AND(OR(エントリー!$AV51="○",エントリー!$AV51="△"),エントリー!K51=""),"",IF(OR(エントリー!$AV51="○",エントリー!$AV51="△"),エントリー!K51,""))</f>
        <v/>
      </c>
      <c r="K46" t="str">
        <f>IF(AND(OR(エントリー!$AV51="○",エントリー!$AV51="△"),エントリー!L51=""),"",IF(OR(エントリー!$AV51="○",エントリー!$AV51="△"),エントリー!L51,""))</f>
        <v/>
      </c>
      <c r="L46" s="71" t="str">
        <f>IF(AND(OR(エントリー!$AV51="○",エントリー!$AV51="△"),エントリー!M51=""),"",IF(OR(エントリー!$AV51="○",エントリー!$AV51="△"),エントリー!M51,""))</f>
        <v/>
      </c>
      <c r="M46" s="71" t="str">
        <f>IF(AND(OR(エントリー!$AV51="○",エントリー!$AV51="△"),エントリー!N51=""),"",IF(OR(エントリー!$AV51="○",エントリー!$AV51="△"),エントリー!N51,""))</f>
        <v/>
      </c>
      <c r="N46" s="71" t="str">
        <f>IF(AND(OR(エントリー!$AV51="○",エントリー!$AV51="△"),エントリー!O51=""),"",IF(OR(エントリー!$AV51="○",エントリー!$AV51="△"),エントリー!O51,""))</f>
        <v/>
      </c>
      <c r="O46" s="5" t="str">
        <f>IF(エントリー!P51="","",IF(エントリー!$AV51="","",IF(AND(OR(エントリー!$AV51="○",エントリー!$AV51="△"),エントリー!AL51=""),エントリー!P51,エントリー!AL51)))</f>
        <v/>
      </c>
      <c r="P46" s="8" t="str">
        <f>IF(AND(OR(エントリー!$AV51="○",エントリー!$AV51="△"),エントリー!Q51=""),"",IF(OR(エントリー!$AV51="○",エントリー!$AV51="△"),エントリー!Q51,""))</f>
        <v/>
      </c>
      <c r="Q46" t="str">
        <f>IF(AND(OR(エントリー!$AV51="○",エントリー!$AV51="△"),エントリー!R51=""),"",IF(OR(エントリー!$AV51="○",エントリー!$AV51="△"),エントリー!R51,""))</f>
        <v/>
      </c>
      <c r="R46" s="70" t="str">
        <f>IF(AND(OR(エントリー!$AV51="○",エントリー!$AV51="△"),エントリー!S51=""),"",IF(OR(エントリー!$AV51="○",エントリー!$AV51="△"),エントリー!S51,""))</f>
        <v/>
      </c>
      <c r="S46" t="str">
        <f>IF(AND(OR(エントリー!$AV51="○",エントリー!$AV51="△"),エントリー!T51=""),"",IF(OR(エントリー!$AV51="○",エントリー!$AV51="△"),エントリー!T51,""))</f>
        <v/>
      </c>
      <c r="T46" t="str">
        <f>IF(AND(OR(エントリー!$AV51="○",エントリー!$AV51="△"),エントリー!U51=""),"",IF(OR(エントリー!$AV51="○",エントリー!$AV51="△"),エントリー!U51,""))</f>
        <v/>
      </c>
      <c r="U46" t="str">
        <f>IF(AND(OR(エントリー!$AV51="○",エントリー!$AV51="△"),エントリー!V51=""),"",IF(OR(エントリー!$AV51="○",エントリー!$AV51="△"),エントリー!V51,""))</f>
        <v/>
      </c>
      <c r="V46" t="str">
        <f>IF(AND(OR(エントリー!$AV51="○",エントリー!$AV51="△"),エントリー!W51=""),"",IF(OR(エントリー!$AV51="○",エントリー!$AV51="△"),エントリー!W51,""))</f>
        <v/>
      </c>
      <c r="W46" t="str">
        <f>IF(AND(OR(エントリー!$AV51="○",エントリー!$AV51="△"),エントリー!X51=""),"",IF(OR(エントリー!$AV51="○",エントリー!$AV51="△"),エントリー!X51,""))</f>
        <v/>
      </c>
      <c r="X46" t="str">
        <f>IF(AND(OR(エントリー!$AV51="○",エントリー!$AV51="△"),エントリー!Y51=""),"",IF(OR(エントリー!$AV51="○",エントリー!$AV51="△"),エントリー!Y51,""))</f>
        <v/>
      </c>
      <c r="Y46" t="str">
        <f>IF(AND(OR(エントリー!$AV51="○",エントリー!$AV51="△"),エントリー!Z51=""),"",IF(OR(エントリー!$AV51="○",エントリー!$AV51="△"),エントリー!Z51,""))</f>
        <v/>
      </c>
      <c r="Z46" t="str">
        <f>IF(AND(OR(エントリー!$AV51="○",エントリー!$AV51="△"),エントリー!AA51=""),"",IF(OR(エントリー!$AV51="○",エントリー!$AV51="△"),エントリー!AA51,""))</f>
        <v/>
      </c>
      <c r="AA46" t="str">
        <f>IF(AND(OR(エントリー!$AV51="○",エントリー!$AV51="△"),エントリー!AB51=""),"",IF(OR(エントリー!$AV51="○",エントリー!$AV51="△"),エントリー!AB51,""))</f>
        <v/>
      </c>
      <c r="AB46" t="str">
        <f>IF(AND(OR(エントリー!$AV51="○",エントリー!$AV51="△"),エントリー!AC51=""),"",IF(OR(エントリー!$AV51="○",エントリー!$AV51="△"),エントリー!AC51,""))</f>
        <v/>
      </c>
      <c r="AC46" t="str">
        <f>IF(AND(OR(エントリー!$AV51="○",エントリー!$AV51="△"),エントリー!$AW$3="通常"),エントリー!AP51,IF(AND(OR(エントリー!$AV51="○",エントリー!$AV51="△"),エントリー!$AW$3="国体"),エントリー!AO51,IF(AND(OR(エントリー!$AV51="○",エントリー!$AV51="△"),エントリー!$AW$3="OPEN"),エントリー!AQ51,IF(AND(OR(エントリー!$AV51="○",エントリー!$AV51="△"),エントリー!$AW$3="Jr"),エントリー!AR51,IF(AND(OR(エントリー!$AV51="○",エントリー!$AV51="△"),エントリー!$AW$3="MS"),エントリー!AS51,"")))))</f>
        <v/>
      </c>
      <c r="AD46" t="str">
        <f>IF(AND(OR(エントリー!$AV51="○",エントリー!$AV51="△"),エントリー!AE51=""),"",IF(OR(エントリー!$AV51="○",エントリー!$AV51="△"),エントリー!AE51,""))</f>
        <v/>
      </c>
      <c r="AE46" t="str">
        <f>IF(エントリー!AM51="","",IF(エントリー!$AV51="","",IF(AND(OR(エントリー!$AV51="○",エントリー!$AV51="△"),エントリー!$AW$3="MS"),エントリー!AN51,エントリー!AM51)))</f>
        <v/>
      </c>
      <c r="AF46" t="str">
        <f t="shared" si="1"/>
        <v/>
      </c>
      <c r="AG46" t="str">
        <f>IF(AND(OR(エントリー!$AV51="○",エントリー!$AV51="△"),エントリー!AH51=""),"",IF(OR(エントリー!$AV51="○",エントリー!$AV51="△"),エントリー!AH51,""))</f>
        <v/>
      </c>
      <c r="AH46" s="72" t="str">
        <f>IF(AND(OR(エントリー!$AV51="○",エントリー!$AV51="△"),エントリー!AI51=""),"",IF(OR(エントリー!$AV51="○",エントリー!$AV51="△"),エントリー!AI51,""))</f>
        <v/>
      </c>
      <c r="AI46" t="str">
        <f>IF(AND(OR(エントリー!$AV51="○",エントリー!$AV51="△"),エントリー!AJ51=""),"",IF(OR(エントリー!$AV51="○",エントリー!$AV51="△"),エントリー!AJ51,""))</f>
        <v/>
      </c>
      <c r="AJ46" t="str">
        <f>IF(AND(OR(エントリー!$AV51="○",エントリー!$AV51="△"),エントリー!AK51=""),"",IF(OR(エントリー!$AV51="○",エントリー!$AV51="△"),エントリー!AK51,""))</f>
        <v/>
      </c>
      <c r="AK46" t="str">
        <f>IF(エントリー!AV51="△","オープン参加","")</f>
        <v/>
      </c>
    </row>
    <row r="47" spans="1:37" x14ac:dyDescent="0.15">
      <c r="A47" s="68" t="str">
        <f>IF(AND(OR(エントリー!$AV52="○",エントリー!$AV52="△"),エントリー!B52=""),"",IF(OR(エントリー!$AV52="○",エントリー!$AV52="△"),エントリー!B52,""))</f>
        <v/>
      </c>
      <c r="B47" t="str">
        <f>IF(AND(OR(エントリー!$AV52="○",エントリー!$AV52="△"),エントリー!C52=""),"",IF(OR(エントリー!$AV52="○",エントリー!$AV52="△"),エントリー!C52,""))</f>
        <v/>
      </c>
      <c r="C47" t="str">
        <f>IF(AND(OR(エントリー!$AV52="○",エントリー!$AV52="△"),エントリー!D52=""),"",IF(OR(エントリー!$AV52="○",エントリー!$AV52="△"),エントリー!D52,""))</f>
        <v/>
      </c>
      <c r="D47" s="69" t="str">
        <f>IF(AND(OR(エントリー!$AV52="○",エントリー!$AV52="△"),エントリー!E52=""),"",IF(OR(エントリー!$AV52="○",エントリー!$AV52="△"),エントリー!E52,""))</f>
        <v/>
      </c>
      <c r="E47" t="str">
        <f>IF(AND(OR(エントリー!$AV52="○",エントリー!$AV52="△"),エントリー!F52=""),"",IF(OR(エントリー!$AV52="○",エントリー!$AV52="△"),エントリー!F52,""))</f>
        <v/>
      </c>
      <c r="F47" t="str">
        <f>IF(AND(OR(エントリー!$AV52="○",エントリー!$AV52="△"),エントリー!G52=""),"",IF(OR(エントリー!$AV52="○",エントリー!$AV52="△"),エントリー!G52,""))</f>
        <v/>
      </c>
      <c r="G47" t="str">
        <f>IF(AND(OR(エントリー!$AV52="○",エントリー!$AV52="△"),エントリー!H52=""),"",IF(OR(エントリー!$AV52="○",エントリー!$AV52="△"),エントリー!H52,""))</f>
        <v/>
      </c>
      <c r="H47" t="str">
        <f>IF(AND(OR(エントリー!$AV52="○",エントリー!$AV52="△"),エントリー!I52=""),"",IF(OR(エントリー!$AV52="○",エントリー!$AV52="△"),エントリー!I52,""))</f>
        <v/>
      </c>
      <c r="I47" t="str">
        <f>IF(AND(OR(エントリー!$AV52="○",エントリー!$AV52="△"),エントリー!J52=""),"",IF(OR(エントリー!$AV52="○",エントリー!$AV52="△"),エントリー!J52,""))</f>
        <v/>
      </c>
      <c r="J47" t="str">
        <f>IF(AND(OR(エントリー!$AV52="○",エントリー!$AV52="△"),エントリー!K52=""),"",IF(OR(エントリー!$AV52="○",エントリー!$AV52="△"),エントリー!K52,""))</f>
        <v/>
      </c>
      <c r="K47" t="str">
        <f>IF(AND(OR(エントリー!$AV52="○",エントリー!$AV52="△"),エントリー!L52=""),"",IF(OR(エントリー!$AV52="○",エントリー!$AV52="△"),エントリー!L52,""))</f>
        <v/>
      </c>
      <c r="L47" s="71" t="str">
        <f>IF(AND(OR(エントリー!$AV52="○",エントリー!$AV52="△"),エントリー!M52=""),"",IF(OR(エントリー!$AV52="○",エントリー!$AV52="△"),エントリー!M52,""))</f>
        <v/>
      </c>
      <c r="M47" s="71" t="str">
        <f>IF(AND(OR(エントリー!$AV52="○",エントリー!$AV52="△"),エントリー!N52=""),"",IF(OR(エントリー!$AV52="○",エントリー!$AV52="△"),エントリー!N52,""))</f>
        <v/>
      </c>
      <c r="N47" s="71" t="str">
        <f>IF(AND(OR(エントリー!$AV52="○",エントリー!$AV52="△"),エントリー!O52=""),"",IF(OR(エントリー!$AV52="○",エントリー!$AV52="△"),エントリー!O52,""))</f>
        <v/>
      </c>
      <c r="O47" s="5" t="str">
        <f>IF(エントリー!P52="","",IF(エントリー!$AV52="","",IF(AND(OR(エントリー!$AV52="○",エントリー!$AV52="△"),エントリー!AL52=""),エントリー!P52,エントリー!AL52)))</f>
        <v/>
      </c>
      <c r="P47" s="8" t="str">
        <f>IF(AND(OR(エントリー!$AV52="○",エントリー!$AV52="△"),エントリー!Q52=""),"",IF(OR(エントリー!$AV52="○",エントリー!$AV52="△"),エントリー!Q52,""))</f>
        <v/>
      </c>
      <c r="Q47" t="str">
        <f>IF(AND(OR(エントリー!$AV52="○",エントリー!$AV52="△"),エントリー!R52=""),"",IF(OR(エントリー!$AV52="○",エントリー!$AV52="△"),エントリー!R52,""))</f>
        <v/>
      </c>
      <c r="R47" s="70" t="str">
        <f>IF(AND(OR(エントリー!$AV52="○",エントリー!$AV52="△"),エントリー!S52=""),"",IF(OR(エントリー!$AV52="○",エントリー!$AV52="△"),エントリー!S52,""))</f>
        <v/>
      </c>
      <c r="S47" t="str">
        <f>IF(AND(OR(エントリー!$AV52="○",エントリー!$AV52="△"),エントリー!T52=""),"",IF(OR(エントリー!$AV52="○",エントリー!$AV52="△"),エントリー!T52,""))</f>
        <v/>
      </c>
      <c r="T47" t="str">
        <f>IF(AND(OR(エントリー!$AV52="○",エントリー!$AV52="△"),エントリー!U52=""),"",IF(OR(エントリー!$AV52="○",エントリー!$AV52="△"),エントリー!U52,""))</f>
        <v/>
      </c>
      <c r="U47" t="str">
        <f>IF(AND(OR(エントリー!$AV52="○",エントリー!$AV52="△"),エントリー!V52=""),"",IF(OR(エントリー!$AV52="○",エントリー!$AV52="△"),エントリー!V52,""))</f>
        <v/>
      </c>
      <c r="V47" t="str">
        <f>IF(AND(OR(エントリー!$AV52="○",エントリー!$AV52="△"),エントリー!W52=""),"",IF(OR(エントリー!$AV52="○",エントリー!$AV52="△"),エントリー!W52,""))</f>
        <v/>
      </c>
      <c r="W47" t="str">
        <f>IF(AND(OR(エントリー!$AV52="○",エントリー!$AV52="△"),エントリー!X52=""),"",IF(OR(エントリー!$AV52="○",エントリー!$AV52="△"),エントリー!X52,""))</f>
        <v/>
      </c>
      <c r="X47" t="str">
        <f>IF(AND(OR(エントリー!$AV52="○",エントリー!$AV52="△"),エントリー!Y52=""),"",IF(OR(エントリー!$AV52="○",エントリー!$AV52="△"),エントリー!Y52,""))</f>
        <v/>
      </c>
      <c r="Y47" t="str">
        <f>IF(AND(OR(エントリー!$AV52="○",エントリー!$AV52="△"),エントリー!Z52=""),"",IF(OR(エントリー!$AV52="○",エントリー!$AV52="△"),エントリー!Z52,""))</f>
        <v/>
      </c>
      <c r="Z47" t="str">
        <f>IF(AND(OR(エントリー!$AV52="○",エントリー!$AV52="△"),エントリー!AA52=""),"",IF(OR(エントリー!$AV52="○",エントリー!$AV52="△"),エントリー!AA52,""))</f>
        <v/>
      </c>
      <c r="AA47" t="str">
        <f>IF(AND(OR(エントリー!$AV52="○",エントリー!$AV52="△"),エントリー!AB52=""),"",IF(OR(エントリー!$AV52="○",エントリー!$AV52="△"),エントリー!AB52,""))</f>
        <v/>
      </c>
      <c r="AB47" t="str">
        <f>IF(AND(OR(エントリー!$AV52="○",エントリー!$AV52="△"),エントリー!AC52=""),"",IF(OR(エントリー!$AV52="○",エントリー!$AV52="△"),エントリー!AC52,""))</f>
        <v/>
      </c>
      <c r="AC47" t="str">
        <f>IF(AND(OR(エントリー!$AV52="○",エントリー!$AV52="△"),エントリー!$AW$3="通常"),エントリー!AP52,IF(AND(OR(エントリー!$AV52="○",エントリー!$AV52="△"),エントリー!$AW$3="国体"),エントリー!AO52,IF(AND(OR(エントリー!$AV52="○",エントリー!$AV52="△"),エントリー!$AW$3="OPEN"),エントリー!AQ52,IF(AND(OR(エントリー!$AV52="○",エントリー!$AV52="△"),エントリー!$AW$3="Jr"),エントリー!AR52,IF(AND(OR(エントリー!$AV52="○",エントリー!$AV52="△"),エントリー!$AW$3="MS"),エントリー!AS52,"")))))</f>
        <v/>
      </c>
      <c r="AD47" t="str">
        <f>IF(AND(OR(エントリー!$AV52="○",エントリー!$AV52="△"),エントリー!AE52=""),"",IF(OR(エントリー!$AV52="○",エントリー!$AV52="△"),エントリー!AE52,""))</f>
        <v/>
      </c>
      <c r="AE47" t="str">
        <f>IF(エントリー!AM52="","",IF(エントリー!$AV52="","",IF(AND(OR(エントリー!$AV52="○",エントリー!$AV52="△"),エントリー!$AW$3="MS"),エントリー!AN52,エントリー!AM52)))</f>
        <v/>
      </c>
      <c r="AF47" t="str">
        <f t="shared" si="1"/>
        <v/>
      </c>
      <c r="AG47" t="str">
        <f>IF(AND(OR(エントリー!$AV52="○",エントリー!$AV52="△"),エントリー!AH52=""),"",IF(OR(エントリー!$AV52="○",エントリー!$AV52="△"),エントリー!AH52,""))</f>
        <v/>
      </c>
      <c r="AH47" s="72" t="str">
        <f>IF(AND(OR(エントリー!$AV52="○",エントリー!$AV52="△"),エントリー!AI52=""),"",IF(OR(エントリー!$AV52="○",エントリー!$AV52="△"),エントリー!AI52,""))</f>
        <v/>
      </c>
      <c r="AI47" t="str">
        <f>IF(AND(OR(エントリー!$AV52="○",エントリー!$AV52="△"),エントリー!AJ52=""),"",IF(OR(エントリー!$AV52="○",エントリー!$AV52="△"),エントリー!AJ52,""))</f>
        <v/>
      </c>
      <c r="AJ47" t="str">
        <f>IF(AND(OR(エントリー!$AV52="○",エントリー!$AV52="△"),エントリー!AK52=""),"",IF(OR(エントリー!$AV52="○",エントリー!$AV52="△"),エントリー!AK52,""))</f>
        <v/>
      </c>
      <c r="AK47" t="str">
        <f>IF(エントリー!AV52="△","オープン参加","")</f>
        <v/>
      </c>
    </row>
    <row r="48" spans="1:37" x14ac:dyDescent="0.15">
      <c r="A48" s="68" t="str">
        <f>IF(AND(OR(エントリー!$AV53="○",エントリー!$AV53="△"),エントリー!B53=""),"",IF(OR(エントリー!$AV53="○",エントリー!$AV53="△"),エントリー!B53,""))</f>
        <v/>
      </c>
      <c r="B48" t="str">
        <f>IF(AND(OR(エントリー!$AV53="○",エントリー!$AV53="△"),エントリー!C53=""),"",IF(OR(エントリー!$AV53="○",エントリー!$AV53="△"),エントリー!C53,""))</f>
        <v/>
      </c>
      <c r="C48" t="str">
        <f>IF(AND(OR(エントリー!$AV53="○",エントリー!$AV53="△"),エントリー!D53=""),"",IF(OR(エントリー!$AV53="○",エントリー!$AV53="△"),エントリー!D53,""))</f>
        <v/>
      </c>
      <c r="D48" s="69" t="str">
        <f>IF(AND(OR(エントリー!$AV53="○",エントリー!$AV53="△"),エントリー!E53=""),"",IF(OR(エントリー!$AV53="○",エントリー!$AV53="△"),エントリー!E53,""))</f>
        <v/>
      </c>
      <c r="E48" t="str">
        <f>IF(AND(OR(エントリー!$AV53="○",エントリー!$AV53="△"),エントリー!F53=""),"",IF(OR(エントリー!$AV53="○",エントリー!$AV53="△"),エントリー!F53,""))</f>
        <v/>
      </c>
      <c r="F48" t="str">
        <f>IF(AND(OR(エントリー!$AV53="○",エントリー!$AV53="△"),エントリー!G53=""),"",IF(OR(エントリー!$AV53="○",エントリー!$AV53="△"),エントリー!G53,""))</f>
        <v/>
      </c>
      <c r="G48" t="str">
        <f>IF(AND(OR(エントリー!$AV53="○",エントリー!$AV53="△"),エントリー!H53=""),"",IF(OR(エントリー!$AV53="○",エントリー!$AV53="△"),エントリー!H53,""))</f>
        <v/>
      </c>
      <c r="H48" t="str">
        <f>IF(AND(OR(エントリー!$AV53="○",エントリー!$AV53="△"),エントリー!I53=""),"",IF(OR(エントリー!$AV53="○",エントリー!$AV53="△"),エントリー!I53,""))</f>
        <v/>
      </c>
      <c r="I48" t="str">
        <f>IF(AND(OR(エントリー!$AV53="○",エントリー!$AV53="△"),エントリー!J53=""),"",IF(OR(エントリー!$AV53="○",エントリー!$AV53="△"),エントリー!J53,""))</f>
        <v/>
      </c>
      <c r="J48" t="str">
        <f>IF(AND(OR(エントリー!$AV53="○",エントリー!$AV53="△"),エントリー!K53=""),"",IF(OR(エントリー!$AV53="○",エントリー!$AV53="△"),エントリー!K53,""))</f>
        <v/>
      </c>
      <c r="K48" t="str">
        <f>IF(AND(OR(エントリー!$AV53="○",エントリー!$AV53="△"),エントリー!L53=""),"",IF(OR(エントリー!$AV53="○",エントリー!$AV53="△"),エントリー!L53,""))</f>
        <v/>
      </c>
      <c r="L48" s="71" t="str">
        <f>IF(AND(OR(エントリー!$AV53="○",エントリー!$AV53="△"),エントリー!M53=""),"",IF(OR(エントリー!$AV53="○",エントリー!$AV53="△"),エントリー!M53,""))</f>
        <v/>
      </c>
      <c r="M48" s="71" t="str">
        <f>IF(AND(OR(エントリー!$AV53="○",エントリー!$AV53="△"),エントリー!N53=""),"",IF(OR(エントリー!$AV53="○",エントリー!$AV53="△"),エントリー!N53,""))</f>
        <v/>
      </c>
      <c r="N48" s="71" t="str">
        <f>IF(AND(OR(エントリー!$AV53="○",エントリー!$AV53="△"),エントリー!O53=""),"",IF(OR(エントリー!$AV53="○",エントリー!$AV53="△"),エントリー!O53,""))</f>
        <v/>
      </c>
      <c r="O48" s="5" t="str">
        <f>IF(エントリー!P53="","",IF(エントリー!$AV53="","",IF(AND(OR(エントリー!$AV53="○",エントリー!$AV53="△"),エントリー!AL53=""),エントリー!P53,エントリー!AL53)))</f>
        <v/>
      </c>
      <c r="P48" s="8" t="str">
        <f>IF(AND(OR(エントリー!$AV53="○",エントリー!$AV53="△"),エントリー!Q53=""),"",IF(OR(エントリー!$AV53="○",エントリー!$AV53="△"),エントリー!Q53,""))</f>
        <v/>
      </c>
      <c r="Q48" t="str">
        <f>IF(AND(OR(エントリー!$AV53="○",エントリー!$AV53="△"),エントリー!R53=""),"",IF(OR(エントリー!$AV53="○",エントリー!$AV53="△"),エントリー!R53,""))</f>
        <v/>
      </c>
      <c r="R48" s="70" t="str">
        <f>IF(AND(OR(エントリー!$AV53="○",エントリー!$AV53="△"),エントリー!S53=""),"",IF(OR(エントリー!$AV53="○",エントリー!$AV53="△"),エントリー!S53,""))</f>
        <v/>
      </c>
      <c r="S48" t="str">
        <f>IF(AND(OR(エントリー!$AV53="○",エントリー!$AV53="△"),エントリー!T53=""),"",IF(OR(エントリー!$AV53="○",エントリー!$AV53="△"),エントリー!T53,""))</f>
        <v/>
      </c>
      <c r="T48" t="str">
        <f>IF(AND(OR(エントリー!$AV53="○",エントリー!$AV53="△"),エントリー!U53=""),"",IF(OR(エントリー!$AV53="○",エントリー!$AV53="△"),エントリー!U53,""))</f>
        <v/>
      </c>
      <c r="U48" t="str">
        <f>IF(AND(OR(エントリー!$AV53="○",エントリー!$AV53="△"),エントリー!V53=""),"",IF(OR(エントリー!$AV53="○",エントリー!$AV53="△"),エントリー!V53,""))</f>
        <v/>
      </c>
      <c r="V48" t="str">
        <f>IF(AND(OR(エントリー!$AV53="○",エントリー!$AV53="△"),エントリー!W53=""),"",IF(OR(エントリー!$AV53="○",エントリー!$AV53="△"),エントリー!W53,""))</f>
        <v/>
      </c>
      <c r="W48" t="str">
        <f>IF(AND(OR(エントリー!$AV53="○",エントリー!$AV53="△"),エントリー!X53=""),"",IF(OR(エントリー!$AV53="○",エントリー!$AV53="△"),エントリー!X53,""))</f>
        <v/>
      </c>
      <c r="X48" t="str">
        <f>IF(AND(OR(エントリー!$AV53="○",エントリー!$AV53="△"),エントリー!Y53=""),"",IF(OR(エントリー!$AV53="○",エントリー!$AV53="△"),エントリー!Y53,""))</f>
        <v/>
      </c>
      <c r="Y48" t="str">
        <f>IF(AND(OR(エントリー!$AV53="○",エントリー!$AV53="△"),エントリー!Z53=""),"",IF(OR(エントリー!$AV53="○",エントリー!$AV53="△"),エントリー!Z53,""))</f>
        <v/>
      </c>
      <c r="Z48" t="str">
        <f>IF(AND(OR(エントリー!$AV53="○",エントリー!$AV53="△"),エントリー!AA53=""),"",IF(OR(エントリー!$AV53="○",エントリー!$AV53="△"),エントリー!AA53,""))</f>
        <v/>
      </c>
      <c r="AA48" t="str">
        <f>IF(AND(OR(エントリー!$AV53="○",エントリー!$AV53="△"),エントリー!AB53=""),"",IF(OR(エントリー!$AV53="○",エントリー!$AV53="△"),エントリー!AB53,""))</f>
        <v/>
      </c>
      <c r="AB48" t="str">
        <f>IF(AND(OR(エントリー!$AV53="○",エントリー!$AV53="△"),エントリー!AC53=""),"",IF(OR(エントリー!$AV53="○",エントリー!$AV53="△"),エントリー!AC53,""))</f>
        <v/>
      </c>
      <c r="AC48" t="str">
        <f>IF(AND(OR(エントリー!$AV53="○",エントリー!$AV53="△"),エントリー!$AW$3="通常"),エントリー!AP53,IF(AND(OR(エントリー!$AV53="○",エントリー!$AV53="△"),エントリー!$AW$3="国体"),エントリー!AO53,IF(AND(OR(エントリー!$AV53="○",エントリー!$AV53="△"),エントリー!$AW$3="OPEN"),エントリー!AQ53,IF(AND(OR(エントリー!$AV53="○",エントリー!$AV53="△"),エントリー!$AW$3="Jr"),エントリー!AR53,IF(AND(OR(エントリー!$AV53="○",エントリー!$AV53="△"),エントリー!$AW$3="MS"),エントリー!AS53,"")))))</f>
        <v/>
      </c>
      <c r="AD48" t="str">
        <f>IF(AND(OR(エントリー!$AV53="○",エントリー!$AV53="△"),エントリー!AE53=""),"",IF(OR(エントリー!$AV53="○",エントリー!$AV53="△"),エントリー!AE53,""))</f>
        <v/>
      </c>
      <c r="AE48" t="str">
        <f>IF(エントリー!AM53="","",IF(エントリー!$AV53="","",IF(AND(OR(エントリー!$AV53="○",エントリー!$AV53="△"),エントリー!$AW$3="MS"),エントリー!AN53,エントリー!AM53)))</f>
        <v/>
      </c>
      <c r="AF48" t="str">
        <f t="shared" si="1"/>
        <v/>
      </c>
      <c r="AG48" t="str">
        <f>IF(AND(OR(エントリー!$AV53="○",エントリー!$AV53="△"),エントリー!AH53=""),"",IF(OR(エントリー!$AV53="○",エントリー!$AV53="△"),エントリー!AH53,""))</f>
        <v/>
      </c>
      <c r="AH48" s="72" t="str">
        <f>IF(AND(OR(エントリー!$AV53="○",エントリー!$AV53="△"),エントリー!AI53=""),"",IF(OR(エントリー!$AV53="○",エントリー!$AV53="△"),エントリー!AI53,""))</f>
        <v/>
      </c>
      <c r="AI48" t="str">
        <f>IF(AND(OR(エントリー!$AV53="○",エントリー!$AV53="△"),エントリー!AJ53=""),"",IF(OR(エントリー!$AV53="○",エントリー!$AV53="△"),エントリー!AJ53,""))</f>
        <v/>
      </c>
      <c r="AJ48" t="str">
        <f>IF(AND(OR(エントリー!$AV53="○",エントリー!$AV53="△"),エントリー!AK53=""),"",IF(OR(エントリー!$AV53="○",エントリー!$AV53="△"),エントリー!AK53,""))</f>
        <v/>
      </c>
      <c r="AK48" t="str">
        <f>IF(エントリー!AV53="△","オープン参加","")</f>
        <v/>
      </c>
    </row>
    <row r="49" spans="1:37" x14ac:dyDescent="0.15">
      <c r="A49" s="68" t="str">
        <f>IF(AND(OR(エントリー!$AV54="○",エントリー!$AV54="△"),エントリー!B54=""),"",IF(OR(エントリー!$AV54="○",エントリー!$AV54="△"),エントリー!B54,""))</f>
        <v/>
      </c>
      <c r="B49" t="str">
        <f>IF(AND(OR(エントリー!$AV54="○",エントリー!$AV54="△"),エントリー!C54=""),"",IF(OR(エントリー!$AV54="○",エントリー!$AV54="△"),エントリー!C54,""))</f>
        <v/>
      </c>
      <c r="C49" t="str">
        <f>IF(AND(OR(エントリー!$AV54="○",エントリー!$AV54="△"),エントリー!D54=""),"",IF(OR(エントリー!$AV54="○",エントリー!$AV54="△"),エントリー!D54,""))</f>
        <v/>
      </c>
      <c r="D49" s="69" t="str">
        <f>IF(AND(OR(エントリー!$AV54="○",エントリー!$AV54="△"),エントリー!E54=""),"",IF(OR(エントリー!$AV54="○",エントリー!$AV54="△"),エントリー!E54,""))</f>
        <v/>
      </c>
      <c r="E49" t="str">
        <f>IF(AND(OR(エントリー!$AV54="○",エントリー!$AV54="△"),エントリー!F54=""),"",IF(OR(エントリー!$AV54="○",エントリー!$AV54="△"),エントリー!F54,""))</f>
        <v/>
      </c>
      <c r="F49" t="str">
        <f>IF(AND(OR(エントリー!$AV54="○",エントリー!$AV54="△"),エントリー!G54=""),"",IF(OR(エントリー!$AV54="○",エントリー!$AV54="△"),エントリー!G54,""))</f>
        <v/>
      </c>
      <c r="G49" t="str">
        <f>IF(AND(OR(エントリー!$AV54="○",エントリー!$AV54="△"),エントリー!H54=""),"",IF(OR(エントリー!$AV54="○",エントリー!$AV54="△"),エントリー!H54,""))</f>
        <v/>
      </c>
      <c r="H49" t="str">
        <f>IF(AND(OR(エントリー!$AV54="○",エントリー!$AV54="△"),エントリー!I54=""),"",IF(OR(エントリー!$AV54="○",エントリー!$AV54="△"),エントリー!I54,""))</f>
        <v/>
      </c>
      <c r="I49" t="str">
        <f>IF(AND(OR(エントリー!$AV54="○",エントリー!$AV54="△"),エントリー!J54=""),"",IF(OR(エントリー!$AV54="○",エントリー!$AV54="△"),エントリー!J54,""))</f>
        <v/>
      </c>
      <c r="J49" t="str">
        <f>IF(AND(OR(エントリー!$AV54="○",エントリー!$AV54="△"),エントリー!K54=""),"",IF(OR(エントリー!$AV54="○",エントリー!$AV54="△"),エントリー!K54,""))</f>
        <v/>
      </c>
      <c r="K49" t="str">
        <f>IF(AND(OR(エントリー!$AV54="○",エントリー!$AV54="△"),エントリー!L54=""),"",IF(OR(エントリー!$AV54="○",エントリー!$AV54="△"),エントリー!L54,""))</f>
        <v/>
      </c>
      <c r="L49" s="71" t="str">
        <f>IF(AND(OR(エントリー!$AV54="○",エントリー!$AV54="△"),エントリー!M54=""),"",IF(OR(エントリー!$AV54="○",エントリー!$AV54="△"),エントリー!M54,""))</f>
        <v/>
      </c>
      <c r="M49" s="71" t="str">
        <f>IF(AND(OR(エントリー!$AV54="○",エントリー!$AV54="△"),エントリー!N54=""),"",IF(OR(エントリー!$AV54="○",エントリー!$AV54="△"),エントリー!N54,""))</f>
        <v/>
      </c>
      <c r="N49" s="71" t="str">
        <f>IF(AND(OR(エントリー!$AV54="○",エントリー!$AV54="△"),エントリー!O54=""),"",IF(OR(エントリー!$AV54="○",エントリー!$AV54="△"),エントリー!O54,""))</f>
        <v/>
      </c>
      <c r="O49" s="5" t="str">
        <f>IF(エントリー!P54="","",IF(エントリー!$AV54="","",IF(AND(OR(エントリー!$AV54="○",エントリー!$AV54="△"),エントリー!AL54=""),エントリー!P54,エントリー!AL54)))</f>
        <v/>
      </c>
      <c r="P49" s="8" t="str">
        <f>IF(AND(OR(エントリー!$AV54="○",エントリー!$AV54="△"),エントリー!Q54=""),"",IF(OR(エントリー!$AV54="○",エントリー!$AV54="△"),エントリー!Q54,""))</f>
        <v/>
      </c>
      <c r="Q49" t="str">
        <f>IF(AND(OR(エントリー!$AV54="○",エントリー!$AV54="△"),エントリー!R54=""),"",IF(OR(エントリー!$AV54="○",エントリー!$AV54="△"),エントリー!R54,""))</f>
        <v/>
      </c>
      <c r="R49" s="70" t="str">
        <f>IF(AND(OR(エントリー!$AV54="○",エントリー!$AV54="△"),エントリー!S54=""),"",IF(OR(エントリー!$AV54="○",エントリー!$AV54="△"),エントリー!S54,""))</f>
        <v/>
      </c>
      <c r="S49" t="str">
        <f>IF(AND(OR(エントリー!$AV54="○",エントリー!$AV54="△"),エントリー!T54=""),"",IF(OR(エントリー!$AV54="○",エントリー!$AV54="△"),エントリー!T54,""))</f>
        <v/>
      </c>
      <c r="T49" t="str">
        <f>IF(AND(OR(エントリー!$AV54="○",エントリー!$AV54="△"),エントリー!U54=""),"",IF(OR(エントリー!$AV54="○",エントリー!$AV54="△"),エントリー!U54,""))</f>
        <v/>
      </c>
      <c r="U49" t="str">
        <f>IF(AND(OR(エントリー!$AV54="○",エントリー!$AV54="△"),エントリー!V54=""),"",IF(OR(エントリー!$AV54="○",エントリー!$AV54="△"),エントリー!V54,""))</f>
        <v/>
      </c>
      <c r="V49" t="str">
        <f>IF(AND(OR(エントリー!$AV54="○",エントリー!$AV54="△"),エントリー!W54=""),"",IF(OR(エントリー!$AV54="○",エントリー!$AV54="△"),エントリー!W54,""))</f>
        <v/>
      </c>
      <c r="W49" t="str">
        <f>IF(AND(OR(エントリー!$AV54="○",エントリー!$AV54="△"),エントリー!X54=""),"",IF(OR(エントリー!$AV54="○",エントリー!$AV54="△"),エントリー!X54,""))</f>
        <v/>
      </c>
      <c r="X49" t="str">
        <f>IF(AND(OR(エントリー!$AV54="○",エントリー!$AV54="△"),エントリー!Y54=""),"",IF(OR(エントリー!$AV54="○",エントリー!$AV54="△"),エントリー!Y54,""))</f>
        <v/>
      </c>
      <c r="Y49" t="str">
        <f>IF(AND(OR(エントリー!$AV54="○",エントリー!$AV54="△"),エントリー!Z54=""),"",IF(OR(エントリー!$AV54="○",エントリー!$AV54="△"),エントリー!Z54,""))</f>
        <v/>
      </c>
      <c r="Z49" t="str">
        <f>IF(AND(OR(エントリー!$AV54="○",エントリー!$AV54="△"),エントリー!AA54=""),"",IF(OR(エントリー!$AV54="○",エントリー!$AV54="△"),エントリー!AA54,""))</f>
        <v/>
      </c>
      <c r="AA49" t="str">
        <f>IF(AND(OR(エントリー!$AV54="○",エントリー!$AV54="△"),エントリー!AB54=""),"",IF(OR(エントリー!$AV54="○",エントリー!$AV54="△"),エントリー!AB54,""))</f>
        <v/>
      </c>
      <c r="AB49" t="str">
        <f>IF(AND(OR(エントリー!$AV54="○",エントリー!$AV54="△"),エントリー!AC54=""),"",IF(OR(エントリー!$AV54="○",エントリー!$AV54="△"),エントリー!AC54,""))</f>
        <v/>
      </c>
      <c r="AC49" t="str">
        <f>IF(AND(OR(エントリー!$AV54="○",エントリー!$AV54="△"),エントリー!$AW$3="通常"),エントリー!AP54,IF(AND(OR(エントリー!$AV54="○",エントリー!$AV54="△"),エントリー!$AW$3="国体"),エントリー!AO54,IF(AND(OR(エントリー!$AV54="○",エントリー!$AV54="△"),エントリー!$AW$3="OPEN"),エントリー!AQ54,IF(AND(OR(エントリー!$AV54="○",エントリー!$AV54="△"),エントリー!$AW$3="Jr"),エントリー!AR54,IF(AND(OR(エントリー!$AV54="○",エントリー!$AV54="△"),エントリー!$AW$3="MS"),エントリー!AS54,"")))))</f>
        <v/>
      </c>
      <c r="AD49" t="str">
        <f>IF(AND(OR(エントリー!$AV54="○",エントリー!$AV54="△"),エントリー!AE54=""),"",IF(OR(エントリー!$AV54="○",エントリー!$AV54="△"),エントリー!AE54,""))</f>
        <v/>
      </c>
      <c r="AE49" t="str">
        <f>IF(エントリー!AM54="","",IF(エントリー!$AV54="","",IF(AND(OR(エントリー!$AV54="○",エントリー!$AV54="△"),エントリー!$AW$3="MS"),エントリー!AN54,エントリー!AM54)))</f>
        <v/>
      </c>
      <c r="AF49" t="str">
        <f t="shared" si="1"/>
        <v/>
      </c>
      <c r="AG49" t="str">
        <f>IF(AND(OR(エントリー!$AV54="○",エントリー!$AV54="△"),エントリー!AH54=""),"",IF(OR(エントリー!$AV54="○",エントリー!$AV54="△"),エントリー!AH54,""))</f>
        <v/>
      </c>
      <c r="AH49" s="72" t="str">
        <f>IF(AND(OR(エントリー!$AV54="○",エントリー!$AV54="△"),エントリー!AI54=""),"",IF(OR(エントリー!$AV54="○",エントリー!$AV54="△"),エントリー!AI54,""))</f>
        <v/>
      </c>
      <c r="AI49" t="str">
        <f>IF(AND(OR(エントリー!$AV54="○",エントリー!$AV54="△"),エントリー!AJ54=""),"",IF(OR(エントリー!$AV54="○",エントリー!$AV54="△"),エントリー!AJ54,""))</f>
        <v/>
      </c>
      <c r="AJ49" t="str">
        <f>IF(AND(OR(エントリー!$AV54="○",エントリー!$AV54="△"),エントリー!AK54=""),"",IF(OR(エントリー!$AV54="○",エントリー!$AV54="△"),エントリー!AK54,""))</f>
        <v/>
      </c>
      <c r="AK49" t="str">
        <f>IF(エントリー!AV54="△","オープン参加","")</f>
        <v/>
      </c>
    </row>
    <row r="50" spans="1:37" x14ac:dyDescent="0.15">
      <c r="A50" s="68" t="str">
        <f>IF(AND(OR(エントリー!$AV55="○",エントリー!$AV55="△"),エントリー!B55=""),"",IF(OR(エントリー!$AV55="○",エントリー!$AV55="△"),エントリー!B55,""))</f>
        <v/>
      </c>
      <c r="B50" t="str">
        <f>IF(AND(OR(エントリー!$AV55="○",エントリー!$AV55="△"),エントリー!C55=""),"",IF(OR(エントリー!$AV55="○",エントリー!$AV55="△"),エントリー!C55,""))</f>
        <v/>
      </c>
      <c r="C50" t="str">
        <f>IF(AND(OR(エントリー!$AV55="○",エントリー!$AV55="△"),エントリー!D55=""),"",IF(OR(エントリー!$AV55="○",エントリー!$AV55="△"),エントリー!D55,""))</f>
        <v/>
      </c>
      <c r="D50" s="69" t="str">
        <f>IF(AND(OR(エントリー!$AV55="○",エントリー!$AV55="△"),エントリー!E55=""),"",IF(OR(エントリー!$AV55="○",エントリー!$AV55="△"),エントリー!E55,""))</f>
        <v/>
      </c>
      <c r="E50" t="str">
        <f>IF(AND(OR(エントリー!$AV55="○",エントリー!$AV55="△"),エントリー!F55=""),"",IF(OR(エントリー!$AV55="○",エントリー!$AV55="△"),エントリー!F55,""))</f>
        <v/>
      </c>
      <c r="F50" t="str">
        <f>IF(AND(OR(エントリー!$AV55="○",エントリー!$AV55="△"),エントリー!G55=""),"",IF(OR(エントリー!$AV55="○",エントリー!$AV55="△"),エントリー!G55,""))</f>
        <v/>
      </c>
      <c r="G50" t="str">
        <f>IF(AND(OR(エントリー!$AV55="○",エントリー!$AV55="△"),エントリー!H55=""),"",IF(OR(エントリー!$AV55="○",エントリー!$AV55="△"),エントリー!H55,""))</f>
        <v/>
      </c>
      <c r="H50" t="str">
        <f>IF(AND(OR(エントリー!$AV55="○",エントリー!$AV55="△"),エントリー!I55=""),"",IF(OR(エントリー!$AV55="○",エントリー!$AV55="△"),エントリー!I55,""))</f>
        <v/>
      </c>
      <c r="I50" t="str">
        <f>IF(AND(OR(エントリー!$AV55="○",エントリー!$AV55="△"),エントリー!J55=""),"",IF(OR(エントリー!$AV55="○",エントリー!$AV55="△"),エントリー!J55,""))</f>
        <v/>
      </c>
      <c r="J50" t="str">
        <f>IF(AND(OR(エントリー!$AV55="○",エントリー!$AV55="△"),エントリー!K55=""),"",IF(OR(エントリー!$AV55="○",エントリー!$AV55="△"),エントリー!K55,""))</f>
        <v/>
      </c>
      <c r="K50" t="str">
        <f>IF(AND(OR(エントリー!$AV55="○",エントリー!$AV55="△"),エントリー!L55=""),"",IF(OR(エントリー!$AV55="○",エントリー!$AV55="△"),エントリー!L55,""))</f>
        <v/>
      </c>
      <c r="L50" s="71" t="str">
        <f>IF(AND(OR(エントリー!$AV55="○",エントリー!$AV55="△"),エントリー!M55=""),"",IF(OR(エントリー!$AV55="○",エントリー!$AV55="△"),エントリー!M55,""))</f>
        <v/>
      </c>
      <c r="M50" s="71" t="str">
        <f>IF(AND(OR(エントリー!$AV55="○",エントリー!$AV55="△"),エントリー!N55=""),"",IF(OR(エントリー!$AV55="○",エントリー!$AV55="△"),エントリー!N55,""))</f>
        <v/>
      </c>
      <c r="N50" s="71" t="str">
        <f>IF(AND(OR(エントリー!$AV55="○",エントリー!$AV55="△"),エントリー!O55=""),"",IF(OR(エントリー!$AV55="○",エントリー!$AV55="△"),エントリー!O55,""))</f>
        <v/>
      </c>
      <c r="O50" s="5" t="str">
        <f>IF(エントリー!P55="","",IF(エントリー!$AV55="","",IF(AND(OR(エントリー!$AV55="○",エントリー!$AV55="△"),エントリー!AL55=""),エントリー!P55,エントリー!AL55)))</f>
        <v/>
      </c>
      <c r="P50" s="8" t="str">
        <f>IF(AND(OR(エントリー!$AV55="○",エントリー!$AV55="△"),エントリー!Q55=""),"",IF(OR(エントリー!$AV55="○",エントリー!$AV55="△"),エントリー!Q55,""))</f>
        <v/>
      </c>
      <c r="Q50" t="str">
        <f>IF(AND(OR(エントリー!$AV55="○",エントリー!$AV55="△"),エントリー!R55=""),"",IF(OR(エントリー!$AV55="○",エントリー!$AV55="△"),エントリー!R55,""))</f>
        <v/>
      </c>
      <c r="R50" s="70" t="str">
        <f>IF(AND(OR(エントリー!$AV55="○",エントリー!$AV55="△"),エントリー!S55=""),"",IF(OR(エントリー!$AV55="○",エントリー!$AV55="△"),エントリー!S55,""))</f>
        <v/>
      </c>
      <c r="S50" t="str">
        <f>IF(AND(OR(エントリー!$AV55="○",エントリー!$AV55="△"),エントリー!T55=""),"",IF(OR(エントリー!$AV55="○",エントリー!$AV55="△"),エントリー!T55,""))</f>
        <v/>
      </c>
      <c r="T50" t="str">
        <f>IF(AND(OR(エントリー!$AV55="○",エントリー!$AV55="△"),エントリー!U55=""),"",IF(OR(エントリー!$AV55="○",エントリー!$AV55="△"),エントリー!U55,""))</f>
        <v/>
      </c>
      <c r="U50" t="str">
        <f>IF(AND(OR(エントリー!$AV55="○",エントリー!$AV55="△"),エントリー!V55=""),"",IF(OR(エントリー!$AV55="○",エントリー!$AV55="△"),エントリー!V55,""))</f>
        <v/>
      </c>
      <c r="V50" t="str">
        <f>IF(AND(OR(エントリー!$AV55="○",エントリー!$AV55="△"),エントリー!W55=""),"",IF(OR(エントリー!$AV55="○",エントリー!$AV55="△"),エントリー!W55,""))</f>
        <v/>
      </c>
      <c r="W50" t="str">
        <f>IF(AND(OR(エントリー!$AV55="○",エントリー!$AV55="△"),エントリー!X55=""),"",IF(OR(エントリー!$AV55="○",エントリー!$AV55="△"),エントリー!X55,""))</f>
        <v/>
      </c>
      <c r="X50" t="str">
        <f>IF(AND(OR(エントリー!$AV55="○",エントリー!$AV55="△"),エントリー!Y55=""),"",IF(OR(エントリー!$AV55="○",エントリー!$AV55="△"),エントリー!Y55,""))</f>
        <v/>
      </c>
      <c r="Y50" t="str">
        <f>IF(AND(OR(エントリー!$AV55="○",エントリー!$AV55="△"),エントリー!Z55=""),"",IF(OR(エントリー!$AV55="○",エントリー!$AV55="△"),エントリー!Z55,""))</f>
        <v/>
      </c>
      <c r="Z50" t="str">
        <f>IF(AND(OR(エントリー!$AV55="○",エントリー!$AV55="△"),エントリー!AA55=""),"",IF(OR(エントリー!$AV55="○",エントリー!$AV55="△"),エントリー!AA55,""))</f>
        <v/>
      </c>
      <c r="AA50" t="str">
        <f>IF(AND(OR(エントリー!$AV55="○",エントリー!$AV55="△"),エントリー!AB55=""),"",IF(OR(エントリー!$AV55="○",エントリー!$AV55="△"),エントリー!AB55,""))</f>
        <v/>
      </c>
      <c r="AB50" t="str">
        <f>IF(AND(OR(エントリー!$AV55="○",エントリー!$AV55="△"),エントリー!AC55=""),"",IF(OR(エントリー!$AV55="○",エントリー!$AV55="△"),エントリー!AC55,""))</f>
        <v/>
      </c>
      <c r="AC50" t="str">
        <f>IF(AND(OR(エントリー!$AV55="○",エントリー!$AV55="△"),エントリー!$AW$3="通常"),エントリー!AP55,IF(AND(OR(エントリー!$AV55="○",エントリー!$AV55="△"),エントリー!$AW$3="国体"),エントリー!AO55,IF(AND(OR(エントリー!$AV55="○",エントリー!$AV55="△"),エントリー!$AW$3="OPEN"),エントリー!AQ55,IF(AND(OR(エントリー!$AV55="○",エントリー!$AV55="△"),エントリー!$AW$3="Jr"),エントリー!AR55,IF(AND(OR(エントリー!$AV55="○",エントリー!$AV55="△"),エントリー!$AW$3="MS"),エントリー!AS55,"")))))</f>
        <v/>
      </c>
      <c r="AD50" t="str">
        <f>IF(AND(OR(エントリー!$AV55="○",エントリー!$AV55="△"),エントリー!AE55=""),"",IF(OR(エントリー!$AV55="○",エントリー!$AV55="△"),エントリー!AE55,""))</f>
        <v/>
      </c>
      <c r="AE50" t="str">
        <f>IF(エントリー!AM55="","",IF(エントリー!$AV55="","",IF(AND(OR(エントリー!$AV55="○",エントリー!$AV55="△"),エントリー!$AW$3="MS"),エントリー!AN55,エントリー!AM55)))</f>
        <v/>
      </c>
      <c r="AF50" t="str">
        <f t="shared" si="1"/>
        <v/>
      </c>
      <c r="AG50" t="str">
        <f>IF(AND(OR(エントリー!$AV55="○",エントリー!$AV55="△"),エントリー!AH55=""),"",IF(OR(エントリー!$AV55="○",エントリー!$AV55="△"),エントリー!AH55,""))</f>
        <v/>
      </c>
      <c r="AH50" s="72" t="str">
        <f>IF(AND(OR(エントリー!$AV55="○",エントリー!$AV55="△"),エントリー!AI55=""),"",IF(OR(エントリー!$AV55="○",エントリー!$AV55="△"),エントリー!AI55,""))</f>
        <v/>
      </c>
      <c r="AI50" t="str">
        <f>IF(AND(OR(エントリー!$AV55="○",エントリー!$AV55="△"),エントリー!AJ55=""),"",IF(OR(エントリー!$AV55="○",エントリー!$AV55="△"),エントリー!AJ55,""))</f>
        <v/>
      </c>
      <c r="AJ50" t="str">
        <f>IF(AND(OR(エントリー!$AV55="○",エントリー!$AV55="△"),エントリー!AK55=""),"",IF(OR(エントリー!$AV55="○",エントリー!$AV55="△"),エントリー!AK55,""))</f>
        <v/>
      </c>
      <c r="AK50" t="str">
        <f>IF(エントリー!AV55="△","オープン参加","")</f>
        <v/>
      </c>
    </row>
    <row r="51" spans="1:37" x14ac:dyDescent="0.15">
      <c r="A51" s="68" t="str">
        <f>IF(AND(OR(エントリー!$AV56="○",エントリー!$AV56="△"),エントリー!B56=""),"",IF(OR(エントリー!$AV56="○",エントリー!$AV56="△"),エントリー!B56,""))</f>
        <v/>
      </c>
      <c r="B51" t="str">
        <f>IF(AND(OR(エントリー!$AV56="○",エントリー!$AV56="△"),エントリー!C56=""),"",IF(OR(エントリー!$AV56="○",エントリー!$AV56="△"),エントリー!C56,""))</f>
        <v/>
      </c>
      <c r="C51" t="str">
        <f>IF(AND(OR(エントリー!$AV56="○",エントリー!$AV56="△"),エントリー!D56=""),"",IF(OR(エントリー!$AV56="○",エントリー!$AV56="△"),エントリー!D56,""))</f>
        <v/>
      </c>
      <c r="D51" s="69" t="str">
        <f>IF(AND(OR(エントリー!$AV56="○",エントリー!$AV56="△"),エントリー!E56=""),"",IF(OR(エントリー!$AV56="○",エントリー!$AV56="△"),エントリー!E56,""))</f>
        <v/>
      </c>
      <c r="E51" t="str">
        <f>IF(AND(OR(エントリー!$AV56="○",エントリー!$AV56="△"),エントリー!F56=""),"",IF(OR(エントリー!$AV56="○",エントリー!$AV56="△"),エントリー!F56,""))</f>
        <v/>
      </c>
      <c r="F51" t="str">
        <f>IF(AND(OR(エントリー!$AV56="○",エントリー!$AV56="△"),エントリー!G56=""),"",IF(OR(エントリー!$AV56="○",エントリー!$AV56="△"),エントリー!G56,""))</f>
        <v/>
      </c>
      <c r="G51" t="str">
        <f>IF(AND(OR(エントリー!$AV56="○",エントリー!$AV56="△"),エントリー!H56=""),"",IF(OR(エントリー!$AV56="○",エントリー!$AV56="△"),エントリー!H56,""))</f>
        <v/>
      </c>
      <c r="H51" t="str">
        <f>IF(AND(OR(エントリー!$AV56="○",エントリー!$AV56="△"),エントリー!I56=""),"",IF(OR(エントリー!$AV56="○",エントリー!$AV56="△"),エントリー!I56,""))</f>
        <v/>
      </c>
      <c r="I51" t="str">
        <f>IF(AND(OR(エントリー!$AV56="○",エントリー!$AV56="△"),エントリー!J56=""),"",IF(OR(エントリー!$AV56="○",エントリー!$AV56="△"),エントリー!J56,""))</f>
        <v/>
      </c>
      <c r="J51" t="str">
        <f>IF(AND(OR(エントリー!$AV56="○",エントリー!$AV56="△"),エントリー!K56=""),"",IF(OR(エントリー!$AV56="○",エントリー!$AV56="△"),エントリー!K56,""))</f>
        <v/>
      </c>
      <c r="K51" t="str">
        <f>IF(AND(OR(エントリー!$AV56="○",エントリー!$AV56="△"),エントリー!L56=""),"",IF(OR(エントリー!$AV56="○",エントリー!$AV56="△"),エントリー!L56,""))</f>
        <v/>
      </c>
      <c r="L51" s="71" t="str">
        <f>IF(AND(OR(エントリー!$AV56="○",エントリー!$AV56="△"),エントリー!M56=""),"",IF(OR(エントリー!$AV56="○",エントリー!$AV56="△"),エントリー!M56,""))</f>
        <v/>
      </c>
      <c r="M51" s="71" t="str">
        <f>IF(AND(OR(エントリー!$AV56="○",エントリー!$AV56="△"),エントリー!N56=""),"",IF(OR(エントリー!$AV56="○",エントリー!$AV56="△"),エントリー!N56,""))</f>
        <v/>
      </c>
      <c r="N51" s="71" t="str">
        <f>IF(AND(OR(エントリー!$AV56="○",エントリー!$AV56="△"),エントリー!O56=""),"",IF(OR(エントリー!$AV56="○",エントリー!$AV56="△"),エントリー!O56,""))</f>
        <v/>
      </c>
      <c r="O51" s="5" t="str">
        <f>IF(エントリー!P56="","",IF(エントリー!$AV56="","",IF(AND(OR(エントリー!$AV56="○",エントリー!$AV56="△"),エントリー!AL56=""),エントリー!P56,エントリー!AL56)))</f>
        <v/>
      </c>
      <c r="P51" s="8" t="str">
        <f>IF(AND(OR(エントリー!$AV56="○",エントリー!$AV56="△"),エントリー!Q56=""),"",IF(OR(エントリー!$AV56="○",エントリー!$AV56="△"),エントリー!Q56,""))</f>
        <v/>
      </c>
      <c r="Q51" t="str">
        <f>IF(AND(OR(エントリー!$AV56="○",エントリー!$AV56="△"),エントリー!R56=""),"",IF(OR(エントリー!$AV56="○",エントリー!$AV56="△"),エントリー!R56,""))</f>
        <v/>
      </c>
      <c r="R51" s="70" t="str">
        <f>IF(AND(OR(エントリー!$AV56="○",エントリー!$AV56="△"),エントリー!S56=""),"",IF(OR(エントリー!$AV56="○",エントリー!$AV56="△"),エントリー!S56,""))</f>
        <v/>
      </c>
      <c r="S51" t="str">
        <f>IF(AND(OR(エントリー!$AV56="○",エントリー!$AV56="△"),エントリー!T56=""),"",IF(OR(エントリー!$AV56="○",エントリー!$AV56="△"),エントリー!T56,""))</f>
        <v/>
      </c>
      <c r="T51" t="str">
        <f>IF(AND(OR(エントリー!$AV56="○",エントリー!$AV56="△"),エントリー!U56=""),"",IF(OR(エントリー!$AV56="○",エントリー!$AV56="△"),エントリー!U56,""))</f>
        <v/>
      </c>
      <c r="U51" t="str">
        <f>IF(AND(OR(エントリー!$AV56="○",エントリー!$AV56="△"),エントリー!V56=""),"",IF(OR(エントリー!$AV56="○",エントリー!$AV56="△"),エントリー!V56,""))</f>
        <v/>
      </c>
      <c r="V51" t="str">
        <f>IF(AND(OR(エントリー!$AV56="○",エントリー!$AV56="△"),エントリー!W56=""),"",IF(OR(エントリー!$AV56="○",エントリー!$AV56="△"),エントリー!W56,""))</f>
        <v/>
      </c>
      <c r="W51" t="str">
        <f>IF(AND(OR(エントリー!$AV56="○",エントリー!$AV56="△"),エントリー!X56=""),"",IF(OR(エントリー!$AV56="○",エントリー!$AV56="△"),エントリー!X56,""))</f>
        <v/>
      </c>
      <c r="X51" t="str">
        <f>IF(AND(OR(エントリー!$AV56="○",エントリー!$AV56="△"),エントリー!Y56=""),"",IF(OR(エントリー!$AV56="○",エントリー!$AV56="△"),エントリー!Y56,""))</f>
        <v/>
      </c>
      <c r="Y51" t="str">
        <f>IF(AND(OR(エントリー!$AV56="○",エントリー!$AV56="△"),エントリー!Z56=""),"",IF(OR(エントリー!$AV56="○",エントリー!$AV56="△"),エントリー!Z56,""))</f>
        <v/>
      </c>
      <c r="Z51" t="str">
        <f>IF(AND(OR(エントリー!$AV56="○",エントリー!$AV56="△"),エントリー!AA56=""),"",IF(OR(エントリー!$AV56="○",エントリー!$AV56="△"),エントリー!AA56,""))</f>
        <v/>
      </c>
      <c r="AA51" t="str">
        <f>IF(AND(OR(エントリー!$AV56="○",エントリー!$AV56="△"),エントリー!AB56=""),"",IF(OR(エントリー!$AV56="○",エントリー!$AV56="△"),エントリー!AB56,""))</f>
        <v/>
      </c>
      <c r="AB51" t="str">
        <f>IF(AND(OR(エントリー!$AV56="○",エントリー!$AV56="△"),エントリー!AC56=""),"",IF(OR(エントリー!$AV56="○",エントリー!$AV56="△"),エントリー!AC56,""))</f>
        <v/>
      </c>
      <c r="AC51" t="str">
        <f>IF(AND(OR(エントリー!$AV56="○",エントリー!$AV56="△"),エントリー!$AW$3="通常"),エントリー!AP56,IF(AND(OR(エントリー!$AV56="○",エントリー!$AV56="△"),エントリー!$AW$3="国体"),エントリー!AO56,IF(AND(OR(エントリー!$AV56="○",エントリー!$AV56="△"),エントリー!$AW$3="OPEN"),エントリー!AQ56,IF(AND(OR(エントリー!$AV56="○",エントリー!$AV56="△"),エントリー!$AW$3="Jr"),エントリー!AR56,IF(AND(OR(エントリー!$AV56="○",エントリー!$AV56="△"),エントリー!$AW$3="MS"),エントリー!AS56,"")))))</f>
        <v/>
      </c>
      <c r="AD51" t="str">
        <f>IF(AND(OR(エントリー!$AV56="○",エントリー!$AV56="△"),エントリー!AE56=""),"",IF(OR(エントリー!$AV56="○",エントリー!$AV56="△"),エントリー!AE56,""))</f>
        <v/>
      </c>
      <c r="AE51" t="str">
        <f>IF(エントリー!AM56="","",IF(エントリー!$AV56="","",IF(AND(OR(エントリー!$AV56="○",エントリー!$AV56="△"),エントリー!$AW$3="MS"),エントリー!AN56,エントリー!AM56)))</f>
        <v/>
      </c>
      <c r="AF51" t="str">
        <f t="shared" si="1"/>
        <v/>
      </c>
      <c r="AG51" t="str">
        <f>IF(AND(OR(エントリー!$AV56="○",エントリー!$AV56="△"),エントリー!AH56=""),"",IF(OR(エントリー!$AV56="○",エントリー!$AV56="△"),エントリー!AH56,""))</f>
        <v/>
      </c>
      <c r="AH51" s="72" t="str">
        <f>IF(AND(OR(エントリー!$AV56="○",エントリー!$AV56="△"),エントリー!AI56=""),"",IF(OR(エントリー!$AV56="○",エントリー!$AV56="△"),エントリー!AI56,""))</f>
        <v/>
      </c>
      <c r="AI51" t="str">
        <f>IF(AND(OR(エントリー!$AV56="○",エントリー!$AV56="△"),エントリー!AJ56=""),"",IF(OR(エントリー!$AV56="○",エントリー!$AV56="△"),エントリー!AJ56,""))</f>
        <v/>
      </c>
      <c r="AJ51" t="str">
        <f>IF(AND(OR(エントリー!$AV56="○",エントリー!$AV56="△"),エントリー!AK56=""),"",IF(OR(エントリー!$AV56="○",エントリー!$AV56="△"),エントリー!AK56,""))</f>
        <v/>
      </c>
      <c r="AK51" t="str">
        <f>IF(エントリー!AV56="△","オープン参加","")</f>
        <v/>
      </c>
    </row>
    <row r="52" spans="1:37" x14ac:dyDescent="0.15">
      <c r="A52" s="68" t="str">
        <f>IF(AND(OR(エントリー!$AV57="○",エントリー!$AV57="△"),エントリー!B57=""),"",IF(OR(エントリー!$AV57="○",エントリー!$AV57="△"),エントリー!B57,""))</f>
        <v/>
      </c>
      <c r="B52" t="str">
        <f>IF(AND(OR(エントリー!$AV57="○",エントリー!$AV57="△"),エントリー!C57=""),"",IF(OR(エントリー!$AV57="○",エントリー!$AV57="△"),エントリー!C57,""))</f>
        <v/>
      </c>
      <c r="C52" t="str">
        <f>IF(AND(OR(エントリー!$AV57="○",エントリー!$AV57="△"),エントリー!D57=""),"",IF(OR(エントリー!$AV57="○",エントリー!$AV57="△"),エントリー!D57,""))</f>
        <v/>
      </c>
      <c r="D52" s="69" t="str">
        <f>IF(AND(OR(エントリー!$AV57="○",エントリー!$AV57="△"),エントリー!E57=""),"",IF(OR(エントリー!$AV57="○",エントリー!$AV57="△"),エントリー!E57,""))</f>
        <v/>
      </c>
      <c r="E52" t="str">
        <f>IF(AND(OR(エントリー!$AV57="○",エントリー!$AV57="△"),エントリー!F57=""),"",IF(OR(エントリー!$AV57="○",エントリー!$AV57="△"),エントリー!F57,""))</f>
        <v/>
      </c>
      <c r="F52" t="str">
        <f>IF(AND(OR(エントリー!$AV57="○",エントリー!$AV57="△"),エントリー!G57=""),"",IF(OR(エントリー!$AV57="○",エントリー!$AV57="△"),エントリー!G57,""))</f>
        <v/>
      </c>
      <c r="G52" t="str">
        <f>IF(AND(OR(エントリー!$AV57="○",エントリー!$AV57="△"),エントリー!H57=""),"",IF(OR(エントリー!$AV57="○",エントリー!$AV57="△"),エントリー!H57,""))</f>
        <v/>
      </c>
      <c r="H52" t="str">
        <f>IF(AND(OR(エントリー!$AV57="○",エントリー!$AV57="△"),エントリー!I57=""),"",IF(OR(エントリー!$AV57="○",エントリー!$AV57="△"),エントリー!I57,""))</f>
        <v/>
      </c>
      <c r="I52" t="str">
        <f>IF(AND(OR(エントリー!$AV57="○",エントリー!$AV57="△"),エントリー!J57=""),"",IF(OR(エントリー!$AV57="○",エントリー!$AV57="△"),エントリー!J57,""))</f>
        <v/>
      </c>
      <c r="J52" t="str">
        <f>IF(AND(OR(エントリー!$AV57="○",エントリー!$AV57="△"),エントリー!K57=""),"",IF(OR(エントリー!$AV57="○",エントリー!$AV57="△"),エントリー!K57,""))</f>
        <v/>
      </c>
      <c r="K52" t="str">
        <f>IF(AND(OR(エントリー!$AV57="○",エントリー!$AV57="△"),エントリー!L57=""),"",IF(OR(エントリー!$AV57="○",エントリー!$AV57="△"),エントリー!L57,""))</f>
        <v/>
      </c>
      <c r="L52" s="71" t="str">
        <f>IF(AND(OR(エントリー!$AV57="○",エントリー!$AV57="△"),エントリー!M57=""),"",IF(OR(エントリー!$AV57="○",エントリー!$AV57="△"),エントリー!M57,""))</f>
        <v/>
      </c>
      <c r="M52" s="71" t="str">
        <f>IF(AND(OR(エントリー!$AV57="○",エントリー!$AV57="△"),エントリー!N57=""),"",IF(OR(エントリー!$AV57="○",エントリー!$AV57="△"),エントリー!N57,""))</f>
        <v/>
      </c>
      <c r="N52" s="71" t="str">
        <f>IF(AND(OR(エントリー!$AV57="○",エントリー!$AV57="△"),エントリー!O57=""),"",IF(OR(エントリー!$AV57="○",エントリー!$AV57="△"),エントリー!O57,""))</f>
        <v/>
      </c>
      <c r="O52" s="5" t="str">
        <f>IF(エントリー!P57="","",IF(エントリー!$AV57="","",IF(AND(OR(エントリー!$AV57="○",エントリー!$AV57="△"),エントリー!AL57=""),エントリー!P57,エントリー!AL57)))</f>
        <v/>
      </c>
      <c r="P52" s="8" t="str">
        <f>IF(AND(OR(エントリー!$AV57="○",エントリー!$AV57="△"),エントリー!Q57=""),"",IF(OR(エントリー!$AV57="○",エントリー!$AV57="△"),エントリー!Q57,""))</f>
        <v/>
      </c>
      <c r="Q52" t="str">
        <f>IF(AND(OR(エントリー!$AV57="○",エントリー!$AV57="△"),エントリー!R57=""),"",IF(OR(エントリー!$AV57="○",エントリー!$AV57="△"),エントリー!R57,""))</f>
        <v/>
      </c>
      <c r="R52" s="70" t="str">
        <f>IF(AND(OR(エントリー!$AV57="○",エントリー!$AV57="△"),エントリー!S57=""),"",IF(OR(エントリー!$AV57="○",エントリー!$AV57="△"),エントリー!S57,""))</f>
        <v/>
      </c>
      <c r="S52" t="str">
        <f>IF(AND(OR(エントリー!$AV57="○",エントリー!$AV57="△"),エントリー!T57=""),"",IF(OR(エントリー!$AV57="○",エントリー!$AV57="△"),エントリー!T57,""))</f>
        <v/>
      </c>
      <c r="T52" t="str">
        <f>IF(AND(OR(エントリー!$AV57="○",エントリー!$AV57="△"),エントリー!U57=""),"",IF(OR(エントリー!$AV57="○",エントリー!$AV57="△"),エントリー!U57,""))</f>
        <v/>
      </c>
      <c r="U52" t="str">
        <f>IF(AND(OR(エントリー!$AV57="○",エントリー!$AV57="△"),エントリー!V57=""),"",IF(OR(エントリー!$AV57="○",エントリー!$AV57="△"),エントリー!V57,""))</f>
        <v/>
      </c>
      <c r="V52" t="str">
        <f>IF(AND(OR(エントリー!$AV57="○",エントリー!$AV57="△"),エントリー!W57=""),"",IF(OR(エントリー!$AV57="○",エントリー!$AV57="△"),エントリー!W57,""))</f>
        <v/>
      </c>
      <c r="W52" t="str">
        <f>IF(AND(OR(エントリー!$AV57="○",エントリー!$AV57="△"),エントリー!X57=""),"",IF(OR(エントリー!$AV57="○",エントリー!$AV57="△"),エントリー!X57,""))</f>
        <v/>
      </c>
      <c r="X52" t="str">
        <f>IF(AND(OR(エントリー!$AV57="○",エントリー!$AV57="△"),エントリー!Y57=""),"",IF(OR(エントリー!$AV57="○",エントリー!$AV57="△"),エントリー!Y57,""))</f>
        <v/>
      </c>
      <c r="Y52" t="str">
        <f>IF(AND(OR(エントリー!$AV57="○",エントリー!$AV57="△"),エントリー!Z57=""),"",IF(OR(エントリー!$AV57="○",エントリー!$AV57="△"),エントリー!Z57,""))</f>
        <v/>
      </c>
      <c r="Z52" t="str">
        <f>IF(AND(OR(エントリー!$AV57="○",エントリー!$AV57="△"),エントリー!AA57=""),"",IF(OR(エントリー!$AV57="○",エントリー!$AV57="△"),エントリー!AA57,""))</f>
        <v/>
      </c>
      <c r="AA52" t="str">
        <f>IF(AND(OR(エントリー!$AV57="○",エントリー!$AV57="△"),エントリー!AB57=""),"",IF(OR(エントリー!$AV57="○",エントリー!$AV57="△"),エントリー!AB57,""))</f>
        <v/>
      </c>
      <c r="AB52" t="str">
        <f>IF(AND(OR(エントリー!$AV57="○",エントリー!$AV57="△"),エントリー!AC57=""),"",IF(OR(エントリー!$AV57="○",エントリー!$AV57="△"),エントリー!AC57,""))</f>
        <v/>
      </c>
      <c r="AC52" t="str">
        <f>IF(AND(OR(エントリー!$AV57="○",エントリー!$AV57="△"),エントリー!$AW$3="通常"),エントリー!AP57,IF(AND(OR(エントリー!$AV57="○",エントリー!$AV57="△"),エントリー!$AW$3="国体"),エントリー!AO57,IF(AND(OR(エントリー!$AV57="○",エントリー!$AV57="△"),エントリー!$AW$3="OPEN"),エントリー!AQ57,IF(AND(OR(エントリー!$AV57="○",エントリー!$AV57="△"),エントリー!$AW$3="Jr"),エントリー!AR57,IF(AND(OR(エントリー!$AV57="○",エントリー!$AV57="△"),エントリー!$AW$3="MS"),エントリー!AS57,"")))))</f>
        <v/>
      </c>
      <c r="AD52" t="str">
        <f>IF(AND(OR(エントリー!$AV57="○",エントリー!$AV57="△"),エントリー!AE57=""),"",IF(OR(エントリー!$AV57="○",エントリー!$AV57="△"),エントリー!AE57,""))</f>
        <v/>
      </c>
      <c r="AE52" t="str">
        <f>IF(エントリー!AM57="","",IF(エントリー!$AV57="","",IF(AND(OR(エントリー!$AV57="○",エントリー!$AV57="△"),エントリー!$AW$3="MS"),エントリー!AN57,エントリー!AM57)))</f>
        <v/>
      </c>
      <c r="AF52" t="str">
        <f t="shared" si="1"/>
        <v/>
      </c>
      <c r="AG52" t="str">
        <f>IF(AND(OR(エントリー!$AV57="○",エントリー!$AV57="△"),エントリー!AH57=""),"",IF(OR(エントリー!$AV57="○",エントリー!$AV57="△"),エントリー!AH57,""))</f>
        <v/>
      </c>
      <c r="AH52" s="72" t="str">
        <f>IF(AND(OR(エントリー!$AV57="○",エントリー!$AV57="△"),エントリー!AI57=""),"",IF(OR(エントリー!$AV57="○",エントリー!$AV57="△"),エントリー!AI57,""))</f>
        <v/>
      </c>
      <c r="AI52" t="str">
        <f>IF(AND(OR(エントリー!$AV57="○",エントリー!$AV57="△"),エントリー!AJ57=""),"",IF(OR(エントリー!$AV57="○",エントリー!$AV57="△"),エントリー!AJ57,""))</f>
        <v/>
      </c>
      <c r="AJ52" t="str">
        <f>IF(AND(OR(エントリー!$AV57="○",エントリー!$AV57="△"),エントリー!AK57=""),"",IF(OR(エントリー!$AV57="○",エントリー!$AV57="△"),エントリー!AK57,""))</f>
        <v/>
      </c>
      <c r="AK52" t="str">
        <f>IF(エントリー!AV57="△","オープン参加","")</f>
        <v/>
      </c>
    </row>
    <row r="53" spans="1:37" x14ac:dyDescent="0.15">
      <c r="A53" s="68" t="str">
        <f>IF(AND(OR(エントリー!$AV58="○",エントリー!$AV58="△"),エントリー!B58=""),"",IF(OR(エントリー!$AV58="○",エントリー!$AV58="△"),エントリー!B58,""))</f>
        <v/>
      </c>
      <c r="B53" t="str">
        <f>IF(AND(OR(エントリー!$AV58="○",エントリー!$AV58="△"),エントリー!C58=""),"",IF(OR(エントリー!$AV58="○",エントリー!$AV58="△"),エントリー!C58,""))</f>
        <v/>
      </c>
      <c r="C53" t="str">
        <f>IF(AND(OR(エントリー!$AV58="○",エントリー!$AV58="△"),エントリー!D58=""),"",IF(OR(エントリー!$AV58="○",エントリー!$AV58="△"),エントリー!D58,""))</f>
        <v/>
      </c>
      <c r="D53" s="69" t="str">
        <f>IF(AND(OR(エントリー!$AV58="○",エントリー!$AV58="△"),エントリー!E58=""),"",IF(OR(エントリー!$AV58="○",エントリー!$AV58="△"),エントリー!E58,""))</f>
        <v/>
      </c>
      <c r="E53" t="str">
        <f>IF(AND(OR(エントリー!$AV58="○",エントリー!$AV58="△"),エントリー!F58=""),"",IF(OR(エントリー!$AV58="○",エントリー!$AV58="△"),エントリー!F58,""))</f>
        <v/>
      </c>
      <c r="F53" t="str">
        <f>IF(AND(OR(エントリー!$AV58="○",エントリー!$AV58="△"),エントリー!G58=""),"",IF(OR(エントリー!$AV58="○",エントリー!$AV58="△"),エントリー!G58,""))</f>
        <v/>
      </c>
      <c r="G53" t="str">
        <f>IF(AND(OR(エントリー!$AV58="○",エントリー!$AV58="△"),エントリー!H58=""),"",IF(OR(エントリー!$AV58="○",エントリー!$AV58="△"),エントリー!H58,""))</f>
        <v/>
      </c>
      <c r="H53" t="str">
        <f>IF(AND(OR(エントリー!$AV58="○",エントリー!$AV58="△"),エントリー!I58=""),"",IF(OR(エントリー!$AV58="○",エントリー!$AV58="△"),エントリー!I58,""))</f>
        <v/>
      </c>
      <c r="I53" t="str">
        <f>IF(AND(OR(エントリー!$AV58="○",エントリー!$AV58="△"),エントリー!J58=""),"",IF(OR(エントリー!$AV58="○",エントリー!$AV58="△"),エントリー!J58,""))</f>
        <v/>
      </c>
      <c r="J53" t="str">
        <f>IF(AND(OR(エントリー!$AV58="○",エントリー!$AV58="△"),エントリー!K58=""),"",IF(OR(エントリー!$AV58="○",エントリー!$AV58="△"),エントリー!K58,""))</f>
        <v/>
      </c>
      <c r="K53" t="str">
        <f>IF(AND(OR(エントリー!$AV58="○",エントリー!$AV58="△"),エントリー!L58=""),"",IF(OR(エントリー!$AV58="○",エントリー!$AV58="△"),エントリー!L58,""))</f>
        <v/>
      </c>
      <c r="L53" s="71" t="str">
        <f>IF(AND(OR(エントリー!$AV58="○",エントリー!$AV58="△"),エントリー!M58=""),"",IF(OR(エントリー!$AV58="○",エントリー!$AV58="△"),エントリー!M58,""))</f>
        <v/>
      </c>
      <c r="M53" s="71" t="str">
        <f>IF(AND(OR(エントリー!$AV58="○",エントリー!$AV58="△"),エントリー!N58=""),"",IF(OR(エントリー!$AV58="○",エントリー!$AV58="△"),エントリー!N58,""))</f>
        <v/>
      </c>
      <c r="N53" s="71" t="str">
        <f>IF(AND(OR(エントリー!$AV58="○",エントリー!$AV58="△"),エントリー!O58=""),"",IF(OR(エントリー!$AV58="○",エントリー!$AV58="△"),エントリー!O58,""))</f>
        <v/>
      </c>
      <c r="O53" s="5" t="str">
        <f>IF(エントリー!P58="","",IF(エントリー!$AV58="","",IF(AND(OR(エントリー!$AV58="○",エントリー!$AV58="△"),エントリー!AL58=""),エントリー!P58,エントリー!AL58)))</f>
        <v/>
      </c>
      <c r="P53" s="8" t="str">
        <f>IF(AND(OR(エントリー!$AV58="○",エントリー!$AV58="△"),エントリー!Q58=""),"",IF(OR(エントリー!$AV58="○",エントリー!$AV58="△"),エントリー!Q58,""))</f>
        <v/>
      </c>
      <c r="Q53" t="str">
        <f>IF(AND(OR(エントリー!$AV58="○",エントリー!$AV58="△"),エントリー!R58=""),"",IF(OR(エントリー!$AV58="○",エントリー!$AV58="△"),エントリー!R58,""))</f>
        <v/>
      </c>
      <c r="R53" s="70" t="str">
        <f>IF(AND(OR(エントリー!$AV58="○",エントリー!$AV58="△"),エントリー!S58=""),"",IF(OR(エントリー!$AV58="○",エントリー!$AV58="△"),エントリー!S58,""))</f>
        <v/>
      </c>
      <c r="S53" t="str">
        <f>IF(AND(OR(エントリー!$AV58="○",エントリー!$AV58="△"),エントリー!T58=""),"",IF(OR(エントリー!$AV58="○",エントリー!$AV58="△"),エントリー!T58,""))</f>
        <v/>
      </c>
      <c r="T53" t="str">
        <f>IF(AND(OR(エントリー!$AV58="○",エントリー!$AV58="△"),エントリー!U58=""),"",IF(OR(エントリー!$AV58="○",エントリー!$AV58="△"),エントリー!U58,""))</f>
        <v/>
      </c>
      <c r="U53" t="str">
        <f>IF(AND(OR(エントリー!$AV58="○",エントリー!$AV58="△"),エントリー!V58=""),"",IF(OR(エントリー!$AV58="○",エントリー!$AV58="△"),エントリー!V58,""))</f>
        <v/>
      </c>
      <c r="V53" t="str">
        <f>IF(AND(OR(エントリー!$AV58="○",エントリー!$AV58="△"),エントリー!W58=""),"",IF(OR(エントリー!$AV58="○",エントリー!$AV58="△"),エントリー!W58,""))</f>
        <v/>
      </c>
      <c r="W53" t="str">
        <f>IF(AND(OR(エントリー!$AV58="○",エントリー!$AV58="△"),エントリー!X58=""),"",IF(OR(エントリー!$AV58="○",エントリー!$AV58="△"),エントリー!X58,""))</f>
        <v/>
      </c>
      <c r="X53" t="str">
        <f>IF(AND(OR(エントリー!$AV58="○",エントリー!$AV58="△"),エントリー!Y58=""),"",IF(OR(エントリー!$AV58="○",エントリー!$AV58="△"),エントリー!Y58,""))</f>
        <v/>
      </c>
      <c r="Y53" t="str">
        <f>IF(AND(OR(エントリー!$AV58="○",エントリー!$AV58="△"),エントリー!Z58=""),"",IF(OR(エントリー!$AV58="○",エントリー!$AV58="△"),エントリー!Z58,""))</f>
        <v/>
      </c>
      <c r="Z53" t="str">
        <f>IF(AND(OR(エントリー!$AV58="○",エントリー!$AV58="△"),エントリー!AA58=""),"",IF(OR(エントリー!$AV58="○",エントリー!$AV58="△"),エントリー!AA58,""))</f>
        <v/>
      </c>
      <c r="AA53" t="str">
        <f>IF(AND(OR(エントリー!$AV58="○",エントリー!$AV58="△"),エントリー!AB58=""),"",IF(OR(エントリー!$AV58="○",エントリー!$AV58="△"),エントリー!AB58,""))</f>
        <v/>
      </c>
      <c r="AB53" t="str">
        <f>IF(AND(OR(エントリー!$AV58="○",エントリー!$AV58="△"),エントリー!AC58=""),"",IF(OR(エントリー!$AV58="○",エントリー!$AV58="△"),エントリー!AC58,""))</f>
        <v/>
      </c>
      <c r="AC53" t="str">
        <f>IF(AND(OR(エントリー!$AV58="○",エントリー!$AV58="△"),エントリー!$AW$3="通常"),エントリー!AP58,IF(AND(OR(エントリー!$AV58="○",エントリー!$AV58="△"),エントリー!$AW$3="国体"),エントリー!AO58,IF(AND(OR(エントリー!$AV58="○",エントリー!$AV58="△"),エントリー!$AW$3="OPEN"),エントリー!AQ58,IF(AND(OR(エントリー!$AV58="○",エントリー!$AV58="△"),エントリー!$AW$3="Jr"),エントリー!AR58,IF(AND(OR(エントリー!$AV58="○",エントリー!$AV58="△"),エントリー!$AW$3="MS"),エントリー!AS58,"")))))</f>
        <v/>
      </c>
      <c r="AD53" t="str">
        <f>IF(AND(OR(エントリー!$AV58="○",エントリー!$AV58="△"),エントリー!AE58=""),"",IF(OR(エントリー!$AV58="○",エントリー!$AV58="△"),エントリー!AE58,""))</f>
        <v/>
      </c>
      <c r="AE53" t="str">
        <f>IF(エントリー!AM58="","",IF(エントリー!$AV58="","",IF(AND(OR(エントリー!$AV58="○",エントリー!$AV58="△"),エントリー!$AW$3="MS"),エントリー!AN58,エントリー!AM58)))</f>
        <v/>
      </c>
      <c r="AF53" t="str">
        <f t="shared" si="1"/>
        <v/>
      </c>
      <c r="AG53" t="str">
        <f>IF(AND(OR(エントリー!$AV58="○",エントリー!$AV58="△"),エントリー!AH58=""),"",IF(OR(エントリー!$AV58="○",エントリー!$AV58="△"),エントリー!AH58,""))</f>
        <v/>
      </c>
      <c r="AH53" s="72" t="str">
        <f>IF(AND(OR(エントリー!$AV58="○",エントリー!$AV58="△"),エントリー!AI58=""),"",IF(OR(エントリー!$AV58="○",エントリー!$AV58="△"),エントリー!AI58,""))</f>
        <v/>
      </c>
      <c r="AI53" t="str">
        <f>IF(AND(OR(エントリー!$AV58="○",エントリー!$AV58="△"),エントリー!AJ58=""),"",IF(OR(エントリー!$AV58="○",エントリー!$AV58="△"),エントリー!AJ58,""))</f>
        <v/>
      </c>
      <c r="AJ53" t="str">
        <f>IF(AND(OR(エントリー!$AV58="○",エントリー!$AV58="△"),エントリー!AK58=""),"",IF(OR(エントリー!$AV58="○",エントリー!$AV58="△"),エントリー!AK58,""))</f>
        <v/>
      </c>
      <c r="AK53" t="str">
        <f>IF(エントリー!AV58="△","オープン参加","")</f>
        <v/>
      </c>
    </row>
    <row r="54" spans="1:37" x14ac:dyDescent="0.15">
      <c r="A54" s="68" t="str">
        <f>IF(AND(OR(エントリー!$AV59="○",エントリー!$AV59="△"),エントリー!B59=""),"",IF(OR(エントリー!$AV59="○",エントリー!$AV59="△"),エントリー!B59,""))</f>
        <v/>
      </c>
      <c r="B54" t="str">
        <f>IF(AND(OR(エントリー!$AV59="○",エントリー!$AV59="△"),エントリー!C59=""),"",IF(OR(エントリー!$AV59="○",エントリー!$AV59="△"),エントリー!C59,""))</f>
        <v/>
      </c>
      <c r="C54" t="str">
        <f>IF(AND(OR(エントリー!$AV59="○",エントリー!$AV59="△"),エントリー!D59=""),"",IF(OR(エントリー!$AV59="○",エントリー!$AV59="△"),エントリー!D59,""))</f>
        <v/>
      </c>
      <c r="D54" s="69" t="str">
        <f>IF(AND(OR(エントリー!$AV59="○",エントリー!$AV59="△"),エントリー!E59=""),"",IF(OR(エントリー!$AV59="○",エントリー!$AV59="△"),エントリー!E59,""))</f>
        <v/>
      </c>
      <c r="E54" t="str">
        <f>IF(AND(OR(エントリー!$AV59="○",エントリー!$AV59="△"),エントリー!F59=""),"",IF(OR(エントリー!$AV59="○",エントリー!$AV59="△"),エントリー!F59,""))</f>
        <v/>
      </c>
      <c r="F54" t="str">
        <f>IF(AND(OR(エントリー!$AV59="○",エントリー!$AV59="△"),エントリー!G59=""),"",IF(OR(エントリー!$AV59="○",エントリー!$AV59="△"),エントリー!G59,""))</f>
        <v/>
      </c>
      <c r="G54" t="str">
        <f>IF(AND(OR(エントリー!$AV59="○",エントリー!$AV59="△"),エントリー!H59=""),"",IF(OR(エントリー!$AV59="○",エントリー!$AV59="△"),エントリー!H59,""))</f>
        <v/>
      </c>
      <c r="H54" t="str">
        <f>IF(AND(OR(エントリー!$AV59="○",エントリー!$AV59="△"),エントリー!I59=""),"",IF(OR(エントリー!$AV59="○",エントリー!$AV59="△"),エントリー!I59,""))</f>
        <v/>
      </c>
      <c r="I54" t="str">
        <f>IF(AND(OR(エントリー!$AV59="○",エントリー!$AV59="△"),エントリー!J59=""),"",IF(OR(エントリー!$AV59="○",エントリー!$AV59="△"),エントリー!J59,""))</f>
        <v/>
      </c>
      <c r="J54" t="str">
        <f>IF(AND(OR(エントリー!$AV59="○",エントリー!$AV59="△"),エントリー!K59=""),"",IF(OR(エントリー!$AV59="○",エントリー!$AV59="△"),エントリー!K59,""))</f>
        <v/>
      </c>
      <c r="K54" t="str">
        <f>IF(AND(OR(エントリー!$AV59="○",エントリー!$AV59="△"),エントリー!L59=""),"",IF(OR(エントリー!$AV59="○",エントリー!$AV59="△"),エントリー!L59,""))</f>
        <v/>
      </c>
      <c r="L54" s="71" t="str">
        <f>IF(AND(OR(エントリー!$AV59="○",エントリー!$AV59="△"),エントリー!M59=""),"",IF(OR(エントリー!$AV59="○",エントリー!$AV59="△"),エントリー!M59,""))</f>
        <v/>
      </c>
      <c r="M54" s="71" t="str">
        <f>IF(AND(OR(エントリー!$AV59="○",エントリー!$AV59="△"),エントリー!N59=""),"",IF(OR(エントリー!$AV59="○",エントリー!$AV59="△"),エントリー!N59,""))</f>
        <v/>
      </c>
      <c r="N54" s="71" t="str">
        <f>IF(AND(OR(エントリー!$AV59="○",エントリー!$AV59="△"),エントリー!O59=""),"",IF(OR(エントリー!$AV59="○",エントリー!$AV59="△"),エントリー!O59,""))</f>
        <v/>
      </c>
      <c r="O54" s="5" t="str">
        <f>IF(エントリー!P59="","",IF(エントリー!$AV59="","",IF(AND(OR(エントリー!$AV59="○",エントリー!$AV59="△"),エントリー!AL59=""),エントリー!P59,エントリー!AL59)))</f>
        <v/>
      </c>
      <c r="P54" s="8" t="str">
        <f>IF(AND(OR(エントリー!$AV59="○",エントリー!$AV59="△"),エントリー!Q59=""),"",IF(OR(エントリー!$AV59="○",エントリー!$AV59="△"),エントリー!Q59,""))</f>
        <v/>
      </c>
      <c r="Q54" t="str">
        <f>IF(AND(OR(エントリー!$AV59="○",エントリー!$AV59="△"),エントリー!R59=""),"",IF(OR(エントリー!$AV59="○",エントリー!$AV59="△"),エントリー!R59,""))</f>
        <v/>
      </c>
      <c r="R54" s="70" t="str">
        <f>IF(AND(OR(エントリー!$AV59="○",エントリー!$AV59="△"),エントリー!S59=""),"",IF(OR(エントリー!$AV59="○",エントリー!$AV59="△"),エントリー!S59,""))</f>
        <v/>
      </c>
      <c r="S54" t="str">
        <f>IF(AND(OR(エントリー!$AV59="○",エントリー!$AV59="△"),エントリー!T59=""),"",IF(OR(エントリー!$AV59="○",エントリー!$AV59="△"),エントリー!T59,""))</f>
        <v/>
      </c>
      <c r="T54" t="str">
        <f>IF(AND(OR(エントリー!$AV59="○",エントリー!$AV59="△"),エントリー!U59=""),"",IF(OR(エントリー!$AV59="○",エントリー!$AV59="△"),エントリー!U59,""))</f>
        <v/>
      </c>
      <c r="U54" t="str">
        <f>IF(AND(OR(エントリー!$AV59="○",エントリー!$AV59="△"),エントリー!V59=""),"",IF(OR(エントリー!$AV59="○",エントリー!$AV59="△"),エントリー!V59,""))</f>
        <v/>
      </c>
      <c r="V54" t="str">
        <f>IF(AND(OR(エントリー!$AV59="○",エントリー!$AV59="△"),エントリー!W59=""),"",IF(OR(エントリー!$AV59="○",エントリー!$AV59="△"),エントリー!W59,""))</f>
        <v/>
      </c>
      <c r="W54" t="str">
        <f>IF(AND(OR(エントリー!$AV59="○",エントリー!$AV59="△"),エントリー!X59=""),"",IF(OR(エントリー!$AV59="○",エントリー!$AV59="△"),エントリー!X59,""))</f>
        <v/>
      </c>
      <c r="X54" t="str">
        <f>IF(AND(OR(エントリー!$AV59="○",エントリー!$AV59="△"),エントリー!Y59=""),"",IF(OR(エントリー!$AV59="○",エントリー!$AV59="△"),エントリー!Y59,""))</f>
        <v/>
      </c>
      <c r="Y54" t="str">
        <f>IF(AND(OR(エントリー!$AV59="○",エントリー!$AV59="△"),エントリー!Z59=""),"",IF(OR(エントリー!$AV59="○",エントリー!$AV59="△"),エントリー!Z59,""))</f>
        <v/>
      </c>
      <c r="Z54" t="str">
        <f>IF(AND(OR(エントリー!$AV59="○",エントリー!$AV59="△"),エントリー!AA59=""),"",IF(OR(エントリー!$AV59="○",エントリー!$AV59="△"),エントリー!AA59,""))</f>
        <v/>
      </c>
      <c r="AA54" t="str">
        <f>IF(AND(OR(エントリー!$AV59="○",エントリー!$AV59="△"),エントリー!AB59=""),"",IF(OR(エントリー!$AV59="○",エントリー!$AV59="△"),エントリー!AB59,""))</f>
        <v/>
      </c>
      <c r="AB54" t="str">
        <f>IF(AND(OR(エントリー!$AV59="○",エントリー!$AV59="△"),エントリー!AC59=""),"",IF(OR(エントリー!$AV59="○",エントリー!$AV59="△"),エントリー!AC59,""))</f>
        <v/>
      </c>
      <c r="AC54" t="str">
        <f>IF(AND(OR(エントリー!$AV59="○",エントリー!$AV59="△"),エントリー!$AW$3="通常"),エントリー!AP59,IF(AND(OR(エントリー!$AV59="○",エントリー!$AV59="△"),エントリー!$AW$3="国体"),エントリー!AO59,IF(AND(OR(エントリー!$AV59="○",エントリー!$AV59="△"),エントリー!$AW$3="OPEN"),エントリー!AQ59,IF(AND(OR(エントリー!$AV59="○",エントリー!$AV59="△"),エントリー!$AW$3="Jr"),エントリー!AR59,IF(AND(OR(エントリー!$AV59="○",エントリー!$AV59="△"),エントリー!$AW$3="MS"),エントリー!AS59,"")))))</f>
        <v/>
      </c>
      <c r="AD54" t="str">
        <f>IF(AND(OR(エントリー!$AV59="○",エントリー!$AV59="△"),エントリー!AE59=""),"",IF(OR(エントリー!$AV59="○",エントリー!$AV59="△"),エントリー!AE59,""))</f>
        <v/>
      </c>
      <c r="AE54" t="str">
        <f>IF(エントリー!AM59="","",IF(エントリー!$AV59="","",IF(AND(OR(エントリー!$AV59="○",エントリー!$AV59="△"),エントリー!$AW$3="MS"),エントリー!AN59,エントリー!AM59)))</f>
        <v/>
      </c>
      <c r="AF54" t="str">
        <f t="shared" si="1"/>
        <v/>
      </c>
      <c r="AG54" t="str">
        <f>IF(AND(OR(エントリー!$AV59="○",エントリー!$AV59="△"),エントリー!AH59=""),"",IF(OR(エントリー!$AV59="○",エントリー!$AV59="△"),エントリー!AH59,""))</f>
        <v/>
      </c>
      <c r="AH54" s="72" t="str">
        <f>IF(AND(OR(エントリー!$AV59="○",エントリー!$AV59="△"),エントリー!AI59=""),"",IF(OR(エントリー!$AV59="○",エントリー!$AV59="△"),エントリー!AI59,""))</f>
        <v/>
      </c>
      <c r="AI54" t="str">
        <f>IF(AND(OR(エントリー!$AV59="○",エントリー!$AV59="△"),エントリー!AJ59=""),"",IF(OR(エントリー!$AV59="○",エントリー!$AV59="△"),エントリー!AJ59,""))</f>
        <v/>
      </c>
      <c r="AJ54" t="str">
        <f>IF(AND(OR(エントリー!$AV59="○",エントリー!$AV59="△"),エントリー!AK59=""),"",IF(OR(エントリー!$AV59="○",エントリー!$AV59="△"),エントリー!AK59,""))</f>
        <v/>
      </c>
      <c r="AK54" t="str">
        <f>IF(エントリー!AV59="△","オープン参加","")</f>
        <v/>
      </c>
    </row>
    <row r="55" spans="1:37" x14ac:dyDescent="0.15">
      <c r="A55" s="68" t="str">
        <f>IF(AND(OR(エントリー!$AV60="○",エントリー!$AV60="△"),エントリー!B60=""),"",IF(OR(エントリー!$AV60="○",エントリー!$AV60="△"),エントリー!B60,""))</f>
        <v/>
      </c>
      <c r="B55" t="str">
        <f>IF(AND(OR(エントリー!$AV60="○",エントリー!$AV60="△"),エントリー!C60=""),"",IF(OR(エントリー!$AV60="○",エントリー!$AV60="△"),エントリー!C60,""))</f>
        <v/>
      </c>
      <c r="C55" t="str">
        <f>IF(AND(OR(エントリー!$AV60="○",エントリー!$AV60="△"),エントリー!D60=""),"",IF(OR(エントリー!$AV60="○",エントリー!$AV60="△"),エントリー!D60,""))</f>
        <v/>
      </c>
      <c r="D55" s="69" t="str">
        <f>IF(AND(OR(エントリー!$AV60="○",エントリー!$AV60="△"),エントリー!E60=""),"",IF(OR(エントリー!$AV60="○",エントリー!$AV60="△"),エントリー!E60,""))</f>
        <v/>
      </c>
      <c r="E55" t="str">
        <f>IF(AND(OR(エントリー!$AV60="○",エントリー!$AV60="△"),エントリー!F60=""),"",IF(OR(エントリー!$AV60="○",エントリー!$AV60="△"),エントリー!F60,""))</f>
        <v/>
      </c>
      <c r="F55" t="str">
        <f>IF(AND(OR(エントリー!$AV60="○",エントリー!$AV60="△"),エントリー!G60=""),"",IF(OR(エントリー!$AV60="○",エントリー!$AV60="△"),エントリー!G60,""))</f>
        <v/>
      </c>
      <c r="G55" t="str">
        <f>IF(AND(OR(エントリー!$AV60="○",エントリー!$AV60="△"),エントリー!H60=""),"",IF(OR(エントリー!$AV60="○",エントリー!$AV60="△"),エントリー!H60,""))</f>
        <v/>
      </c>
      <c r="H55" t="str">
        <f>IF(AND(OR(エントリー!$AV60="○",エントリー!$AV60="△"),エントリー!I60=""),"",IF(OR(エントリー!$AV60="○",エントリー!$AV60="△"),エントリー!I60,""))</f>
        <v/>
      </c>
      <c r="I55" t="str">
        <f>IF(AND(OR(エントリー!$AV60="○",エントリー!$AV60="△"),エントリー!J60=""),"",IF(OR(エントリー!$AV60="○",エントリー!$AV60="△"),エントリー!J60,""))</f>
        <v/>
      </c>
      <c r="J55" t="str">
        <f>IF(AND(OR(エントリー!$AV60="○",エントリー!$AV60="△"),エントリー!K60=""),"",IF(OR(エントリー!$AV60="○",エントリー!$AV60="△"),エントリー!K60,""))</f>
        <v/>
      </c>
      <c r="K55" t="str">
        <f>IF(AND(OR(エントリー!$AV60="○",エントリー!$AV60="△"),エントリー!L60=""),"",IF(OR(エントリー!$AV60="○",エントリー!$AV60="△"),エントリー!L60,""))</f>
        <v/>
      </c>
      <c r="L55" s="71" t="str">
        <f>IF(AND(OR(エントリー!$AV60="○",エントリー!$AV60="△"),エントリー!M60=""),"",IF(OR(エントリー!$AV60="○",エントリー!$AV60="△"),エントリー!M60,""))</f>
        <v/>
      </c>
      <c r="M55" s="71" t="str">
        <f>IF(AND(OR(エントリー!$AV60="○",エントリー!$AV60="△"),エントリー!N60=""),"",IF(OR(エントリー!$AV60="○",エントリー!$AV60="△"),エントリー!N60,""))</f>
        <v/>
      </c>
      <c r="N55" s="71" t="str">
        <f>IF(AND(OR(エントリー!$AV60="○",エントリー!$AV60="△"),エントリー!O60=""),"",IF(OR(エントリー!$AV60="○",エントリー!$AV60="△"),エントリー!O60,""))</f>
        <v/>
      </c>
      <c r="O55" s="5" t="str">
        <f>IF(エントリー!P60="","",IF(エントリー!$AV60="","",IF(AND(OR(エントリー!$AV60="○",エントリー!$AV60="△"),エントリー!AL60=""),エントリー!P60,エントリー!AL60)))</f>
        <v/>
      </c>
      <c r="P55" s="8" t="str">
        <f>IF(AND(OR(エントリー!$AV60="○",エントリー!$AV60="△"),エントリー!Q60=""),"",IF(OR(エントリー!$AV60="○",エントリー!$AV60="△"),エントリー!Q60,""))</f>
        <v/>
      </c>
      <c r="Q55" t="str">
        <f>IF(AND(OR(エントリー!$AV60="○",エントリー!$AV60="△"),エントリー!R60=""),"",IF(OR(エントリー!$AV60="○",エントリー!$AV60="△"),エントリー!R60,""))</f>
        <v/>
      </c>
      <c r="R55" s="70" t="str">
        <f>IF(AND(OR(エントリー!$AV60="○",エントリー!$AV60="△"),エントリー!S60=""),"",IF(OR(エントリー!$AV60="○",エントリー!$AV60="△"),エントリー!S60,""))</f>
        <v/>
      </c>
      <c r="S55" t="str">
        <f>IF(AND(OR(エントリー!$AV60="○",エントリー!$AV60="△"),エントリー!T60=""),"",IF(OR(エントリー!$AV60="○",エントリー!$AV60="△"),エントリー!T60,""))</f>
        <v/>
      </c>
      <c r="T55" t="str">
        <f>IF(AND(OR(エントリー!$AV60="○",エントリー!$AV60="△"),エントリー!U60=""),"",IF(OR(エントリー!$AV60="○",エントリー!$AV60="△"),エントリー!U60,""))</f>
        <v/>
      </c>
      <c r="U55" t="str">
        <f>IF(AND(OR(エントリー!$AV60="○",エントリー!$AV60="△"),エントリー!V60=""),"",IF(OR(エントリー!$AV60="○",エントリー!$AV60="△"),エントリー!V60,""))</f>
        <v/>
      </c>
      <c r="V55" t="str">
        <f>IF(AND(OR(エントリー!$AV60="○",エントリー!$AV60="△"),エントリー!W60=""),"",IF(OR(エントリー!$AV60="○",エントリー!$AV60="△"),エントリー!W60,""))</f>
        <v/>
      </c>
      <c r="W55" t="str">
        <f>IF(AND(OR(エントリー!$AV60="○",エントリー!$AV60="△"),エントリー!X60=""),"",IF(OR(エントリー!$AV60="○",エントリー!$AV60="△"),エントリー!X60,""))</f>
        <v/>
      </c>
      <c r="X55" t="str">
        <f>IF(AND(OR(エントリー!$AV60="○",エントリー!$AV60="△"),エントリー!Y60=""),"",IF(OR(エントリー!$AV60="○",エントリー!$AV60="△"),エントリー!Y60,""))</f>
        <v/>
      </c>
      <c r="Y55" t="str">
        <f>IF(AND(OR(エントリー!$AV60="○",エントリー!$AV60="△"),エントリー!Z60=""),"",IF(OR(エントリー!$AV60="○",エントリー!$AV60="△"),エントリー!Z60,""))</f>
        <v/>
      </c>
      <c r="Z55" t="str">
        <f>IF(AND(OR(エントリー!$AV60="○",エントリー!$AV60="△"),エントリー!AA60=""),"",IF(OR(エントリー!$AV60="○",エントリー!$AV60="△"),エントリー!AA60,""))</f>
        <v/>
      </c>
      <c r="AA55" t="str">
        <f>IF(AND(OR(エントリー!$AV60="○",エントリー!$AV60="△"),エントリー!AB60=""),"",IF(OR(エントリー!$AV60="○",エントリー!$AV60="△"),エントリー!AB60,""))</f>
        <v/>
      </c>
      <c r="AB55" t="str">
        <f>IF(AND(OR(エントリー!$AV60="○",エントリー!$AV60="△"),エントリー!AC60=""),"",IF(OR(エントリー!$AV60="○",エントリー!$AV60="△"),エントリー!AC60,""))</f>
        <v/>
      </c>
      <c r="AC55" t="str">
        <f>IF(AND(OR(エントリー!$AV60="○",エントリー!$AV60="△"),エントリー!$AW$3="通常"),エントリー!AP60,IF(AND(OR(エントリー!$AV60="○",エントリー!$AV60="△"),エントリー!$AW$3="国体"),エントリー!AO60,IF(AND(OR(エントリー!$AV60="○",エントリー!$AV60="△"),エントリー!$AW$3="OPEN"),エントリー!AQ60,IF(AND(OR(エントリー!$AV60="○",エントリー!$AV60="△"),エントリー!$AW$3="Jr"),エントリー!AR60,IF(AND(OR(エントリー!$AV60="○",エントリー!$AV60="△"),エントリー!$AW$3="MS"),エントリー!AS60,"")))))</f>
        <v/>
      </c>
      <c r="AD55" t="str">
        <f>IF(AND(OR(エントリー!$AV60="○",エントリー!$AV60="△"),エントリー!AE60=""),"",IF(OR(エントリー!$AV60="○",エントリー!$AV60="△"),エントリー!AE60,""))</f>
        <v/>
      </c>
      <c r="AE55" t="str">
        <f>IF(エントリー!AM60="","",IF(エントリー!$AV60="","",IF(AND(OR(エントリー!$AV60="○",エントリー!$AV60="△"),エントリー!$AW$3="MS"),エントリー!AN60,エントリー!AM60)))</f>
        <v/>
      </c>
      <c r="AF55" t="str">
        <f t="shared" si="1"/>
        <v/>
      </c>
      <c r="AG55" t="str">
        <f>IF(AND(OR(エントリー!$AV60="○",エントリー!$AV60="△"),エントリー!AH60=""),"",IF(OR(エントリー!$AV60="○",エントリー!$AV60="△"),エントリー!AH60,""))</f>
        <v/>
      </c>
      <c r="AH55" s="72" t="str">
        <f>IF(AND(OR(エントリー!$AV60="○",エントリー!$AV60="△"),エントリー!AI60=""),"",IF(OR(エントリー!$AV60="○",エントリー!$AV60="△"),エントリー!AI60,""))</f>
        <v/>
      </c>
      <c r="AI55" t="str">
        <f>IF(AND(OR(エントリー!$AV60="○",エントリー!$AV60="△"),エントリー!AJ60=""),"",IF(OR(エントリー!$AV60="○",エントリー!$AV60="△"),エントリー!AJ60,""))</f>
        <v/>
      </c>
      <c r="AJ55" t="str">
        <f>IF(AND(OR(エントリー!$AV60="○",エントリー!$AV60="△"),エントリー!AK60=""),"",IF(OR(エントリー!$AV60="○",エントリー!$AV60="△"),エントリー!AK60,""))</f>
        <v/>
      </c>
      <c r="AK55" t="str">
        <f>IF(エントリー!AV60="△","オープン参加","")</f>
        <v/>
      </c>
    </row>
    <row r="56" spans="1:37" x14ac:dyDescent="0.15">
      <c r="A56" s="68" t="str">
        <f>IF(AND(OR(エントリー!$AV61="○",エントリー!$AV61="△"),エントリー!B61=""),"",IF(OR(エントリー!$AV61="○",エントリー!$AV61="△"),エントリー!B61,""))</f>
        <v/>
      </c>
      <c r="B56" t="str">
        <f>IF(AND(OR(エントリー!$AV61="○",エントリー!$AV61="△"),エントリー!C61=""),"",IF(OR(エントリー!$AV61="○",エントリー!$AV61="△"),エントリー!C61,""))</f>
        <v/>
      </c>
      <c r="C56" t="str">
        <f>IF(AND(OR(エントリー!$AV61="○",エントリー!$AV61="△"),エントリー!D61=""),"",IF(OR(エントリー!$AV61="○",エントリー!$AV61="△"),エントリー!D61,""))</f>
        <v/>
      </c>
      <c r="D56" s="69" t="str">
        <f>IF(AND(OR(エントリー!$AV61="○",エントリー!$AV61="△"),エントリー!E61=""),"",IF(OR(エントリー!$AV61="○",エントリー!$AV61="△"),エントリー!E61,""))</f>
        <v/>
      </c>
      <c r="E56" t="str">
        <f>IF(AND(OR(エントリー!$AV61="○",エントリー!$AV61="△"),エントリー!F61=""),"",IF(OR(エントリー!$AV61="○",エントリー!$AV61="△"),エントリー!F61,""))</f>
        <v/>
      </c>
      <c r="F56" t="str">
        <f>IF(AND(OR(エントリー!$AV61="○",エントリー!$AV61="△"),エントリー!G61=""),"",IF(OR(エントリー!$AV61="○",エントリー!$AV61="△"),エントリー!G61,""))</f>
        <v/>
      </c>
      <c r="G56" t="str">
        <f>IF(AND(OR(エントリー!$AV61="○",エントリー!$AV61="△"),エントリー!H61=""),"",IF(OR(エントリー!$AV61="○",エントリー!$AV61="△"),エントリー!H61,""))</f>
        <v/>
      </c>
      <c r="H56" t="str">
        <f>IF(AND(OR(エントリー!$AV61="○",エントリー!$AV61="△"),エントリー!I61=""),"",IF(OR(エントリー!$AV61="○",エントリー!$AV61="△"),エントリー!I61,""))</f>
        <v/>
      </c>
      <c r="I56" t="str">
        <f>IF(AND(OR(エントリー!$AV61="○",エントリー!$AV61="△"),エントリー!J61=""),"",IF(OR(エントリー!$AV61="○",エントリー!$AV61="△"),エントリー!J61,""))</f>
        <v/>
      </c>
      <c r="J56" t="str">
        <f>IF(AND(OR(エントリー!$AV61="○",エントリー!$AV61="△"),エントリー!K61=""),"",IF(OR(エントリー!$AV61="○",エントリー!$AV61="△"),エントリー!K61,""))</f>
        <v/>
      </c>
      <c r="K56" t="str">
        <f>IF(AND(OR(エントリー!$AV61="○",エントリー!$AV61="△"),エントリー!L61=""),"",IF(OR(エントリー!$AV61="○",エントリー!$AV61="△"),エントリー!L61,""))</f>
        <v/>
      </c>
      <c r="L56" s="71" t="str">
        <f>IF(AND(OR(エントリー!$AV61="○",エントリー!$AV61="△"),エントリー!M61=""),"",IF(OR(エントリー!$AV61="○",エントリー!$AV61="△"),エントリー!M61,""))</f>
        <v/>
      </c>
      <c r="M56" s="71" t="str">
        <f>IF(AND(OR(エントリー!$AV61="○",エントリー!$AV61="△"),エントリー!N61=""),"",IF(OR(エントリー!$AV61="○",エントリー!$AV61="△"),エントリー!N61,""))</f>
        <v/>
      </c>
      <c r="N56" s="71" t="str">
        <f>IF(AND(OR(エントリー!$AV61="○",エントリー!$AV61="△"),エントリー!O61=""),"",IF(OR(エントリー!$AV61="○",エントリー!$AV61="△"),エントリー!O61,""))</f>
        <v/>
      </c>
      <c r="O56" s="5" t="str">
        <f>IF(エントリー!P61="","",IF(エントリー!$AV61="","",IF(AND(OR(エントリー!$AV61="○",エントリー!$AV61="△"),エントリー!AL61=""),エントリー!P61,エントリー!AL61)))</f>
        <v/>
      </c>
      <c r="P56" s="8" t="str">
        <f>IF(AND(OR(エントリー!$AV61="○",エントリー!$AV61="△"),エントリー!Q61=""),"",IF(OR(エントリー!$AV61="○",エントリー!$AV61="△"),エントリー!Q61,""))</f>
        <v/>
      </c>
      <c r="Q56" t="str">
        <f>IF(AND(OR(エントリー!$AV61="○",エントリー!$AV61="△"),エントリー!R61=""),"",IF(OR(エントリー!$AV61="○",エントリー!$AV61="△"),エントリー!R61,""))</f>
        <v/>
      </c>
      <c r="R56" s="70" t="str">
        <f>IF(AND(OR(エントリー!$AV61="○",エントリー!$AV61="△"),エントリー!S61=""),"",IF(OR(エントリー!$AV61="○",エントリー!$AV61="△"),エントリー!S61,""))</f>
        <v/>
      </c>
      <c r="S56" t="str">
        <f>IF(AND(OR(エントリー!$AV61="○",エントリー!$AV61="△"),エントリー!T61=""),"",IF(OR(エントリー!$AV61="○",エントリー!$AV61="△"),エントリー!T61,""))</f>
        <v/>
      </c>
      <c r="T56" t="str">
        <f>IF(AND(OR(エントリー!$AV61="○",エントリー!$AV61="△"),エントリー!U61=""),"",IF(OR(エントリー!$AV61="○",エントリー!$AV61="△"),エントリー!U61,""))</f>
        <v/>
      </c>
      <c r="U56" t="str">
        <f>IF(AND(OR(エントリー!$AV61="○",エントリー!$AV61="△"),エントリー!V61=""),"",IF(OR(エントリー!$AV61="○",エントリー!$AV61="△"),エントリー!V61,""))</f>
        <v/>
      </c>
      <c r="V56" t="str">
        <f>IF(AND(OR(エントリー!$AV61="○",エントリー!$AV61="△"),エントリー!W61=""),"",IF(OR(エントリー!$AV61="○",エントリー!$AV61="△"),エントリー!W61,""))</f>
        <v/>
      </c>
      <c r="W56" t="str">
        <f>IF(AND(OR(エントリー!$AV61="○",エントリー!$AV61="△"),エントリー!X61=""),"",IF(OR(エントリー!$AV61="○",エントリー!$AV61="△"),エントリー!X61,""))</f>
        <v/>
      </c>
      <c r="X56" t="str">
        <f>IF(AND(OR(エントリー!$AV61="○",エントリー!$AV61="△"),エントリー!Y61=""),"",IF(OR(エントリー!$AV61="○",エントリー!$AV61="△"),エントリー!Y61,""))</f>
        <v/>
      </c>
      <c r="Y56" t="str">
        <f>IF(AND(OR(エントリー!$AV61="○",エントリー!$AV61="△"),エントリー!Z61=""),"",IF(OR(エントリー!$AV61="○",エントリー!$AV61="△"),エントリー!Z61,""))</f>
        <v/>
      </c>
      <c r="Z56" t="str">
        <f>IF(AND(OR(エントリー!$AV61="○",エントリー!$AV61="△"),エントリー!AA61=""),"",IF(OR(エントリー!$AV61="○",エントリー!$AV61="△"),エントリー!AA61,""))</f>
        <v/>
      </c>
      <c r="AA56" t="str">
        <f>IF(AND(OR(エントリー!$AV61="○",エントリー!$AV61="△"),エントリー!AB61=""),"",IF(OR(エントリー!$AV61="○",エントリー!$AV61="△"),エントリー!AB61,""))</f>
        <v/>
      </c>
      <c r="AB56" t="str">
        <f>IF(AND(OR(エントリー!$AV61="○",エントリー!$AV61="△"),エントリー!AC61=""),"",IF(OR(エントリー!$AV61="○",エントリー!$AV61="△"),エントリー!AC61,""))</f>
        <v/>
      </c>
      <c r="AC56" t="str">
        <f>IF(AND(OR(エントリー!$AV61="○",エントリー!$AV61="△"),エントリー!$AW$3="通常"),エントリー!AP61,IF(AND(OR(エントリー!$AV61="○",エントリー!$AV61="△"),エントリー!$AW$3="国体"),エントリー!AO61,IF(AND(OR(エントリー!$AV61="○",エントリー!$AV61="△"),エントリー!$AW$3="OPEN"),エントリー!AQ61,IF(AND(OR(エントリー!$AV61="○",エントリー!$AV61="△"),エントリー!$AW$3="Jr"),エントリー!AR61,IF(AND(OR(エントリー!$AV61="○",エントリー!$AV61="△"),エントリー!$AW$3="MS"),エントリー!AS61,"")))))</f>
        <v/>
      </c>
      <c r="AD56" t="str">
        <f>IF(AND(OR(エントリー!$AV61="○",エントリー!$AV61="△"),エントリー!AE61=""),"",IF(OR(エントリー!$AV61="○",エントリー!$AV61="△"),エントリー!AE61,""))</f>
        <v/>
      </c>
      <c r="AE56" t="str">
        <f>IF(エントリー!AM61="","",IF(エントリー!$AV61="","",IF(AND(OR(エントリー!$AV61="○",エントリー!$AV61="△"),エントリー!$AW$3="MS"),エントリー!AN61,エントリー!AM61)))</f>
        <v/>
      </c>
      <c r="AF56" t="str">
        <f t="shared" si="1"/>
        <v/>
      </c>
      <c r="AG56" t="str">
        <f>IF(AND(OR(エントリー!$AV61="○",エントリー!$AV61="△"),エントリー!AH61=""),"",IF(OR(エントリー!$AV61="○",エントリー!$AV61="△"),エントリー!AH61,""))</f>
        <v/>
      </c>
      <c r="AH56" s="72" t="str">
        <f>IF(AND(OR(エントリー!$AV61="○",エントリー!$AV61="△"),エントリー!AI61=""),"",IF(OR(エントリー!$AV61="○",エントリー!$AV61="△"),エントリー!AI61,""))</f>
        <v/>
      </c>
      <c r="AI56" t="str">
        <f>IF(AND(OR(エントリー!$AV61="○",エントリー!$AV61="△"),エントリー!AJ61=""),"",IF(OR(エントリー!$AV61="○",エントリー!$AV61="△"),エントリー!AJ61,""))</f>
        <v/>
      </c>
      <c r="AJ56" t="str">
        <f>IF(AND(OR(エントリー!$AV61="○",エントリー!$AV61="△"),エントリー!AK61=""),"",IF(OR(エントリー!$AV61="○",エントリー!$AV61="△"),エントリー!AK61,""))</f>
        <v/>
      </c>
      <c r="AK56" t="str">
        <f>IF(エントリー!AV61="△","オープン参加","")</f>
        <v/>
      </c>
    </row>
    <row r="57" spans="1:37" x14ac:dyDescent="0.15">
      <c r="A57" s="68" t="str">
        <f>IF(AND(OR(エントリー!$AV62="○",エントリー!$AV62="△"),エントリー!B62=""),"",IF(OR(エントリー!$AV62="○",エントリー!$AV62="△"),エントリー!B62,""))</f>
        <v/>
      </c>
      <c r="B57" t="str">
        <f>IF(AND(OR(エントリー!$AV62="○",エントリー!$AV62="△"),エントリー!C62=""),"",IF(OR(エントリー!$AV62="○",エントリー!$AV62="△"),エントリー!C62,""))</f>
        <v/>
      </c>
      <c r="C57" t="str">
        <f>IF(AND(OR(エントリー!$AV62="○",エントリー!$AV62="△"),エントリー!D62=""),"",IF(OR(エントリー!$AV62="○",エントリー!$AV62="△"),エントリー!D62,""))</f>
        <v/>
      </c>
      <c r="D57" s="69" t="str">
        <f>IF(AND(OR(エントリー!$AV62="○",エントリー!$AV62="△"),エントリー!E62=""),"",IF(OR(エントリー!$AV62="○",エントリー!$AV62="△"),エントリー!E62,""))</f>
        <v/>
      </c>
      <c r="E57" t="str">
        <f>IF(AND(OR(エントリー!$AV62="○",エントリー!$AV62="△"),エントリー!F62=""),"",IF(OR(エントリー!$AV62="○",エントリー!$AV62="△"),エントリー!F62,""))</f>
        <v/>
      </c>
      <c r="F57" t="str">
        <f>IF(AND(OR(エントリー!$AV62="○",エントリー!$AV62="△"),エントリー!G62=""),"",IF(OR(エントリー!$AV62="○",エントリー!$AV62="△"),エントリー!G62,""))</f>
        <v/>
      </c>
      <c r="G57" t="str">
        <f>IF(AND(OR(エントリー!$AV62="○",エントリー!$AV62="△"),エントリー!H62=""),"",IF(OR(エントリー!$AV62="○",エントリー!$AV62="△"),エントリー!H62,""))</f>
        <v/>
      </c>
      <c r="H57" t="str">
        <f>IF(AND(OR(エントリー!$AV62="○",エントリー!$AV62="△"),エントリー!I62=""),"",IF(OR(エントリー!$AV62="○",エントリー!$AV62="△"),エントリー!I62,""))</f>
        <v/>
      </c>
      <c r="I57" t="str">
        <f>IF(AND(OR(エントリー!$AV62="○",エントリー!$AV62="△"),エントリー!J62=""),"",IF(OR(エントリー!$AV62="○",エントリー!$AV62="△"),エントリー!J62,""))</f>
        <v/>
      </c>
      <c r="J57" t="str">
        <f>IF(AND(OR(エントリー!$AV62="○",エントリー!$AV62="△"),エントリー!K62=""),"",IF(OR(エントリー!$AV62="○",エントリー!$AV62="△"),エントリー!K62,""))</f>
        <v/>
      </c>
      <c r="K57" t="str">
        <f>IF(AND(OR(エントリー!$AV62="○",エントリー!$AV62="△"),エントリー!L62=""),"",IF(OR(エントリー!$AV62="○",エントリー!$AV62="△"),エントリー!L62,""))</f>
        <v/>
      </c>
      <c r="L57" s="71" t="str">
        <f>IF(AND(OR(エントリー!$AV62="○",エントリー!$AV62="△"),エントリー!M62=""),"",IF(OR(エントリー!$AV62="○",エントリー!$AV62="△"),エントリー!M62,""))</f>
        <v/>
      </c>
      <c r="M57" s="71" t="str">
        <f>IF(AND(OR(エントリー!$AV62="○",エントリー!$AV62="△"),エントリー!N62=""),"",IF(OR(エントリー!$AV62="○",エントリー!$AV62="△"),エントリー!N62,""))</f>
        <v/>
      </c>
      <c r="N57" s="71" t="str">
        <f>IF(AND(OR(エントリー!$AV62="○",エントリー!$AV62="△"),エントリー!O62=""),"",IF(OR(エントリー!$AV62="○",エントリー!$AV62="△"),エントリー!O62,""))</f>
        <v/>
      </c>
      <c r="O57" s="5" t="str">
        <f>IF(エントリー!P62="","",IF(エントリー!$AV62="","",IF(AND(OR(エントリー!$AV62="○",エントリー!$AV62="△"),エントリー!AL62=""),エントリー!P62,エントリー!AL62)))</f>
        <v/>
      </c>
      <c r="P57" s="8" t="str">
        <f>IF(AND(OR(エントリー!$AV62="○",エントリー!$AV62="△"),エントリー!Q62=""),"",IF(OR(エントリー!$AV62="○",エントリー!$AV62="△"),エントリー!Q62,""))</f>
        <v/>
      </c>
      <c r="Q57" t="str">
        <f>IF(AND(OR(エントリー!$AV62="○",エントリー!$AV62="△"),エントリー!R62=""),"",IF(OR(エントリー!$AV62="○",エントリー!$AV62="△"),エントリー!R62,""))</f>
        <v/>
      </c>
      <c r="R57" s="70" t="str">
        <f>IF(AND(OR(エントリー!$AV62="○",エントリー!$AV62="△"),エントリー!S62=""),"",IF(OR(エントリー!$AV62="○",エントリー!$AV62="△"),エントリー!S62,""))</f>
        <v/>
      </c>
      <c r="S57" t="str">
        <f>IF(AND(OR(エントリー!$AV62="○",エントリー!$AV62="△"),エントリー!T62=""),"",IF(OR(エントリー!$AV62="○",エントリー!$AV62="△"),エントリー!T62,""))</f>
        <v/>
      </c>
      <c r="T57" t="str">
        <f>IF(AND(OR(エントリー!$AV62="○",エントリー!$AV62="△"),エントリー!U62=""),"",IF(OR(エントリー!$AV62="○",エントリー!$AV62="△"),エントリー!U62,""))</f>
        <v/>
      </c>
      <c r="U57" t="str">
        <f>IF(AND(OR(エントリー!$AV62="○",エントリー!$AV62="△"),エントリー!V62=""),"",IF(OR(エントリー!$AV62="○",エントリー!$AV62="△"),エントリー!V62,""))</f>
        <v/>
      </c>
      <c r="V57" t="str">
        <f>IF(AND(OR(エントリー!$AV62="○",エントリー!$AV62="△"),エントリー!W62=""),"",IF(OR(エントリー!$AV62="○",エントリー!$AV62="△"),エントリー!W62,""))</f>
        <v/>
      </c>
      <c r="W57" t="str">
        <f>IF(AND(OR(エントリー!$AV62="○",エントリー!$AV62="△"),エントリー!X62=""),"",IF(OR(エントリー!$AV62="○",エントリー!$AV62="△"),エントリー!X62,""))</f>
        <v/>
      </c>
      <c r="X57" t="str">
        <f>IF(AND(OR(エントリー!$AV62="○",エントリー!$AV62="△"),エントリー!Y62=""),"",IF(OR(エントリー!$AV62="○",エントリー!$AV62="△"),エントリー!Y62,""))</f>
        <v/>
      </c>
      <c r="Y57" t="str">
        <f>IF(AND(OR(エントリー!$AV62="○",エントリー!$AV62="△"),エントリー!Z62=""),"",IF(OR(エントリー!$AV62="○",エントリー!$AV62="△"),エントリー!Z62,""))</f>
        <v/>
      </c>
      <c r="Z57" t="str">
        <f>IF(AND(OR(エントリー!$AV62="○",エントリー!$AV62="△"),エントリー!AA62=""),"",IF(OR(エントリー!$AV62="○",エントリー!$AV62="△"),エントリー!AA62,""))</f>
        <v/>
      </c>
      <c r="AA57" t="str">
        <f>IF(AND(OR(エントリー!$AV62="○",エントリー!$AV62="△"),エントリー!AB62=""),"",IF(OR(エントリー!$AV62="○",エントリー!$AV62="△"),エントリー!AB62,""))</f>
        <v/>
      </c>
      <c r="AB57" t="str">
        <f>IF(AND(OR(エントリー!$AV62="○",エントリー!$AV62="△"),エントリー!AC62=""),"",IF(OR(エントリー!$AV62="○",エントリー!$AV62="△"),エントリー!AC62,""))</f>
        <v/>
      </c>
      <c r="AC57" t="str">
        <f>IF(AND(OR(エントリー!$AV62="○",エントリー!$AV62="△"),エントリー!$AW$3="通常"),エントリー!AP62,IF(AND(OR(エントリー!$AV62="○",エントリー!$AV62="△"),エントリー!$AW$3="国体"),エントリー!AO62,IF(AND(OR(エントリー!$AV62="○",エントリー!$AV62="△"),エントリー!$AW$3="OPEN"),エントリー!AQ62,IF(AND(OR(エントリー!$AV62="○",エントリー!$AV62="△"),エントリー!$AW$3="Jr"),エントリー!AR62,IF(AND(OR(エントリー!$AV62="○",エントリー!$AV62="△"),エントリー!$AW$3="MS"),エントリー!AS62,"")))))</f>
        <v/>
      </c>
      <c r="AD57" t="str">
        <f>IF(AND(OR(エントリー!$AV62="○",エントリー!$AV62="△"),エントリー!AE62=""),"",IF(OR(エントリー!$AV62="○",エントリー!$AV62="△"),エントリー!AE62,""))</f>
        <v/>
      </c>
      <c r="AE57" t="str">
        <f>IF(エントリー!AM62="","",IF(エントリー!$AV62="","",IF(AND(OR(エントリー!$AV62="○",エントリー!$AV62="△"),エントリー!$AW$3="MS"),エントリー!AN62,エントリー!AM62)))</f>
        <v/>
      </c>
      <c r="AF57" t="str">
        <f t="shared" si="1"/>
        <v/>
      </c>
      <c r="AG57" t="str">
        <f>IF(AND(OR(エントリー!$AV62="○",エントリー!$AV62="△"),エントリー!AH62=""),"",IF(OR(エントリー!$AV62="○",エントリー!$AV62="△"),エントリー!AH62,""))</f>
        <v/>
      </c>
      <c r="AH57" s="72" t="str">
        <f>IF(AND(OR(エントリー!$AV62="○",エントリー!$AV62="△"),エントリー!AI62=""),"",IF(OR(エントリー!$AV62="○",エントリー!$AV62="△"),エントリー!AI62,""))</f>
        <v/>
      </c>
      <c r="AI57" t="str">
        <f>IF(AND(OR(エントリー!$AV62="○",エントリー!$AV62="△"),エントリー!AJ62=""),"",IF(OR(エントリー!$AV62="○",エントリー!$AV62="△"),エントリー!AJ62,""))</f>
        <v/>
      </c>
      <c r="AJ57" t="str">
        <f>IF(AND(OR(エントリー!$AV62="○",エントリー!$AV62="△"),エントリー!AK62=""),"",IF(OR(エントリー!$AV62="○",エントリー!$AV62="△"),エントリー!AK62,""))</f>
        <v/>
      </c>
      <c r="AK57" t="str">
        <f>IF(エントリー!AV62="△","オープン参加","")</f>
        <v/>
      </c>
    </row>
    <row r="58" spans="1:37" x14ac:dyDescent="0.15">
      <c r="A58" s="68" t="str">
        <f>IF(AND(OR(エントリー!$AV63="○",エントリー!$AV63="△"),エントリー!B63=""),"",IF(OR(エントリー!$AV63="○",エントリー!$AV63="△"),エントリー!B63,""))</f>
        <v/>
      </c>
      <c r="B58" t="str">
        <f>IF(AND(OR(エントリー!$AV63="○",エントリー!$AV63="△"),エントリー!C63=""),"",IF(OR(エントリー!$AV63="○",エントリー!$AV63="△"),エントリー!C63,""))</f>
        <v/>
      </c>
      <c r="C58" t="str">
        <f>IF(AND(OR(エントリー!$AV63="○",エントリー!$AV63="△"),エントリー!D63=""),"",IF(OR(エントリー!$AV63="○",エントリー!$AV63="△"),エントリー!D63,""))</f>
        <v/>
      </c>
      <c r="D58" s="69" t="str">
        <f>IF(AND(OR(エントリー!$AV63="○",エントリー!$AV63="△"),エントリー!E63=""),"",IF(OR(エントリー!$AV63="○",エントリー!$AV63="△"),エントリー!E63,""))</f>
        <v/>
      </c>
      <c r="E58" t="str">
        <f>IF(AND(OR(エントリー!$AV63="○",エントリー!$AV63="△"),エントリー!F63=""),"",IF(OR(エントリー!$AV63="○",エントリー!$AV63="△"),エントリー!F63,""))</f>
        <v/>
      </c>
      <c r="F58" t="str">
        <f>IF(AND(OR(エントリー!$AV63="○",エントリー!$AV63="△"),エントリー!G63=""),"",IF(OR(エントリー!$AV63="○",エントリー!$AV63="△"),エントリー!G63,""))</f>
        <v/>
      </c>
      <c r="G58" t="str">
        <f>IF(AND(OR(エントリー!$AV63="○",エントリー!$AV63="△"),エントリー!H63=""),"",IF(OR(エントリー!$AV63="○",エントリー!$AV63="△"),エントリー!H63,""))</f>
        <v/>
      </c>
      <c r="H58" t="str">
        <f>IF(AND(OR(エントリー!$AV63="○",エントリー!$AV63="△"),エントリー!I63=""),"",IF(OR(エントリー!$AV63="○",エントリー!$AV63="△"),エントリー!I63,""))</f>
        <v/>
      </c>
      <c r="I58" t="str">
        <f>IF(AND(OR(エントリー!$AV63="○",エントリー!$AV63="△"),エントリー!J63=""),"",IF(OR(エントリー!$AV63="○",エントリー!$AV63="△"),エントリー!J63,""))</f>
        <v/>
      </c>
      <c r="J58" t="str">
        <f>IF(AND(OR(エントリー!$AV63="○",エントリー!$AV63="△"),エントリー!K63=""),"",IF(OR(エントリー!$AV63="○",エントリー!$AV63="△"),エントリー!K63,""))</f>
        <v/>
      </c>
      <c r="K58" t="str">
        <f>IF(AND(OR(エントリー!$AV63="○",エントリー!$AV63="△"),エントリー!L63=""),"",IF(OR(エントリー!$AV63="○",エントリー!$AV63="△"),エントリー!L63,""))</f>
        <v/>
      </c>
      <c r="L58" s="71" t="str">
        <f>IF(AND(OR(エントリー!$AV63="○",エントリー!$AV63="△"),エントリー!M63=""),"",IF(OR(エントリー!$AV63="○",エントリー!$AV63="△"),エントリー!M63,""))</f>
        <v/>
      </c>
      <c r="M58" s="71" t="str">
        <f>IF(AND(OR(エントリー!$AV63="○",エントリー!$AV63="△"),エントリー!N63=""),"",IF(OR(エントリー!$AV63="○",エントリー!$AV63="△"),エントリー!N63,""))</f>
        <v/>
      </c>
      <c r="N58" s="71" t="str">
        <f>IF(AND(OR(エントリー!$AV63="○",エントリー!$AV63="△"),エントリー!O63=""),"",IF(OR(エントリー!$AV63="○",エントリー!$AV63="△"),エントリー!O63,""))</f>
        <v/>
      </c>
      <c r="O58" s="5" t="str">
        <f>IF(エントリー!P63="","",IF(エントリー!$AV63="","",IF(AND(OR(エントリー!$AV63="○",エントリー!$AV63="△"),エントリー!AL63=""),エントリー!P63,エントリー!AL63)))</f>
        <v/>
      </c>
      <c r="P58" s="8" t="str">
        <f>IF(AND(OR(エントリー!$AV63="○",エントリー!$AV63="△"),エントリー!Q63=""),"",IF(OR(エントリー!$AV63="○",エントリー!$AV63="△"),エントリー!Q63,""))</f>
        <v/>
      </c>
      <c r="Q58" t="str">
        <f>IF(AND(OR(エントリー!$AV63="○",エントリー!$AV63="△"),エントリー!R63=""),"",IF(OR(エントリー!$AV63="○",エントリー!$AV63="△"),エントリー!R63,""))</f>
        <v/>
      </c>
      <c r="R58" s="70" t="str">
        <f>IF(AND(OR(エントリー!$AV63="○",エントリー!$AV63="△"),エントリー!S63=""),"",IF(OR(エントリー!$AV63="○",エントリー!$AV63="△"),エントリー!S63,""))</f>
        <v/>
      </c>
      <c r="S58" t="str">
        <f>IF(AND(OR(エントリー!$AV63="○",エントリー!$AV63="△"),エントリー!T63=""),"",IF(OR(エントリー!$AV63="○",エントリー!$AV63="△"),エントリー!T63,""))</f>
        <v/>
      </c>
      <c r="T58" t="str">
        <f>IF(AND(OR(エントリー!$AV63="○",エントリー!$AV63="△"),エントリー!U63=""),"",IF(OR(エントリー!$AV63="○",エントリー!$AV63="△"),エントリー!U63,""))</f>
        <v/>
      </c>
      <c r="U58" t="str">
        <f>IF(AND(OR(エントリー!$AV63="○",エントリー!$AV63="△"),エントリー!V63=""),"",IF(OR(エントリー!$AV63="○",エントリー!$AV63="△"),エントリー!V63,""))</f>
        <v/>
      </c>
      <c r="V58" t="str">
        <f>IF(AND(OR(エントリー!$AV63="○",エントリー!$AV63="△"),エントリー!W63=""),"",IF(OR(エントリー!$AV63="○",エントリー!$AV63="△"),エントリー!W63,""))</f>
        <v/>
      </c>
      <c r="W58" t="str">
        <f>IF(AND(OR(エントリー!$AV63="○",エントリー!$AV63="△"),エントリー!X63=""),"",IF(OR(エントリー!$AV63="○",エントリー!$AV63="△"),エントリー!X63,""))</f>
        <v/>
      </c>
      <c r="X58" t="str">
        <f>IF(AND(OR(エントリー!$AV63="○",エントリー!$AV63="△"),エントリー!Y63=""),"",IF(OR(エントリー!$AV63="○",エントリー!$AV63="△"),エントリー!Y63,""))</f>
        <v/>
      </c>
      <c r="Y58" t="str">
        <f>IF(AND(OR(エントリー!$AV63="○",エントリー!$AV63="△"),エントリー!Z63=""),"",IF(OR(エントリー!$AV63="○",エントリー!$AV63="△"),エントリー!Z63,""))</f>
        <v/>
      </c>
      <c r="Z58" t="str">
        <f>IF(AND(OR(エントリー!$AV63="○",エントリー!$AV63="△"),エントリー!AA63=""),"",IF(OR(エントリー!$AV63="○",エントリー!$AV63="△"),エントリー!AA63,""))</f>
        <v/>
      </c>
      <c r="AA58" t="str">
        <f>IF(AND(OR(エントリー!$AV63="○",エントリー!$AV63="△"),エントリー!AB63=""),"",IF(OR(エントリー!$AV63="○",エントリー!$AV63="△"),エントリー!AB63,""))</f>
        <v/>
      </c>
      <c r="AB58" t="str">
        <f>IF(AND(OR(エントリー!$AV63="○",エントリー!$AV63="△"),エントリー!AC63=""),"",IF(OR(エントリー!$AV63="○",エントリー!$AV63="△"),エントリー!AC63,""))</f>
        <v/>
      </c>
      <c r="AC58" t="str">
        <f>IF(AND(OR(エントリー!$AV63="○",エントリー!$AV63="△"),エントリー!$AW$3="通常"),エントリー!AP63,IF(AND(OR(エントリー!$AV63="○",エントリー!$AV63="△"),エントリー!$AW$3="国体"),エントリー!AO63,IF(AND(OR(エントリー!$AV63="○",エントリー!$AV63="△"),エントリー!$AW$3="OPEN"),エントリー!AQ63,IF(AND(OR(エントリー!$AV63="○",エントリー!$AV63="△"),エントリー!$AW$3="Jr"),エントリー!AR63,IF(AND(OR(エントリー!$AV63="○",エントリー!$AV63="△"),エントリー!$AW$3="MS"),エントリー!AS63,"")))))</f>
        <v/>
      </c>
      <c r="AD58" t="str">
        <f>IF(AND(OR(エントリー!$AV63="○",エントリー!$AV63="△"),エントリー!AE63=""),"",IF(OR(エントリー!$AV63="○",エントリー!$AV63="△"),エントリー!AE63,""))</f>
        <v/>
      </c>
      <c r="AE58" t="str">
        <f>IF(エントリー!AM63="","",IF(エントリー!$AV63="","",IF(AND(OR(エントリー!$AV63="○",エントリー!$AV63="△"),エントリー!$AW$3="MS"),エントリー!AN63,エントリー!AM63)))</f>
        <v/>
      </c>
      <c r="AF58" t="str">
        <f t="shared" si="1"/>
        <v/>
      </c>
      <c r="AG58" t="str">
        <f>IF(AND(OR(エントリー!$AV63="○",エントリー!$AV63="△"),エントリー!AH63=""),"",IF(OR(エントリー!$AV63="○",エントリー!$AV63="△"),エントリー!AH63,""))</f>
        <v/>
      </c>
      <c r="AH58" s="72" t="str">
        <f>IF(AND(OR(エントリー!$AV63="○",エントリー!$AV63="△"),エントリー!AI63=""),"",IF(OR(エントリー!$AV63="○",エントリー!$AV63="△"),エントリー!AI63,""))</f>
        <v/>
      </c>
      <c r="AI58" t="str">
        <f>IF(AND(OR(エントリー!$AV63="○",エントリー!$AV63="△"),エントリー!AJ63=""),"",IF(OR(エントリー!$AV63="○",エントリー!$AV63="△"),エントリー!AJ63,""))</f>
        <v/>
      </c>
      <c r="AJ58" t="str">
        <f>IF(AND(OR(エントリー!$AV63="○",エントリー!$AV63="△"),エントリー!AK63=""),"",IF(OR(エントリー!$AV63="○",エントリー!$AV63="△"),エントリー!AK63,""))</f>
        <v/>
      </c>
      <c r="AK58" t="str">
        <f>IF(エントリー!AV63="△","オープン参加","")</f>
        <v/>
      </c>
    </row>
    <row r="59" spans="1:37" x14ac:dyDescent="0.15">
      <c r="A59" s="68" t="str">
        <f>IF(AND(OR(エントリー!$AV64="○",エントリー!$AV64="△"),エントリー!B64=""),"",IF(OR(エントリー!$AV64="○",エントリー!$AV64="△"),エントリー!B64,""))</f>
        <v/>
      </c>
      <c r="B59" t="str">
        <f>IF(AND(OR(エントリー!$AV64="○",エントリー!$AV64="△"),エントリー!C64=""),"",IF(OR(エントリー!$AV64="○",エントリー!$AV64="△"),エントリー!C64,""))</f>
        <v/>
      </c>
      <c r="C59" t="str">
        <f>IF(AND(OR(エントリー!$AV64="○",エントリー!$AV64="△"),エントリー!D64=""),"",IF(OR(エントリー!$AV64="○",エントリー!$AV64="△"),エントリー!D64,""))</f>
        <v/>
      </c>
      <c r="D59" s="69" t="str">
        <f>IF(AND(OR(エントリー!$AV64="○",エントリー!$AV64="△"),エントリー!E64=""),"",IF(OR(エントリー!$AV64="○",エントリー!$AV64="△"),エントリー!E64,""))</f>
        <v/>
      </c>
      <c r="E59" t="str">
        <f>IF(AND(OR(エントリー!$AV64="○",エントリー!$AV64="△"),エントリー!F64=""),"",IF(OR(エントリー!$AV64="○",エントリー!$AV64="△"),エントリー!F64,""))</f>
        <v/>
      </c>
      <c r="F59" t="str">
        <f>IF(AND(OR(エントリー!$AV64="○",エントリー!$AV64="△"),エントリー!G64=""),"",IF(OR(エントリー!$AV64="○",エントリー!$AV64="△"),エントリー!G64,""))</f>
        <v/>
      </c>
      <c r="G59" t="str">
        <f>IF(AND(OR(エントリー!$AV64="○",エントリー!$AV64="△"),エントリー!H64=""),"",IF(OR(エントリー!$AV64="○",エントリー!$AV64="△"),エントリー!H64,""))</f>
        <v/>
      </c>
      <c r="H59" t="str">
        <f>IF(AND(OR(エントリー!$AV64="○",エントリー!$AV64="△"),エントリー!I64=""),"",IF(OR(エントリー!$AV64="○",エントリー!$AV64="△"),エントリー!I64,""))</f>
        <v/>
      </c>
      <c r="I59" t="str">
        <f>IF(AND(OR(エントリー!$AV64="○",エントリー!$AV64="△"),エントリー!J64=""),"",IF(OR(エントリー!$AV64="○",エントリー!$AV64="△"),エントリー!J64,""))</f>
        <v/>
      </c>
      <c r="J59" t="str">
        <f>IF(AND(OR(エントリー!$AV64="○",エントリー!$AV64="△"),エントリー!K64=""),"",IF(OR(エントリー!$AV64="○",エントリー!$AV64="△"),エントリー!K64,""))</f>
        <v/>
      </c>
      <c r="K59" t="str">
        <f>IF(AND(OR(エントリー!$AV64="○",エントリー!$AV64="△"),エントリー!L64=""),"",IF(OR(エントリー!$AV64="○",エントリー!$AV64="△"),エントリー!L64,""))</f>
        <v/>
      </c>
      <c r="L59" s="71" t="str">
        <f>IF(AND(OR(エントリー!$AV64="○",エントリー!$AV64="△"),エントリー!M64=""),"",IF(OR(エントリー!$AV64="○",エントリー!$AV64="△"),エントリー!M64,""))</f>
        <v/>
      </c>
      <c r="M59" s="71" t="str">
        <f>IF(AND(OR(エントリー!$AV64="○",エントリー!$AV64="△"),エントリー!N64=""),"",IF(OR(エントリー!$AV64="○",エントリー!$AV64="△"),エントリー!N64,""))</f>
        <v/>
      </c>
      <c r="N59" s="71" t="str">
        <f>IF(AND(OR(エントリー!$AV64="○",エントリー!$AV64="△"),エントリー!O64=""),"",IF(OR(エントリー!$AV64="○",エントリー!$AV64="△"),エントリー!O64,""))</f>
        <v/>
      </c>
      <c r="O59" s="5" t="str">
        <f>IF(エントリー!P64="","",IF(エントリー!$AV64="","",IF(AND(OR(エントリー!$AV64="○",エントリー!$AV64="△"),エントリー!AL64=""),エントリー!P64,エントリー!AL64)))</f>
        <v/>
      </c>
      <c r="P59" s="8" t="str">
        <f>IF(AND(OR(エントリー!$AV64="○",エントリー!$AV64="△"),エントリー!Q64=""),"",IF(OR(エントリー!$AV64="○",エントリー!$AV64="△"),エントリー!Q64,""))</f>
        <v/>
      </c>
      <c r="Q59" t="str">
        <f>IF(AND(OR(エントリー!$AV64="○",エントリー!$AV64="△"),エントリー!R64=""),"",IF(OR(エントリー!$AV64="○",エントリー!$AV64="△"),エントリー!R64,""))</f>
        <v/>
      </c>
      <c r="R59" s="70" t="str">
        <f>IF(AND(OR(エントリー!$AV64="○",エントリー!$AV64="△"),エントリー!S64=""),"",IF(OR(エントリー!$AV64="○",エントリー!$AV64="△"),エントリー!S64,""))</f>
        <v/>
      </c>
      <c r="S59" t="str">
        <f>IF(AND(OR(エントリー!$AV64="○",エントリー!$AV64="△"),エントリー!T64=""),"",IF(OR(エントリー!$AV64="○",エントリー!$AV64="△"),エントリー!T64,""))</f>
        <v/>
      </c>
      <c r="T59" t="str">
        <f>IF(AND(OR(エントリー!$AV64="○",エントリー!$AV64="△"),エントリー!U64=""),"",IF(OR(エントリー!$AV64="○",エントリー!$AV64="△"),エントリー!U64,""))</f>
        <v/>
      </c>
      <c r="U59" t="str">
        <f>IF(AND(OR(エントリー!$AV64="○",エントリー!$AV64="△"),エントリー!V64=""),"",IF(OR(エントリー!$AV64="○",エントリー!$AV64="△"),エントリー!V64,""))</f>
        <v/>
      </c>
      <c r="V59" t="str">
        <f>IF(AND(OR(エントリー!$AV64="○",エントリー!$AV64="△"),エントリー!W64=""),"",IF(OR(エントリー!$AV64="○",エントリー!$AV64="△"),エントリー!W64,""))</f>
        <v/>
      </c>
      <c r="W59" t="str">
        <f>IF(AND(OR(エントリー!$AV64="○",エントリー!$AV64="△"),エントリー!X64=""),"",IF(OR(エントリー!$AV64="○",エントリー!$AV64="△"),エントリー!X64,""))</f>
        <v/>
      </c>
      <c r="X59" t="str">
        <f>IF(AND(OR(エントリー!$AV64="○",エントリー!$AV64="△"),エントリー!Y64=""),"",IF(OR(エントリー!$AV64="○",エントリー!$AV64="△"),エントリー!Y64,""))</f>
        <v/>
      </c>
      <c r="Y59" t="str">
        <f>IF(AND(OR(エントリー!$AV64="○",エントリー!$AV64="△"),エントリー!Z64=""),"",IF(OR(エントリー!$AV64="○",エントリー!$AV64="△"),エントリー!Z64,""))</f>
        <v/>
      </c>
      <c r="Z59" t="str">
        <f>IF(AND(OR(エントリー!$AV64="○",エントリー!$AV64="△"),エントリー!AA64=""),"",IF(OR(エントリー!$AV64="○",エントリー!$AV64="△"),エントリー!AA64,""))</f>
        <v/>
      </c>
      <c r="AA59" t="str">
        <f>IF(AND(OR(エントリー!$AV64="○",エントリー!$AV64="△"),エントリー!AB64=""),"",IF(OR(エントリー!$AV64="○",エントリー!$AV64="△"),エントリー!AB64,""))</f>
        <v/>
      </c>
      <c r="AB59" t="str">
        <f>IF(AND(OR(エントリー!$AV64="○",エントリー!$AV64="△"),エントリー!AC64=""),"",IF(OR(エントリー!$AV64="○",エントリー!$AV64="△"),エントリー!AC64,""))</f>
        <v/>
      </c>
      <c r="AC59" t="str">
        <f>IF(AND(OR(エントリー!$AV64="○",エントリー!$AV64="△"),エントリー!$AW$3="通常"),エントリー!AP64,IF(AND(OR(エントリー!$AV64="○",エントリー!$AV64="△"),エントリー!$AW$3="国体"),エントリー!AO64,IF(AND(OR(エントリー!$AV64="○",エントリー!$AV64="△"),エントリー!$AW$3="OPEN"),エントリー!AQ64,IF(AND(OR(エントリー!$AV64="○",エントリー!$AV64="△"),エントリー!$AW$3="Jr"),エントリー!AR64,IF(AND(OR(エントリー!$AV64="○",エントリー!$AV64="△"),エントリー!$AW$3="MS"),エントリー!AS64,"")))))</f>
        <v/>
      </c>
      <c r="AD59" t="str">
        <f>IF(AND(OR(エントリー!$AV64="○",エントリー!$AV64="△"),エントリー!AE64=""),"",IF(OR(エントリー!$AV64="○",エントリー!$AV64="△"),エントリー!AE64,""))</f>
        <v/>
      </c>
      <c r="AE59" t="str">
        <f>IF(エントリー!AM64="","",IF(エントリー!$AV64="","",IF(AND(OR(エントリー!$AV64="○",エントリー!$AV64="△"),エントリー!$AW$3="MS"),エントリー!AN64,エントリー!AM64)))</f>
        <v/>
      </c>
      <c r="AF59" t="str">
        <f t="shared" si="1"/>
        <v/>
      </c>
      <c r="AG59" t="str">
        <f>IF(AND(OR(エントリー!$AV64="○",エントリー!$AV64="△"),エントリー!AH64=""),"",IF(OR(エントリー!$AV64="○",エントリー!$AV64="△"),エントリー!AH64,""))</f>
        <v/>
      </c>
      <c r="AH59" s="72" t="str">
        <f>IF(AND(OR(エントリー!$AV64="○",エントリー!$AV64="△"),エントリー!AI64=""),"",IF(OR(エントリー!$AV64="○",エントリー!$AV64="△"),エントリー!AI64,""))</f>
        <v/>
      </c>
      <c r="AI59" t="str">
        <f>IF(AND(OR(エントリー!$AV64="○",エントリー!$AV64="△"),エントリー!AJ64=""),"",IF(OR(エントリー!$AV64="○",エントリー!$AV64="△"),エントリー!AJ64,""))</f>
        <v/>
      </c>
      <c r="AJ59" t="str">
        <f>IF(AND(OR(エントリー!$AV64="○",エントリー!$AV64="△"),エントリー!AK64=""),"",IF(OR(エントリー!$AV64="○",エントリー!$AV64="△"),エントリー!AK64,""))</f>
        <v/>
      </c>
      <c r="AK59" t="str">
        <f>IF(エントリー!AV64="△","オープン参加","")</f>
        <v/>
      </c>
    </row>
    <row r="60" spans="1:37" x14ac:dyDescent="0.15">
      <c r="A60" s="68" t="str">
        <f>IF(AND(OR(エントリー!$AV65="○",エントリー!$AV65="△"),エントリー!B65=""),"",IF(OR(エントリー!$AV65="○",エントリー!$AV65="△"),エントリー!B65,""))</f>
        <v/>
      </c>
      <c r="B60" t="str">
        <f>IF(AND(OR(エントリー!$AV65="○",エントリー!$AV65="△"),エントリー!C65=""),"",IF(OR(エントリー!$AV65="○",エントリー!$AV65="△"),エントリー!C65,""))</f>
        <v/>
      </c>
      <c r="C60" t="str">
        <f>IF(AND(OR(エントリー!$AV65="○",エントリー!$AV65="△"),エントリー!D65=""),"",IF(OR(エントリー!$AV65="○",エントリー!$AV65="△"),エントリー!D65,""))</f>
        <v/>
      </c>
      <c r="D60" s="69" t="str">
        <f>IF(AND(OR(エントリー!$AV65="○",エントリー!$AV65="△"),エントリー!E65=""),"",IF(OR(エントリー!$AV65="○",エントリー!$AV65="△"),エントリー!E65,""))</f>
        <v/>
      </c>
      <c r="E60" t="str">
        <f>IF(AND(OR(エントリー!$AV65="○",エントリー!$AV65="△"),エントリー!F65=""),"",IF(OR(エントリー!$AV65="○",エントリー!$AV65="△"),エントリー!F65,""))</f>
        <v/>
      </c>
      <c r="F60" t="str">
        <f>IF(AND(OR(エントリー!$AV65="○",エントリー!$AV65="△"),エントリー!G65=""),"",IF(OR(エントリー!$AV65="○",エントリー!$AV65="△"),エントリー!G65,""))</f>
        <v/>
      </c>
      <c r="G60" t="str">
        <f>IF(AND(OR(エントリー!$AV65="○",エントリー!$AV65="△"),エントリー!H65=""),"",IF(OR(エントリー!$AV65="○",エントリー!$AV65="△"),エントリー!H65,""))</f>
        <v/>
      </c>
      <c r="H60" t="str">
        <f>IF(AND(OR(エントリー!$AV65="○",エントリー!$AV65="△"),エントリー!I65=""),"",IF(OR(エントリー!$AV65="○",エントリー!$AV65="△"),エントリー!I65,""))</f>
        <v/>
      </c>
      <c r="I60" t="str">
        <f>IF(AND(OR(エントリー!$AV65="○",エントリー!$AV65="△"),エントリー!J65=""),"",IF(OR(エントリー!$AV65="○",エントリー!$AV65="△"),エントリー!J65,""))</f>
        <v/>
      </c>
      <c r="J60" t="str">
        <f>IF(AND(OR(エントリー!$AV65="○",エントリー!$AV65="△"),エントリー!K65=""),"",IF(OR(エントリー!$AV65="○",エントリー!$AV65="△"),エントリー!K65,""))</f>
        <v/>
      </c>
      <c r="K60" t="str">
        <f>IF(AND(OR(エントリー!$AV65="○",エントリー!$AV65="△"),エントリー!L65=""),"",IF(OR(エントリー!$AV65="○",エントリー!$AV65="△"),エントリー!L65,""))</f>
        <v/>
      </c>
      <c r="L60" s="71" t="str">
        <f>IF(AND(OR(エントリー!$AV65="○",エントリー!$AV65="△"),エントリー!M65=""),"",IF(OR(エントリー!$AV65="○",エントリー!$AV65="△"),エントリー!M65,""))</f>
        <v/>
      </c>
      <c r="M60" s="71" t="str">
        <f>IF(AND(OR(エントリー!$AV65="○",エントリー!$AV65="△"),エントリー!N65=""),"",IF(OR(エントリー!$AV65="○",エントリー!$AV65="△"),エントリー!N65,""))</f>
        <v/>
      </c>
      <c r="N60" s="71" t="str">
        <f>IF(AND(OR(エントリー!$AV65="○",エントリー!$AV65="△"),エントリー!O65=""),"",IF(OR(エントリー!$AV65="○",エントリー!$AV65="△"),エントリー!O65,""))</f>
        <v/>
      </c>
      <c r="O60" s="5" t="str">
        <f>IF(エントリー!P65="","",IF(エントリー!$AV65="","",IF(AND(OR(エントリー!$AV65="○",エントリー!$AV65="△"),エントリー!AL65=""),エントリー!P65,エントリー!AL65)))</f>
        <v/>
      </c>
      <c r="P60" s="8" t="str">
        <f>IF(AND(OR(エントリー!$AV65="○",エントリー!$AV65="△"),エントリー!Q65=""),"",IF(OR(エントリー!$AV65="○",エントリー!$AV65="△"),エントリー!Q65,""))</f>
        <v/>
      </c>
      <c r="Q60" t="str">
        <f>IF(AND(OR(エントリー!$AV65="○",エントリー!$AV65="△"),エントリー!R65=""),"",IF(OR(エントリー!$AV65="○",エントリー!$AV65="△"),エントリー!R65,""))</f>
        <v/>
      </c>
      <c r="R60" s="70" t="str">
        <f>IF(AND(OR(エントリー!$AV65="○",エントリー!$AV65="△"),エントリー!S65=""),"",IF(OR(エントリー!$AV65="○",エントリー!$AV65="△"),エントリー!S65,""))</f>
        <v/>
      </c>
      <c r="S60" t="str">
        <f>IF(AND(OR(エントリー!$AV65="○",エントリー!$AV65="△"),エントリー!T65=""),"",IF(OR(エントリー!$AV65="○",エントリー!$AV65="△"),エントリー!T65,""))</f>
        <v/>
      </c>
      <c r="T60" t="str">
        <f>IF(AND(OR(エントリー!$AV65="○",エントリー!$AV65="△"),エントリー!U65=""),"",IF(OR(エントリー!$AV65="○",エントリー!$AV65="△"),エントリー!U65,""))</f>
        <v/>
      </c>
      <c r="U60" t="str">
        <f>IF(AND(OR(エントリー!$AV65="○",エントリー!$AV65="△"),エントリー!V65=""),"",IF(OR(エントリー!$AV65="○",エントリー!$AV65="△"),エントリー!V65,""))</f>
        <v/>
      </c>
      <c r="V60" t="str">
        <f>IF(AND(OR(エントリー!$AV65="○",エントリー!$AV65="△"),エントリー!W65=""),"",IF(OR(エントリー!$AV65="○",エントリー!$AV65="△"),エントリー!W65,""))</f>
        <v/>
      </c>
      <c r="W60" t="str">
        <f>IF(AND(OR(エントリー!$AV65="○",エントリー!$AV65="△"),エントリー!X65=""),"",IF(OR(エントリー!$AV65="○",エントリー!$AV65="△"),エントリー!X65,""))</f>
        <v/>
      </c>
      <c r="X60" t="str">
        <f>IF(AND(OR(エントリー!$AV65="○",エントリー!$AV65="△"),エントリー!Y65=""),"",IF(OR(エントリー!$AV65="○",エントリー!$AV65="△"),エントリー!Y65,""))</f>
        <v/>
      </c>
      <c r="Y60" t="str">
        <f>IF(AND(OR(エントリー!$AV65="○",エントリー!$AV65="△"),エントリー!Z65=""),"",IF(OR(エントリー!$AV65="○",エントリー!$AV65="△"),エントリー!Z65,""))</f>
        <v/>
      </c>
      <c r="Z60" t="str">
        <f>IF(AND(OR(エントリー!$AV65="○",エントリー!$AV65="△"),エントリー!AA65=""),"",IF(OR(エントリー!$AV65="○",エントリー!$AV65="△"),エントリー!AA65,""))</f>
        <v/>
      </c>
      <c r="AA60" t="str">
        <f>IF(AND(OR(エントリー!$AV65="○",エントリー!$AV65="△"),エントリー!AB65=""),"",IF(OR(エントリー!$AV65="○",エントリー!$AV65="△"),エントリー!AB65,""))</f>
        <v/>
      </c>
      <c r="AB60" t="str">
        <f>IF(AND(OR(エントリー!$AV65="○",エントリー!$AV65="△"),エントリー!AC65=""),"",IF(OR(エントリー!$AV65="○",エントリー!$AV65="△"),エントリー!AC65,""))</f>
        <v/>
      </c>
      <c r="AC60" t="str">
        <f>IF(AND(OR(エントリー!$AV65="○",エントリー!$AV65="△"),エントリー!$AW$3="通常"),エントリー!AP65,IF(AND(OR(エントリー!$AV65="○",エントリー!$AV65="△"),エントリー!$AW$3="国体"),エントリー!AO65,IF(AND(OR(エントリー!$AV65="○",エントリー!$AV65="△"),エントリー!$AW$3="OPEN"),エントリー!AQ65,IF(AND(OR(エントリー!$AV65="○",エントリー!$AV65="△"),エントリー!$AW$3="Jr"),エントリー!AR65,IF(AND(OR(エントリー!$AV65="○",エントリー!$AV65="△"),エントリー!$AW$3="MS"),エントリー!AS65,"")))))</f>
        <v/>
      </c>
      <c r="AD60" t="str">
        <f>IF(AND(OR(エントリー!$AV65="○",エントリー!$AV65="△"),エントリー!AE65=""),"",IF(OR(エントリー!$AV65="○",エントリー!$AV65="△"),エントリー!AE65,""))</f>
        <v/>
      </c>
      <c r="AE60" t="str">
        <f>IF(エントリー!AM65="","",IF(エントリー!$AV65="","",IF(AND(OR(エントリー!$AV65="○",エントリー!$AV65="△"),エントリー!$AW$3="MS"),エントリー!AN65,エントリー!AM65)))</f>
        <v/>
      </c>
      <c r="AF60" t="str">
        <f t="shared" si="1"/>
        <v/>
      </c>
      <c r="AG60" t="str">
        <f>IF(AND(OR(エントリー!$AV65="○",エントリー!$AV65="△"),エントリー!AH65=""),"",IF(OR(エントリー!$AV65="○",エントリー!$AV65="△"),エントリー!AH65,""))</f>
        <v/>
      </c>
      <c r="AH60" s="72" t="str">
        <f>IF(AND(OR(エントリー!$AV65="○",エントリー!$AV65="△"),エントリー!AI65=""),"",IF(OR(エントリー!$AV65="○",エントリー!$AV65="△"),エントリー!AI65,""))</f>
        <v/>
      </c>
      <c r="AI60" t="str">
        <f>IF(AND(OR(エントリー!$AV65="○",エントリー!$AV65="△"),エントリー!AJ65=""),"",IF(OR(エントリー!$AV65="○",エントリー!$AV65="△"),エントリー!AJ65,""))</f>
        <v/>
      </c>
      <c r="AJ60" t="str">
        <f>IF(AND(OR(エントリー!$AV65="○",エントリー!$AV65="△"),エントリー!AK65=""),"",IF(OR(エントリー!$AV65="○",エントリー!$AV65="△"),エントリー!AK65,""))</f>
        <v/>
      </c>
      <c r="AK60" t="str">
        <f>IF(エントリー!AV65="△","オープン参加","")</f>
        <v/>
      </c>
    </row>
    <row r="61" spans="1:37" x14ac:dyDescent="0.15">
      <c r="A61" s="68" t="str">
        <f>IF(AND(OR(エントリー!$AV66="○",エントリー!$AV66="△"),エントリー!B66=""),"",IF(OR(エントリー!$AV66="○",エントリー!$AV66="△"),エントリー!B66,""))</f>
        <v/>
      </c>
      <c r="B61" t="str">
        <f>IF(AND(OR(エントリー!$AV66="○",エントリー!$AV66="△"),エントリー!C66=""),"",IF(OR(エントリー!$AV66="○",エントリー!$AV66="△"),エントリー!C66,""))</f>
        <v/>
      </c>
      <c r="C61" t="str">
        <f>IF(AND(OR(エントリー!$AV66="○",エントリー!$AV66="△"),エントリー!D66=""),"",IF(OR(エントリー!$AV66="○",エントリー!$AV66="△"),エントリー!D66,""))</f>
        <v/>
      </c>
      <c r="D61" s="69" t="str">
        <f>IF(AND(OR(エントリー!$AV66="○",エントリー!$AV66="△"),エントリー!E66=""),"",IF(OR(エントリー!$AV66="○",エントリー!$AV66="△"),エントリー!E66,""))</f>
        <v/>
      </c>
      <c r="E61" t="str">
        <f>IF(AND(OR(エントリー!$AV66="○",エントリー!$AV66="△"),エントリー!F66=""),"",IF(OR(エントリー!$AV66="○",エントリー!$AV66="△"),エントリー!F66,""))</f>
        <v/>
      </c>
      <c r="F61" t="str">
        <f>IF(AND(OR(エントリー!$AV66="○",エントリー!$AV66="△"),エントリー!G66=""),"",IF(OR(エントリー!$AV66="○",エントリー!$AV66="△"),エントリー!G66,""))</f>
        <v/>
      </c>
      <c r="G61" t="str">
        <f>IF(AND(OR(エントリー!$AV66="○",エントリー!$AV66="△"),エントリー!H66=""),"",IF(OR(エントリー!$AV66="○",エントリー!$AV66="△"),エントリー!H66,""))</f>
        <v/>
      </c>
      <c r="H61" t="str">
        <f>IF(AND(OR(エントリー!$AV66="○",エントリー!$AV66="△"),エントリー!I66=""),"",IF(OR(エントリー!$AV66="○",エントリー!$AV66="△"),エントリー!I66,""))</f>
        <v/>
      </c>
      <c r="I61" t="str">
        <f>IF(AND(OR(エントリー!$AV66="○",エントリー!$AV66="△"),エントリー!J66=""),"",IF(OR(エントリー!$AV66="○",エントリー!$AV66="△"),エントリー!J66,""))</f>
        <v/>
      </c>
      <c r="J61" t="str">
        <f>IF(AND(OR(エントリー!$AV66="○",エントリー!$AV66="△"),エントリー!K66=""),"",IF(OR(エントリー!$AV66="○",エントリー!$AV66="△"),エントリー!K66,""))</f>
        <v/>
      </c>
      <c r="K61" t="str">
        <f>IF(AND(OR(エントリー!$AV66="○",エントリー!$AV66="△"),エントリー!L66=""),"",IF(OR(エントリー!$AV66="○",エントリー!$AV66="△"),エントリー!L66,""))</f>
        <v/>
      </c>
      <c r="L61" s="71" t="str">
        <f>IF(AND(OR(エントリー!$AV66="○",エントリー!$AV66="△"),エントリー!M66=""),"",IF(OR(エントリー!$AV66="○",エントリー!$AV66="△"),エントリー!M66,""))</f>
        <v/>
      </c>
      <c r="M61" s="71" t="str">
        <f>IF(AND(OR(エントリー!$AV66="○",エントリー!$AV66="△"),エントリー!N66=""),"",IF(OR(エントリー!$AV66="○",エントリー!$AV66="△"),エントリー!N66,""))</f>
        <v/>
      </c>
      <c r="N61" s="71" t="str">
        <f>IF(AND(OR(エントリー!$AV66="○",エントリー!$AV66="△"),エントリー!O66=""),"",IF(OR(エントリー!$AV66="○",エントリー!$AV66="△"),エントリー!O66,""))</f>
        <v/>
      </c>
      <c r="O61" s="5" t="str">
        <f>IF(エントリー!P66="","",IF(エントリー!$AV66="","",IF(AND(OR(エントリー!$AV66="○",エントリー!$AV66="△"),エントリー!AL66=""),エントリー!P66,エントリー!AL66)))</f>
        <v/>
      </c>
      <c r="P61" s="8" t="str">
        <f>IF(AND(OR(エントリー!$AV66="○",エントリー!$AV66="△"),エントリー!Q66=""),"",IF(OR(エントリー!$AV66="○",エントリー!$AV66="△"),エントリー!Q66,""))</f>
        <v/>
      </c>
      <c r="Q61" t="str">
        <f>IF(AND(OR(エントリー!$AV66="○",エントリー!$AV66="△"),エントリー!R66=""),"",IF(OR(エントリー!$AV66="○",エントリー!$AV66="△"),エントリー!R66,""))</f>
        <v/>
      </c>
      <c r="R61" s="70" t="str">
        <f>IF(AND(OR(エントリー!$AV66="○",エントリー!$AV66="△"),エントリー!S66=""),"",IF(OR(エントリー!$AV66="○",エントリー!$AV66="△"),エントリー!S66,""))</f>
        <v/>
      </c>
      <c r="S61" t="str">
        <f>IF(AND(OR(エントリー!$AV66="○",エントリー!$AV66="△"),エントリー!T66=""),"",IF(OR(エントリー!$AV66="○",エントリー!$AV66="△"),エントリー!T66,""))</f>
        <v/>
      </c>
      <c r="T61" t="str">
        <f>IF(AND(OR(エントリー!$AV66="○",エントリー!$AV66="△"),エントリー!U66=""),"",IF(OR(エントリー!$AV66="○",エントリー!$AV66="△"),エントリー!U66,""))</f>
        <v/>
      </c>
      <c r="U61" t="str">
        <f>IF(AND(OR(エントリー!$AV66="○",エントリー!$AV66="△"),エントリー!V66=""),"",IF(OR(エントリー!$AV66="○",エントリー!$AV66="△"),エントリー!V66,""))</f>
        <v/>
      </c>
      <c r="V61" t="str">
        <f>IF(AND(OR(エントリー!$AV66="○",エントリー!$AV66="△"),エントリー!W66=""),"",IF(OR(エントリー!$AV66="○",エントリー!$AV66="△"),エントリー!W66,""))</f>
        <v/>
      </c>
      <c r="W61" t="str">
        <f>IF(AND(OR(エントリー!$AV66="○",エントリー!$AV66="△"),エントリー!X66=""),"",IF(OR(エントリー!$AV66="○",エントリー!$AV66="△"),エントリー!X66,""))</f>
        <v/>
      </c>
      <c r="X61" t="str">
        <f>IF(AND(OR(エントリー!$AV66="○",エントリー!$AV66="△"),エントリー!Y66=""),"",IF(OR(エントリー!$AV66="○",エントリー!$AV66="△"),エントリー!Y66,""))</f>
        <v/>
      </c>
      <c r="Y61" t="str">
        <f>IF(AND(OR(エントリー!$AV66="○",エントリー!$AV66="△"),エントリー!Z66=""),"",IF(OR(エントリー!$AV66="○",エントリー!$AV66="△"),エントリー!Z66,""))</f>
        <v/>
      </c>
      <c r="Z61" t="str">
        <f>IF(AND(OR(エントリー!$AV66="○",エントリー!$AV66="△"),エントリー!AA66=""),"",IF(OR(エントリー!$AV66="○",エントリー!$AV66="△"),エントリー!AA66,""))</f>
        <v/>
      </c>
      <c r="AA61" t="str">
        <f>IF(AND(OR(エントリー!$AV66="○",エントリー!$AV66="△"),エントリー!AB66=""),"",IF(OR(エントリー!$AV66="○",エントリー!$AV66="△"),エントリー!AB66,""))</f>
        <v/>
      </c>
      <c r="AB61" t="str">
        <f>IF(AND(OR(エントリー!$AV66="○",エントリー!$AV66="△"),エントリー!AC66=""),"",IF(OR(エントリー!$AV66="○",エントリー!$AV66="△"),エントリー!AC66,""))</f>
        <v/>
      </c>
      <c r="AC61" t="str">
        <f>IF(AND(OR(エントリー!$AV66="○",エントリー!$AV66="△"),エントリー!$AW$3="通常"),エントリー!AP66,IF(AND(OR(エントリー!$AV66="○",エントリー!$AV66="△"),エントリー!$AW$3="国体"),エントリー!AO66,IF(AND(OR(エントリー!$AV66="○",エントリー!$AV66="△"),エントリー!$AW$3="OPEN"),エントリー!AQ66,IF(AND(OR(エントリー!$AV66="○",エントリー!$AV66="△"),エントリー!$AW$3="Jr"),エントリー!AR66,IF(AND(OR(エントリー!$AV66="○",エントリー!$AV66="△"),エントリー!$AW$3="MS"),エントリー!AS66,"")))))</f>
        <v/>
      </c>
      <c r="AD61" t="str">
        <f>IF(AND(OR(エントリー!$AV66="○",エントリー!$AV66="△"),エントリー!AE66=""),"",IF(OR(エントリー!$AV66="○",エントリー!$AV66="△"),エントリー!AE66,""))</f>
        <v/>
      </c>
      <c r="AE61" t="str">
        <f>IF(エントリー!AM66="","",IF(エントリー!$AV66="","",IF(AND(OR(エントリー!$AV66="○",エントリー!$AV66="△"),エントリー!$AW$3="MS"),エントリー!AN66,エントリー!AM66)))</f>
        <v/>
      </c>
      <c r="AF61" t="str">
        <f t="shared" si="1"/>
        <v/>
      </c>
      <c r="AG61" t="str">
        <f>IF(AND(OR(エントリー!$AV66="○",エントリー!$AV66="△"),エントリー!AH66=""),"",IF(OR(エントリー!$AV66="○",エントリー!$AV66="△"),エントリー!AH66,""))</f>
        <v/>
      </c>
      <c r="AH61" s="72" t="str">
        <f>IF(AND(OR(エントリー!$AV66="○",エントリー!$AV66="△"),エントリー!AI66=""),"",IF(OR(エントリー!$AV66="○",エントリー!$AV66="△"),エントリー!AI66,""))</f>
        <v/>
      </c>
      <c r="AI61" t="str">
        <f>IF(AND(OR(エントリー!$AV66="○",エントリー!$AV66="△"),エントリー!AJ66=""),"",IF(OR(エントリー!$AV66="○",エントリー!$AV66="△"),エントリー!AJ66,""))</f>
        <v/>
      </c>
      <c r="AJ61" t="str">
        <f>IF(AND(OR(エントリー!$AV66="○",エントリー!$AV66="△"),エントリー!AK66=""),"",IF(OR(エントリー!$AV66="○",エントリー!$AV66="△"),エントリー!AK66,""))</f>
        <v/>
      </c>
      <c r="AK61" t="str">
        <f>IF(エントリー!AV66="△","オープン参加","")</f>
        <v/>
      </c>
    </row>
    <row r="62" spans="1:37" x14ac:dyDescent="0.15">
      <c r="A62" s="68" t="str">
        <f>IF(AND(OR(エントリー!$AV67="○",エントリー!$AV67="△"),エントリー!B67=""),"",IF(OR(エントリー!$AV67="○",エントリー!$AV67="△"),エントリー!B67,""))</f>
        <v/>
      </c>
      <c r="B62" t="str">
        <f>IF(AND(OR(エントリー!$AV67="○",エントリー!$AV67="△"),エントリー!C67=""),"",IF(OR(エントリー!$AV67="○",エントリー!$AV67="△"),エントリー!C67,""))</f>
        <v/>
      </c>
      <c r="C62" t="str">
        <f>IF(AND(OR(エントリー!$AV67="○",エントリー!$AV67="△"),エントリー!D67=""),"",IF(OR(エントリー!$AV67="○",エントリー!$AV67="△"),エントリー!D67,""))</f>
        <v/>
      </c>
      <c r="D62" s="69" t="str">
        <f>IF(AND(OR(エントリー!$AV67="○",エントリー!$AV67="△"),エントリー!E67=""),"",IF(OR(エントリー!$AV67="○",エントリー!$AV67="△"),エントリー!E67,""))</f>
        <v/>
      </c>
      <c r="E62" t="str">
        <f>IF(AND(OR(エントリー!$AV67="○",エントリー!$AV67="△"),エントリー!F67=""),"",IF(OR(エントリー!$AV67="○",エントリー!$AV67="△"),エントリー!F67,""))</f>
        <v/>
      </c>
      <c r="F62" t="str">
        <f>IF(AND(OR(エントリー!$AV67="○",エントリー!$AV67="△"),エントリー!G67=""),"",IF(OR(エントリー!$AV67="○",エントリー!$AV67="△"),エントリー!G67,""))</f>
        <v/>
      </c>
      <c r="G62" t="str">
        <f>IF(AND(OR(エントリー!$AV67="○",エントリー!$AV67="△"),エントリー!H67=""),"",IF(OR(エントリー!$AV67="○",エントリー!$AV67="△"),エントリー!H67,""))</f>
        <v/>
      </c>
      <c r="H62" t="str">
        <f>IF(AND(OR(エントリー!$AV67="○",エントリー!$AV67="△"),エントリー!I67=""),"",IF(OR(エントリー!$AV67="○",エントリー!$AV67="△"),エントリー!I67,""))</f>
        <v/>
      </c>
      <c r="I62" t="str">
        <f>IF(AND(OR(エントリー!$AV67="○",エントリー!$AV67="△"),エントリー!J67=""),"",IF(OR(エントリー!$AV67="○",エントリー!$AV67="△"),エントリー!J67,""))</f>
        <v/>
      </c>
      <c r="J62" t="str">
        <f>IF(AND(OR(エントリー!$AV67="○",エントリー!$AV67="△"),エントリー!K67=""),"",IF(OR(エントリー!$AV67="○",エントリー!$AV67="△"),エントリー!K67,""))</f>
        <v/>
      </c>
      <c r="K62" t="str">
        <f>IF(AND(OR(エントリー!$AV67="○",エントリー!$AV67="△"),エントリー!L67=""),"",IF(OR(エントリー!$AV67="○",エントリー!$AV67="△"),エントリー!L67,""))</f>
        <v/>
      </c>
      <c r="L62" s="71" t="str">
        <f>IF(AND(OR(エントリー!$AV67="○",エントリー!$AV67="△"),エントリー!M67=""),"",IF(OR(エントリー!$AV67="○",エントリー!$AV67="△"),エントリー!M67,""))</f>
        <v/>
      </c>
      <c r="M62" s="71" t="str">
        <f>IF(AND(OR(エントリー!$AV67="○",エントリー!$AV67="△"),エントリー!N67=""),"",IF(OR(エントリー!$AV67="○",エントリー!$AV67="△"),エントリー!N67,""))</f>
        <v/>
      </c>
      <c r="N62" s="71" t="str">
        <f>IF(AND(OR(エントリー!$AV67="○",エントリー!$AV67="△"),エントリー!O67=""),"",IF(OR(エントリー!$AV67="○",エントリー!$AV67="△"),エントリー!O67,""))</f>
        <v/>
      </c>
      <c r="O62" s="5" t="str">
        <f>IF(エントリー!P67="","",IF(エントリー!$AV67="","",IF(AND(OR(エントリー!$AV67="○",エントリー!$AV67="△"),エントリー!AL67=""),エントリー!P67,エントリー!AL67)))</f>
        <v/>
      </c>
      <c r="P62" s="8" t="str">
        <f>IF(AND(OR(エントリー!$AV67="○",エントリー!$AV67="△"),エントリー!Q67=""),"",IF(OR(エントリー!$AV67="○",エントリー!$AV67="△"),エントリー!Q67,""))</f>
        <v/>
      </c>
      <c r="Q62" t="str">
        <f>IF(AND(OR(エントリー!$AV67="○",エントリー!$AV67="△"),エントリー!R67=""),"",IF(OR(エントリー!$AV67="○",エントリー!$AV67="△"),エントリー!R67,""))</f>
        <v/>
      </c>
      <c r="R62" s="70" t="str">
        <f>IF(AND(OR(エントリー!$AV67="○",エントリー!$AV67="△"),エントリー!S67=""),"",IF(OR(エントリー!$AV67="○",エントリー!$AV67="△"),エントリー!S67,""))</f>
        <v/>
      </c>
      <c r="S62" t="str">
        <f>IF(AND(OR(エントリー!$AV67="○",エントリー!$AV67="△"),エントリー!T67=""),"",IF(OR(エントリー!$AV67="○",エントリー!$AV67="△"),エントリー!T67,""))</f>
        <v/>
      </c>
      <c r="T62" t="str">
        <f>IF(AND(OR(エントリー!$AV67="○",エントリー!$AV67="△"),エントリー!U67=""),"",IF(OR(エントリー!$AV67="○",エントリー!$AV67="△"),エントリー!U67,""))</f>
        <v/>
      </c>
      <c r="U62" t="str">
        <f>IF(AND(OR(エントリー!$AV67="○",エントリー!$AV67="△"),エントリー!V67=""),"",IF(OR(エントリー!$AV67="○",エントリー!$AV67="△"),エントリー!V67,""))</f>
        <v/>
      </c>
      <c r="V62" t="str">
        <f>IF(AND(OR(エントリー!$AV67="○",エントリー!$AV67="△"),エントリー!W67=""),"",IF(OR(エントリー!$AV67="○",エントリー!$AV67="△"),エントリー!W67,""))</f>
        <v/>
      </c>
      <c r="W62" t="str">
        <f>IF(AND(OR(エントリー!$AV67="○",エントリー!$AV67="△"),エントリー!X67=""),"",IF(OR(エントリー!$AV67="○",エントリー!$AV67="△"),エントリー!X67,""))</f>
        <v/>
      </c>
      <c r="X62" t="str">
        <f>IF(AND(OR(エントリー!$AV67="○",エントリー!$AV67="△"),エントリー!Y67=""),"",IF(OR(エントリー!$AV67="○",エントリー!$AV67="△"),エントリー!Y67,""))</f>
        <v/>
      </c>
      <c r="Y62" t="str">
        <f>IF(AND(OR(エントリー!$AV67="○",エントリー!$AV67="△"),エントリー!Z67=""),"",IF(OR(エントリー!$AV67="○",エントリー!$AV67="△"),エントリー!Z67,""))</f>
        <v/>
      </c>
      <c r="Z62" t="str">
        <f>IF(AND(OR(エントリー!$AV67="○",エントリー!$AV67="△"),エントリー!AA67=""),"",IF(OR(エントリー!$AV67="○",エントリー!$AV67="△"),エントリー!AA67,""))</f>
        <v/>
      </c>
      <c r="AA62" t="str">
        <f>IF(AND(OR(エントリー!$AV67="○",エントリー!$AV67="△"),エントリー!AB67=""),"",IF(OR(エントリー!$AV67="○",エントリー!$AV67="△"),エントリー!AB67,""))</f>
        <v/>
      </c>
      <c r="AB62" t="str">
        <f>IF(AND(OR(エントリー!$AV67="○",エントリー!$AV67="△"),エントリー!AC67=""),"",IF(OR(エントリー!$AV67="○",エントリー!$AV67="△"),エントリー!AC67,""))</f>
        <v/>
      </c>
      <c r="AC62" t="str">
        <f>IF(AND(OR(エントリー!$AV67="○",エントリー!$AV67="△"),エントリー!$AW$3="通常"),エントリー!AP67,IF(AND(OR(エントリー!$AV67="○",エントリー!$AV67="△"),エントリー!$AW$3="国体"),エントリー!AO67,IF(AND(OR(エントリー!$AV67="○",エントリー!$AV67="△"),エントリー!$AW$3="OPEN"),エントリー!AQ67,IF(AND(OR(エントリー!$AV67="○",エントリー!$AV67="△"),エントリー!$AW$3="Jr"),エントリー!AR67,IF(AND(OR(エントリー!$AV67="○",エントリー!$AV67="△"),エントリー!$AW$3="MS"),エントリー!AS67,"")))))</f>
        <v/>
      </c>
      <c r="AD62" t="str">
        <f>IF(AND(OR(エントリー!$AV67="○",エントリー!$AV67="△"),エントリー!AE67=""),"",IF(OR(エントリー!$AV67="○",エントリー!$AV67="△"),エントリー!AE67,""))</f>
        <v/>
      </c>
      <c r="AE62" t="str">
        <f>IF(エントリー!AM67="","",IF(エントリー!$AV67="","",IF(AND(OR(エントリー!$AV67="○",エントリー!$AV67="△"),エントリー!$AW$3="MS"),エントリー!AN67,エントリー!AM67)))</f>
        <v/>
      </c>
      <c r="AF62" t="str">
        <f t="shared" si="1"/>
        <v/>
      </c>
      <c r="AG62" t="str">
        <f>IF(AND(OR(エントリー!$AV67="○",エントリー!$AV67="△"),エントリー!AH67=""),"",IF(OR(エントリー!$AV67="○",エントリー!$AV67="△"),エントリー!AH67,""))</f>
        <v/>
      </c>
      <c r="AH62" s="72" t="str">
        <f>IF(AND(OR(エントリー!$AV67="○",エントリー!$AV67="△"),エントリー!AI67=""),"",IF(OR(エントリー!$AV67="○",エントリー!$AV67="△"),エントリー!AI67,""))</f>
        <v/>
      </c>
      <c r="AI62" t="str">
        <f>IF(AND(OR(エントリー!$AV67="○",エントリー!$AV67="△"),エントリー!AJ67=""),"",IF(OR(エントリー!$AV67="○",エントリー!$AV67="△"),エントリー!AJ67,""))</f>
        <v/>
      </c>
      <c r="AJ62" t="str">
        <f>IF(AND(OR(エントリー!$AV67="○",エントリー!$AV67="△"),エントリー!AK67=""),"",IF(OR(エントリー!$AV67="○",エントリー!$AV67="△"),エントリー!AK67,""))</f>
        <v/>
      </c>
      <c r="AK62" t="str">
        <f>IF(エントリー!AV67="△","オープン参加","")</f>
        <v/>
      </c>
    </row>
    <row r="63" spans="1:37" x14ac:dyDescent="0.15">
      <c r="A63" s="68" t="str">
        <f>IF(AND(OR(エントリー!$AV68="○",エントリー!$AV68="△"),エントリー!B68=""),"",IF(OR(エントリー!$AV68="○",エントリー!$AV68="△"),エントリー!B68,""))</f>
        <v/>
      </c>
      <c r="B63" t="str">
        <f>IF(AND(OR(エントリー!$AV68="○",エントリー!$AV68="△"),エントリー!C68=""),"",IF(OR(エントリー!$AV68="○",エントリー!$AV68="△"),エントリー!C68,""))</f>
        <v/>
      </c>
      <c r="C63" t="str">
        <f>IF(AND(OR(エントリー!$AV68="○",エントリー!$AV68="△"),エントリー!D68=""),"",IF(OR(エントリー!$AV68="○",エントリー!$AV68="△"),エントリー!D68,""))</f>
        <v/>
      </c>
      <c r="D63" s="69" t="str">
        <f>IF(AND(OR(エントリー!$AV68="○",エントリー!$AV68="△"),エントリー!E68=""),"",IF(OR(エントリー!$AV68="○",エントリー!$AV68="△"),エントリー!E68,""))</f>
        <v/>
      </c>
      <c r="E63" t="str">
        <f>IF(AND(OR(エントリー!$AV68="○",エントリー!$AV68="△"),エントリー!F68=""),"",IF(OR(エントリー!$AV68="○",エントリー!$AV68="△"),エントリー!F68,""))</f>
        <v/>
      </c>
      <c r="F63" t="str">
        <f>IF(AND(OR(エントリー!$AV68="○",エントリー!$AV68="△"),エントリー!G68=""),"",IF(OR(エントリー!$AV68="○",エントリー!$AV68="△"),エントリー!G68,""))</f>
        <v/>
      </c>
      <c r="G63" t="str">
        <f>IF(AND(OR(エントリー!$AV68="○",エントリー!$AV68="△"),エントリー!H68=""),"",IF(OR(エントリー!$AV68="○",エントリー!$AV68="△"),エントリー!H68,""))</f>
        <v/>
      </c>
      <c r="H63" t="str">
        <f>IF(AND(OR(エントリー!$AV68="○",エントリー!$AV68="△"),エントリー!I68=""),"",IF(OR(エントリー!$AV68="○",エントリー!$AV68="△"),エントリー!I68,""))</f>
        <v/>
      </c>
      <c r="I63" t="str">
        <f>IF(AND(OR(エントリー!$AV68="○",エントリー!$AV68="△"),エントリー!J68=""),"",IF(OR(エントリー!$AV68="○",エントリー!$AV68="△"),エントリー!J68,""))</f>
        <v/>
      </c>
      <c r="J63" t="str">
        <f>IF(AND(OR(エントリー!$AV68="○",エントリー!$AV68="△"),エントリー!K68=""),"",IF(OR(エントリー!$AV68="○",エントリー!$AV68="△"),エントリー!K68,""))</f>
        <v/>
      </c>
      <c r="K63" t="str">
        <f>IF(AND(OR(エントリー!$AV68="○",エントリー!$AV68="△"),エントリー!L68=""),"",IF(OR(エントリー!$AV68="○",エントリー!$AV68="△"),エントリー!L68,""))</f>
        <v/>
      </c>
      <c r="L63" s="71" t="str">
        <f>IF(AND(OR(エントリー!$AV68="○",エントリー!$AV68="△"),エントリー!M68=""),"",IF(OR(エントリー!$AV68="○",エントリー!$AV68="△"),エントリー!M68,""))</f>
        <v/>
      </c>
      <c r="M63" s="71" t="str">
        <f>IF(AND(OR(エントリー!$AV68="○",エントリー!$AV68="△"),エントリー!N68=""),"",IF(OR(エントリー!$AV68="○",エントリー!$AV68="△"),エントリー!N68,""))</f>
        <v/>
      </c>
      <c r="N63" s="71" t="str">
        <f>IF(AND(OR(エントリー!$AV68="○",エントリー!$AV68="△"),エントリー!O68=""),"",IF(OR(エントリー!$AV68="○",エントリー!$AV68="△"),エントリー!O68,""))</f>
        <v/>
      </c>
      <c r="O63" s="5" t="str">
        <f>IF(エントリー!P68="","",IF(エントリー!$AV68="","",IF(AND(OR(エントリー!$AV68="○",エントリー!$AV68="△"),エントリー!AL68=""),エントリー!P68,エントリー!AL68)))</f>
        <v/>
      </c>
      <c r="P63" s="8" t="str">
        <f>IF(AND(OR(エントリー!$AV68="○",エントリー!$AV68="△"),エントリー!Q68=""),"",IF(OR(エントリー!$AV68="○",エントリー!$AV68="△"),エントリー!Q68,""))</f>
        <v/>
      </c>
      <c r="Q63" t="str">
        <f>IF(AND(OR(エントリー!$AV68="○",エントリー!$AV68="△"),エントリー!R68=""),"",IF(OR(エントリー!$AV68="○",エントリー!$AV68="△"),エントリー!R68,""))</f>
        <v/>
      </c>
      <c r="R63" s="70" t="str">
        <f>IF(AND(OR(エントリー!$AV68="○",エントリー!$AV68="△"),エントリー!S68=""),"",IF(OR(エントリー!$AV68="○",エントリー!$AV68="△"),エントリー!S68,""))</f>
        <v/>
      </c>
      <c r="S63" t="str">
        <f>IF(AND(OR(エントリー!$AV68="○",エントリー!$AV68="△"),エントリー!T68=""),"",IF(OR(エントリー!$AV68="○",エントリー!$AV68="△"),エントリー!T68,""))</f>
        <v/>
      </c>
      <c r="T63" t="str">
        <f>IF(AND(OR(エントリー!$AV68="○",エントリー!$AV68="△"),エントリー!U68=""),"",IF(OR(エントリー!$AV68="○",エントリー!$AV68="△"),エントリー!U68,""))</f>
        <v/>
      </c>
      <c r="U63" t="str">
        <f>IF(AND(OR(エントリー!$AV68="○",エントリー!$AV68="△"),エントリー!V68=""),"",IF(OR(エントリー!$AV68="○",エントリー!$AV68="△"),エントリー!V68,""))</f>
        <v/>
      </c>
      <c r="V63" t="str">
        <f>IF(AND(OR(エントリー!$AV68="○",エントリー!$AV68="△"),エントリー!W68=""),"",IF(OR(エントリー!$AV68="○",エントリー!$AV68="△"),エントリー!W68,""))</f>
        <v/>
      </c>
      <c r="W63" t="str">
        <f>IF(AND(OR(エントリー!$AV68="○",エントリー!$AV68="△"),エントリー!X68=""),"",IF(OR(エントリー!$AV68="○",エントリー!$AV68="△"),エントリー!X68,""))</f>
        <v/>
      </c>
      <c r="X63" t="str">
        <f>IF(AND(OR(エントリー!$AV68="○",エントリー!$AV68="△"),エントリー!Y68=""),"",IF(OR(エントリー!$AV68="○",エントリー!$AV68="△"),エントリー!Y68,""))</f>
        <v/>
      </c>
      <c r="Y63" t="str">
        <f>IF(AND(OR(エントリー!$AV68="○",エントリー!$AV68="△"),エントリー!Z68=""),"",IF(OR(エントリー!$AV68="○",エントリー!$AV68="△"),エントリー!Z68,""))</f>
        <v/>
      </c>
      <c r="Z63" t="str">
        <f>IF(AND(OR(エントリー!$AV68="○",エントリー!$AV68="△"),エントリー!AA68=""),"",IF(OR(エントリー!$AV68="○",エントリー!$AV68="△"),エントリー!AA68,""))</f>
        <v/>
      </c>
      <c r="AA63" t="str">
        <f>IF(AND(OR(エントリー!$AV68="○",エントリー!$AV68="△"),エントリー!AB68=""),"",IF(OR(エントリー!$AV68="○",エントリー!$AV68="△"),エントリー!AB68,""))</f>
        <v/>
      </c>
      <c r="AB63" t="str">
        <f>IF(AND(OR(エントリー!$AV68="○",エントリー!$AV68="△"),エントリー!AC68=""),"",IF(OR(エントリー!$AV68="○",エントリー!$AV68="△"),エントリー!AC68,""))</f>
        <v/>
      </c>
      <c r="AC63" t="str">
        <f>IF(AND(OR(エントリー!$AV68="○",エントリー!$AV68="△"),エントリー!$AW$3="通常"),エントリー!AP68,IF(AND(OR(エントリー!$AV68="○",エントリー!$AV68="△"),エントリー!$AW$3="国体"),エントリー!AO68,IF(AND(OR(エントリー!$AV68="○",エントリー!$AV68="△"),エントリー!$AW$3="OPEN"),エントリー!AQ68,IF(AND(OR(エントリー!$AV68="○",エントリー!$AV68="△"),エントリー!$AW$3="Jr"),エントリー!AR68,IF(AND(OR(エントリー!$AV68="○",エントリー!$AV68="△"),エントリー!$AW$3="MS"),エントリー!AS68,"")))))</f>
        <v/>
      </c>
      <c r="AD63" t="str">
        <f>IF(AND(OR(エントリー!$AV68="○",エントリー!$AV68="△"),エントリー!AE68=""),"",IF(OR(エントリー!$AV68="○",エントリー!$AV68="△"),エントリー!AE68,""))</f>
        <v/>
      </c>
      <c r="AE63" t="str">
        <f>IF(エントリー!AM68="","",IF(エントリー!$AV68="","",IF(AND(OR(エントリー!$AV68="○",エントリー!$AV68="△"),エントリー!$AW$3="MS"),エントリー!AN68,エントリー!AM68)))</f>
        <v/>
      </c>
      <c r="AF63" t="str">
        <f t="shared" si="1"/>
        <v/>
      </c>
      <c r="AG63" t="str">
        <f>IF(AND(OR(エントリー!$AV68="○",エントリー!$AV68="△"),エントリー!AH68=""),"",IF(OR(エントリー!$AV68="○",エントリー!$AV68="△"),エントリー!AH68,""))</f>
        <v/>
      </c>
      <c r="AH63" s="72" t="str">
        <f>IF(AND(OR(エントリー!$AV68="○",エントリー!$AV68="△"),エントリー!AI68=""),"",IF(OR(エントリー!$AV68="○",エントリー!$AV68="△"),エントリー!AI68,""))</f>
        <v/>
      </c>
      <c r="AI63" t="str">
        <f>IF(AND(OR(エントリー!$AV68="○",エントリー!$AV68="△"),エントリー!AJ68=""),"",IF(OR(エントリー!$AV68="○",エントリー!$AV68="△"),エントリー!AJ68,""))</f>
        <v/>
      </c>
      <c r="AJ63" t="str">
        <f>IF(AND(OR(エントリー!$AV68="○",エントリー!$AV68="△"),エントリー!AK68=""),"",IF(OR(エントリー!$AV68="○",エントリー!$AV68="△"),エントリー!AK68,""))</f>
        <v/>
      </c>
      <c r="AK63" t="str">
        <f>IF(エントリー!AV68="△","オープン参加","")</f>
        <v/>
      </c>
    </row>
    <row r="64" spans="1:37" x14ac:dyDescent="0.15">
      <c r="A64" s="68" t="str">
        <f>IF(AND(OR(エントリー!$AV69="○",エントリー!$AV69="△"),エントリー!B69=""),"",IF(OR(エントリー!$AV69="○",エントリー!$AV69="△"),エントリー!B69,""))</f>
        <v/>
      </c>
      <c r="B64" t="str">
        <f>IF(AND(OR(エントリー!$AV69="○",エントリー!$AV69="△"),エントリー!C69=""),"",IF(OR(エントリー!$AV69="○",エントリー!$AV69="△"),エントリー!C69,""))</f>
        <v/>
      </c>
      <c r="C64" t="str">
        <f>IF(AND(OR(エントリー!$AV69="○",エントリー!$AV69="△"),エントリー!D69=""),"",IF(OR(エントリー!$AV69="○",エントリー!$AV69="△"),エントリー!D69,""))</f>
        <v/>
      </c>
      <c r="D64" s="69" t="str">
        <f>IF(AND(OR(エントリー!$AV69="○",エントリー!$AV69="△"),エントリー!E69=""),"",IF(OR(エントリー!$AV69="○",エントリー!$AV69="△"),エントリー!E69,""))</f>
        <v/>
      </c>
      <c r="E64" t="str">
        <f>IF(AND(OR(エントリー!$AV69="○",エントリー!$AV69="△"),エントリー!F69=""),"",IF(OR(エントリー!$AV69="○",エントリー!$AV69="△"),エントリー!F69,""))</f>
        <v/>
      </c>
      <c r="F64" t="str">
        <f>IF(AND(OR(エントリー!$AV69="○",エントリー!$AV69="△"),エントリー!G69=""),"",IF(OR(エントリー!$AV69="○",エントリー!$AV69="△"),エントリー!G69,""))</f>
        <v/>
      </c>
      <c r="G64" t="str">
        <f>IF(AND(OR(エントリー!$AV69="○",エントリー!$AV69="△"),エントリー!H69=""),"",IF(OR(エントリー!$AV69="○",エントリー!$AV69="△"),エントリー!H69,""))</f>
        <v/>
      </c>
      <c r="H64" t="str">
        <f>IF(AND(OR(エントリー!$AV69="○",エントリー!$AV69="△"),エントリー!I69=""),"",IF(OR(エントリー!$AV69="○",エントリー!$AV69="△"),エントリー!I69,""))</f>
        <v/>
      </c>
      <c r="I64" t="str">
        <f>IF(AND(OR(エントリー!$AV69="○",エントリー!$AV69="△"),エントリー!J69=""),"",IF(OR(エントリー!$AV69="○",エントリー!$AV69="△"),エントリー!J69,""))</f>
        <v/>
      </c>
      <c r="J64" t="str">
        <f>IF(AND(OR(エントリー!$AV69="○",エントリー!$AV69="△"),エントリー!K69=""),"",IF(OR(エントリー!$AV69="○",エントリー!$AV69="△"),エントリー!K69,""))</f>
        <v/>
      </c>
      <c r="K64" t="str">
        <f>IF(AND(OR(エントリー!$AV69="○",エントリー!$AV69="△"),エントリー!L69=""),"",IF(OR(エントリー!$AV69="○",エントリー!$AV69="△"),エントリー!L69,""))</f>
        <v/>
      </c>
      <c r="L64" s="71" t="str">
        <f>IF(AND(OR(エントリー!$AV69="○",エントリー!$AV69="△"),エントリー!M69=""),"",IF(OR(エントリー!$AV69="○",エントリー!$AV69="△"),エントリー!M69,""))</f>
        <v/>
      </c>
      <c r="M64" s="71" t="str">
        <f>IF(AND(OR(エントリー!$AV69="○",エントリー!$AV69="△"),エントリー!N69=""),"",IF(OR(エントリー!$AV69="○",エントリー!$AV69="△"),エントリー!N69,""))</f>
        <v/>
      </c>
      <c r="N64" s="71" t="str">
        <f>IF(AND(OR(エントリー!$AV69="○",エントリー!$AV69="△"),エントリー!O69=""),"",IF(OR(エントリー!$AV69="○",エントリー!$AV69="△"),エントリー!O69,""))</f>
        <v/>
      </c>
      <c r="O64" s="5" t="str">
        <f>IF(エントリー!P69="","",IF(エントリー!$AV69="","",IF(AND(OR(エントリー!$AV69="○",エントリー!$AV69="△"),エントリー!AL69=""),エントリー!P69,エントリー!AL69)))</f>
        <v/>
      </c>
      <c r="P64" s="8" t="str">
        <f>IF(AND(OR(エントリー!$AV69="○",エントリー!$AV69="△"),エントリー!Q69=""),"",IF(OR(エントリー!$AV69="○",エントリー!$AV69="△"),エントリー!Q69,""))</f>
        <v/>
      </c>
      <c r="Q64" t="str">
        <f>IF(AND(OR(エントリー!$AV69="○",エントリー!$AV69="△"),エントリー!R69=""),"",IF(OR(エントリー!$AV69="○",エントリー!$AV69="△"),エントリー!R69,""))</f>
        <v/>
      </c>
      <c r="R64" s="70" t="str">
        <f>IF(AND(OR(エントリー!$AV69="○",エントリー!$AV69="△"),エントリー!S69=""),"",IF(OR(エントリー!$AV69="○",エントリー!$AV69="△"),エントリー!S69,""))</f>
        <v/>
      </c>
      <c r="S64" t="str">
        <f>IF(AND(OR(エントリー!$AV69="○",エントリー!$AV69="△"),エントリー!T69=""),"",IF(OR(エントリー!$AV69="○",エントリー!$AV69="△"),エントリー!T69,""))</f>
        <v/>
      </c>
      <c r="T64" t="str">
        <f>IF(AND(OR(エントリー!$AV69="○",エントリー!$AV69="△"),エントリー!U69=""),"",IF(OR(エントリー!$AV69="○",エントリー!$AV69="△"),エントリー!U69,""))</f>
        <v/>
      </c>
      <c r="U64" t="str">
        <f>IF(AND(OR(エントリー!$AV69="○",エントリー!$AV69="△"),エントリー!V69=""),"",IF(OR(エントリー!$AV69="○",エントリー!$AV69="△"),エントリー!V69,""))</f>
        <v/>
      </c>
      <c r="V64" t="str">
        <f>IF(AND(OR(エントリー!$AV69="○",エントリー!$AV69="△"),エントリー!W69=""),"",IF(OR(エントリー!$AV69="○",エントリー!$AV69="△"),エントリー!W69,""))</f>
        <v/>
      </c>
      <c r="W64" t="str">
        <f>IF(AND(OR(エントリー!$AV69="○",エントリー!$AV69="△"),エントリー!X69=""),"",IF(OR(エントリー!$AV69="○",エントリー!$AV69="△"),エントリー!X69,""))</f>
        <v/>
      </c>
      <c r="X64" t="str">
        <f>IF(AND(OR(エントリー!$AV69="○",エントリー!$AV69="△"),エントリー!Y69=""),"",IF(OR(エントリー!$AV69="○",エントリー!$AV69="△"),エントリー!Y69,""))</f>
        <v/>
      </c>
      <c r="Y64" t="str">
        <f>IF(AND(OR(エントリー!$AV69="○",エントリー!$AV69="△"),エントリー!Z69=""),"",IF(OR(エントリー!$AV69="○",エントリー!$AV69="△"),エントリー!Z69,""))</f>
        <v/>
      </c>
      <c r="Z64" t="str">
        <f>IF(AND(OR(エントリー!$AV69="○",エントリー!$AV69="△"),エントリー!AA69=""),"",IF(OR(エントリー!$AV69="○",エントリー!$AV69="△"),エントリー!AA69,""))</f>
        <v/>
      </c>
      <c r="AA64" t="str">
        <f>IF(AND(OR(エントリー!$AV69="○",エントリー!$AV69="△"),エントリー!AB69=""),"",IF(OR(エントリー!$AV69="○",エントリー!$AV69="△"),エントリー!AB69,""))</f>
        <v/>
      </c>
      <c r="AB64" t="str">
        <f>IF(AND(OR(エントリー!$AV69="○",エントリー!$AV69="△"),エントリー!AC69=""),"",IF(OR(エントリー!$AV69="○",エントリー!$AV69="△"),エントリー!AC69,""))</f>
        <v/>
      </c>
      <c r="AC64" t="str">
        <f>IF(AND(OR(エントリー!$AV69="○",エントリー!$AV69="△"),エントリー!$AW$3="通常"),エントリー!AP69,IF(AND(OR(エントリー!$AV69="○",エントリー!$AV69="△"),エントリー!$AW$3="国体"),エントリー!AO69,IF(AND(OR(エントリー!$AV69="○",エントリー!$AV69="△"),エントリー!$AW$3="OPEN"),エントリー!AQ69,IF(AND(OR(エントリー!$AV69="○",エントリー!$AV69="△"),エントリー!$AW$3="Jr"),エントリー!AR69,IF(AND(OR(エントリー!$AV69="○",エントリー!$AV69="△"),エントリー!$AW$3="MS"),エントリー!AS69,"")))))</f>
        <v/>
      </c>
      <c r="AD64" t="str">
        <f>IF(AND(OR(エントリー!$AV69="○",エントリー!$AV69="△"),エントリー!AE69=""),"",IF(OR(エントリー!$AV69="○",エントリー!$AV69="△"),エントリー!AE69,""))</f>
        <v/>
      </c>
      <c r="AE64" t="str">
        <f>IF(エントリー!AM69="","",IF(エントリー!$AV69="","",IF(AND(OR(エントリー!$AV69="○",エントリー!$AV69="△"),エントリー!$AW$3="MS"),エントリー!AN69,エントリー!AM69)))</f>
        <v/>
      </c>
      <c r="AF64" t="str">
        <f t="shared" si="1"/>
        <v/>
      </c>
      <c r="AG64" t="str">
        <f>IF(AND(OR(エントリー!$AV69="○",エントリー!$AV69="△"),エントリー!AH69=""),"",IF(OR(エントリー!$AV69="○",エントリー!$AV69="△"),エントリー!AH69,""))</f>
        <v/>
      </c>
      <c r="AH64" s="72" t="str">
        <f>IF(AND(OR(エントリー!$AV69="○",エントリー!$AV69="△"),エントリー!AI69=""),"",IF(OR(エントリー!$AV69="○",エントリー!$AV69="△"),エントリー!AI69,""))</f>
        <v/>
      </c>
      <c r="AI64" t="str">
        <f>IF(AND(OR(エントリー!$AV69="○",エントリー!$AV69="△"),エントリー!AJ69=""),"",IF(OR(エントリー!$AV69="○",エントリー!$AV69="△"),エントリー!AJ69,""))</f>
        <v/>
      </c>
      <c r="AJ64" t="str">
        <f>IF(AND(OR(エントリー!$AV69="○",エントリー!$AV69="△"),エントリー!AK69=""),"",IF(OR(エントリー!$AV69="○",エントリー!$AV69="△"),エントリー!AK69,""))</f>
        <v/>
      </c>
      <c r="AK64" t="str">
        <f>IF(エントリー!AV69="△","オープン参加","")</f>
        <v/>
      </c>
    </row>
    <row r="65" spans="1:37" x14ac:dyDescent="0.15">
      <c r="A65" s="68" t="str">
        <f>IF(AND(OR(エントリー!$AV70="○",エントリー!$AV70="△"),エントリー!B70=""),"",IF(OR(エントリー!$AV70="○",エントリー!$AV70="△"),エントリー!B70,""))</f>
        <v/>
      </c>
      <c r="B65" t="str">
        <f>IF(AND(OR(エントリー!$AV70="○",エントリー!$AV70="△"),エントリー!C70=""),"",IF(OR(エントリー!$AV70="○",エントリー!$AV70="△"),エントリー!C70,""))</f>
        <v/>
      </c>
      <c r="C65" t="str">
        <f>IF(AND(OR(エントリー!$AV70="○",エントリー!$AV70="△"),エントリー!D70=""),"",IF(OR(エントリー!$AV70="○",エントリー!$AV70="△"),エントリー!D70,""))</f>
        <v/>
      </c>
      <c r="D65" s="69" t="str">
        <f>IF(AND(OR(エントリー!$AV70="○",エントリー!$AV70="△"),エントリー!E70=""),"",IF(OR(エントリー!$AV70="○",エントリー!$AV70="△"),エントリー!E70,""))</f>
        <v/>
      </c>
      <c r="E65" t="str">
        <f>IF(AND(OR(エントリー!$AV70="○",エントリー!$AV70="△"),エントリー!F70=""),"",IF(OR(エントリー!$AV70="○",エントリー!$AV70="△"),エントリー!F70,""))</f>
        <v/>
      </c>
      <c r="F65" t="str">
        <f>IF(AND(OR(エントリー!$AV70="○",エントリー!$AV70="△"),エントリー!G70=""),"",IF(OR(エントリー!$AV70="○",エントリー!$AV70="△"),エントリー!G70,""))</f>
        <v/>
      </c>
      <c r="G65" t="str">
        <f>IF(AND(OR(エントリー!$AV70="○",エントリー!$AV70="△"),エントリー!H70=""),"",IF(OR(エントリー!$AV70="○",エントリー!$AV70="△"),エントリー!H70,""))</f>
        <v/>
      </c>
      <c r="H65" t="str">
        <f>IF(AND(OR(エントリー!$AV70="○",エントリー!$AV70="△"),エントリー!I70=""),"",IF(OR(エントリー!$AV70="○",エントリー!$AV70="△"),エントリー!I70,""))</f>
        <v/>
      </c>
      <c r="I65" t="str">
        <f>IF(AND(OR(エントリー!$AV70="○",エントリー!$AV70="△"),エントリー!J70=""),"",IF(OR(エントリー!$AV70="○",エントリー!$AV70="△"),エントリー!J70,""))</f>
        <v/>
      </c>
      <c r="J65" t="str">
        <f>IF(AND(OR(エントリー!$AV70="○",エントリー!$AV70="△"),エントリー!K70=""),"",IF(OR(エントリー!$AV70="○",エントリー!$AV70="△"),エントリー!K70,""))</f>
        <v/>
      </c>
      <c r="K65" t="str">
        <f>IF(AND(OR(エントリー!$AV70="○",エントリー!$AV70="△"),エントリー!L70=""),"",IF(OR(エントリー!$AV70="○",エントリー!$AV70="△"),エントリー!L70,""))</f>
        <v/>
      </c>
      <c r="L65" s="71" t="str">
        <f>IF(AND(OR(エントリー!$AV70="○",エントリー!$AV70="△"),エントリー!M70=""),"",IF(OR(エントリー!$AV70="○",エントリー!$AV70="△"),エントリー!M70,""))</f>
        <v/>
      </c>
      <c r="M65" s="71" t="str">
        <f>IF(AND(OR(エントリー!$AV70="○",エントリー!$AV70="△"),エントリー!N70=""),"",IF(OR(エントリー!$AV70="○",エントリー!$AV70="△"),エントリー!N70,""))</f>
        <v/>
      </c>
      <c r="N65" s="71" t="str">
        <f>IF(AND(OR(エントリー!$AV70="○",エントリー!$AV70="△"),エントリー!O70=""),"",IF(OR(エントリー!$AV70="○",エントリー!$AV70="△"),エントリー!O70,""))</f>
        <v/>
      </c>
      <c r="O65" s="5" t="str">
        <f>IF(エントリー!P70="","",IF(エントリー!$AV70="","",IF(AND(OR(エントリー!$AV70="○",エントリー!$AV70="△"),エントリー!AL70=""),エントリー!P70,エントリー!AL70)))</f>
        <v/>
      </c>
      <c r="P65" s="8" t="str">
        <f>IF(AND(OR(エントリー!$AV70="○",エントリー!$AV70="△"),エントリー!Q70=""),"",IF(OR(エントリー!$AV70="○",エントリー!$AV70="△"),エントリー!Q70,""))</f>
        <v/>
      </c>
      <c r="Q65" t="str">
        <f>IF(AND(OR(エントリー!$AV70="○",エントリー!$AV70="△"),エントリー!R70=""),"",IF(OR(エントリー!$AV70="○",エントリー!$AV70="△"),エントリー!R70,""))</f>
        <v/>
      </c>
      <c r="R65" s="70" t="str">
        <f>IF(AND(OR(エントリー!$AV70="○",エントリー!$AV70="△"),エントリー!S70=""),"",IF(OR(エントリー!$AV70="○",エントリー!$AV70="△"),エントリー!S70,""))</f>
        <v/>
      </c>
      <c r="S65" t="str">
        <f>IF(AND(OR(エントリー!$AV70="○",エントリー!$AV70="△"),エントリー!T70=""),"",IF(OR(エントリー!$AV70="○",エントリー!$AV70="△"),エントリー!T70,""))</f>
        <v/>
      </c>
      <c r="T65" t="str">
        <f>IF(AND(OR(エントリー!$AV70="○",エントリー!$AV70="△"),エントリー!U70=""),"",IF(OR(エントリー!$AV70="○",エントリー!$AV70="△"),エントリー!U70,""))</f>
        <v/>
      </c>
      <c r="U65" t="str">
        <f>IF(AND(OR(エントリー!$AV70="○",エントリー!$AV70="△"),エントリー!V70=""),"",IF(OR(エントリー!$AV70="○",エントリー!$AV70="△"),エントリー!V70,""))</f>
        <v/>
      </c>
      <c r="V65" t="str">
        <f>IF(AND(OR(エントリー!$AV70="○",エントリー!$AV70="△"),エントリー!W70=""),"",IF(OR(エントリー!$AV70="○",エントリー!$AV70="△"),エントリー!W70,""))</f>
        <v/>
      </c>
      <c r="W65" t="str">
        <f>IF(AND(OR(エントリー!$AV70="○",エントリー!$AV70="△"),エントリー!X70=""),"",IF(OR(エントリー!$AV70="○",エントリー!$AV70="△"),エントリー!X70,""))</f>
        <v/>
      </c>
      <c r="X65" t="str">
        <f>IF(AND(OR(エントリー!$AV70="○",エントリー!$AV70="△"),エントリー!Y70=""),"",IF(OR(エントリー!$AV70="○",エントリー!$AV70="△"),エントリー!Y70,""))</f>
        <v/>
      </c>
      <c r="Y65" t="str">
        <f>IF(AND(OR(エントリー!$AV70="○",エントリー!$AV70="△"),エントリー!Z70=""),"",IF(OR(エントリー!$AV70="○",エントリー!$AV70="△"),エントリー!Z70,""))</f>
        <v/>
      </c>
      <c r="Z65" t="str">
        <f>IF(AND(OR(エントリー!$AV70="○",エントリー!$AV70="△"),エントリー!AA70=""),"",IF(OR(エントリー!$AV70="○",エントリー!$AV70="△"),エントリー!AA70,""))</f>
        <v/>
      </c>
      <c r="AA65" t="str">
        <f>IF(AND(OR(エントリー!$AV70="○",エントリー!$AV70="△"),エントリー!AB70=""),"",IF(OR(エントリー!$AV70="○",エントリー!$AV70="△"),エントリー!AB70,""))</f>
        <v/>
      </c>
      <c r="AB65" t="str">
        <f>IF(AND(OR(エントリー!$AV70="○",エントリー!$AV70="△"),エントリー!AC70=""),"",IF(OR(エントリー!$AV70="○",エントリー!$AV70="△"),エントリー!AC70,""))</f>
        <v/>
      </c>
      <c r="AC65" t="str">
        <f>IF(AND(OR(エントリー!$AV70="○",エントリー!$AV70="△"),エントリー!$AW$3="通常"),エントリー!AP70,IF(AND(OR(エントリー!$AV70="○",エントリー!$AV70="△"),エントリー!$AW$3="国体"),エントリー!AO70,IF(AND(OR(エントリー!$AV70="○",エントリー!$AV70="△"),エントリー!$AW$3="OPEN"),エントリー!AQ70,IF(AND(OR(エントリー!$AV70="○",エントリー!$AV70="△"),エントリー!$AW$3="Jr"),エントリー!AR70,IF(AND(OR(エントリー!$AV70="○",エントリー!$AV70="△"),エントリー!$AW$3="MS"),エントリー!AS70,"")))))</f>
        <v/>
      </c>
      <c r="AD65" t="str">
        <f>IF(AND(OR(エントリー!$AV70="○",エントリー!$AV70="△"),エントリー!AE70=""),"",IF(OR(エントリー!$AV70="○",エントリー!$AV70="△"),エントリー!AE70,""))</f>
        <v/>
      </c>
      <c r="AE65" t="str">
        <f>IF(エントリー!AM70="","",IF(エントリー!$AV70="","",IF(AND(OR(エントリー!$AV70="○",エントリー!$AV70="△"),エントリー!$AW$3="MS"),エントリー!AN70,エントリー!AM70)))</f>
        <v/>
      </c>
      <c r="AF65" t="str">
        <f t="shared" si="1"/>
        <v/>
      </c>
      <c r="AG65" t="str">
        <f>IF(AND(OR(エントリー!$AV70="○",エントリー!$AV70="△"),エントリー!AH70=""),"",IF(OR(エントリー!$AV70="○",エントリー!$AV70="△"),エントリー!AH70,""))</f>
        <v/>
      </c>
      <c r="AH65" s="72" t="str">
        <f>IF(AND(OR(エントリー!$AV70="○",エントリー!$AV70="△"),エントリー!AI70=""),"",IF(OR(エントリー!$AV70="○",エントリー!$AV70="△"),エントリー!AI70,""))</f>
        <v/>
      </c>
      <c r="AI65" t="str">
        <f>IF(AND(OR(エントリー!$AV70="○",エントリー!$AV70="△"),エントリー!AJ70=""),"",IF(OR(エントリー!$AV70="○",エントリー!$AV70="△"),エントリー!AJ70,""))</f>
        <v/>
      </c>
      <c r="AJ65" t="str">
        <f>IF(AND(OR(エントリー!$AV70="○",エントリー!$AV70="△"),エントリー!AK70=""),"",IF(OR(エントリー!$AV70="○",エントリー!$AV70="△"),エントリー!AK70,""))</f>
        <v/>
      </c>
      <c r="AK65" t="str">
        <f>IF(エントリー!AV70="△","オープン参加","")</f>
        <v/>
      </c>
    </row>
    <row r="66" spans="1:37" x14ac:dyDescent="0.15">
      <c r="A66" s="68" t="str">
        <f>IF(AND(OR(エントリー!$AV71="○",エントリー!$AV71="△"),エントリー!B71=""),"",IF(OR(エントリー!$AV71="○",エントリー!$AV71="△"),エントリー!B71,""))</f>
        <v/>
      </c>
      <c r="B66" t="str">
        <f>IF(AND(OR(エントリー!$AV71="○",エントリー!$AV71="△"),エントリー!C71=""),"",IF(OR(エントリー!$AV71="○",エントリー!$AV71="△"),エントリー!C71,""))</f>
        <v/>
      </c>
      <c r="C66" t="str">
        <f>IF(AND(OR(エントリー!$AV71="○",エントリー!$AV71="△"),エントリー!D71=""),"",IF(OR(エントリー!$AV71="○",エントリー!$AV71="△"),エントリー!D71,""))</f>
        <v/>
      </c>
      <c r="D66" s="69" t="str">
        <f>IF(AND(OR(エントリー!$AV71="○",エントリー!$AV71="△"),エントリー!E71=""),"",IF(OR(エントリー!$AV71="○",エントリー!$AV71="△"),エントリー!E71,""))</f>
        <v/>
      </c>
      <c r="E66" t="str">
        <f>IF(AND(OR(エントリー!$AV71="○",エントリー!$AV71="△"),エントリー!F71=""),"",IF(OR(エントリー!$AV71="○",エントリー!$AV71="△"),エントリー!F71,""))</f>
        <v/>
      </c>
      <c r="F66" t="str">
        <f>IF(AND(OR(エントリー!$AV71="○",エントリー!$AV71="△"),エントリー!G71=""),"",IF(OR(エントリー!$AV71="○",エントリー!$AV71="△"),エントリー!G71,""))</f>
        <v/>
      </c>
      <c r="G66" t="str">
        <f>IF(AND(OR(エントリー!$AV71="○",エントリー!$AV71="△"),エントリー!H71=""),"",IF(OR(エントリー!$AV71="○",エントリー!$AV71="△"),エントリー!H71,""))</f>
        <v/>
      </c>
      <c r="H66" t="str">
        <f>IF(AND(OR(エントリー!$AV71="○",エントリー!$AV71="△"),エントリー!I71=""),"",IF(OR(エントリー!$AV71="○",エントリー!$AV71="△"),エントリー!I71,""))</f>
        <v/>
      </c>
      <c r="I66" t="str">
        <f>IF(AND(OR(エントリー!$AV71="○",エントリー!$AV71="△"),エントリー!J71=""),"",IF(OR(エントリー!$AV71="○",エントリー!$AV71="△"),エントリー!J71,""))</f>
        <v/>
      </c>
      <c r="J66" t="str">
        <f>IF(AND(OR(エントリー!$AV71="○",エントリー!$AV71="△"),エントリー!K71=""),"",IF(OR(エントリー!$AV71="○",エントリー!$AV71="△"),エントリー!K71,""))</f>
        <v/>
      </c>
      <c r="K66" t="str">
        <f>IF(AND(OR(エントリー!$AV71="○",エントリー!$AV71="△"),エントリー!L71=""),"",IF(OR(エントリー!$AV71="○",エントリー!$AV71="△"),エントリー!L71,""))</f>
        <v/>
      </c>
      <c r="L66" s="71" t="str">
        <f>IF(AND(OR(エントリー!$AV71="○",エントリー!$AV71="△"),エントリー!M71=""),"",IF(OR(エントリー!$AV71="○",エントリー!$AV71="△"),エントリー!M71,""))</f>
        <v/>
      </c>
      <c r="M66" s="71" t="str">
        <f>IF(AND(OR(エントリー!$AV71="○",エントリー!$AV71="△"),エントリー!N71=""),"",IF(OR(エントリー!$AV71="○",エントリー!$AV71="△"),エントリー!N71,""))</f>
        <v/>
      </c>
      <c r="N66" s="71" t="str">
        <f>IF(AND(OR(エントリー!$AV71="○",エントリー!$AV71="△"),エントリー!O71=""),"",IF(OR(エントリー!$AV71="○",エントリー!$AV71="△"),エントリー!O71,""))</f>
        <v/>
      </c>
      <c r="O66" s="5" t="str">
        <f>IF(エントリー!P71="","",IF(エントリー!$AV71="","",IF(AND(OR(エントリー!$AV71="○",エントリー!$AV71="△"),エントリー!AL71=""),エントリー!P71,エントリー!AL71)))</f>
        <v/>
      </c>
      <c r="P66" s="8" t="str">
        <f>IF(AND(OR(エントリー!$AV71="○",エントリー!$AV71="△"),エントリー!Q71=""),"",IF(OR(エントリー!$AV71="○",エントリー!$AV71="△"),エントリー!Q71,""))</f>
        <v/>
      </c>
      <c r="Q66" t="str">
        <f>IF(AND(OR(エントリー!$AV71="○",エントリー!$AV71="△"),エントリー!R71=""),"",IF(OR(エントリー!$AV71="○",エントリー!$AV71="△"),エントリー!R71,""))</f>
        <v/>
      </c>
      <c r="R66" s="70" t="str">
        <f>IF(AND(OR(エントリー!$AV71="○",エントリー!$AV71="△"),エントリー!S71=""),"",IF(OR(エントリー!$AV71="○",エントリー!$AV71="△"),エントリー!S71,""))</f>
        <v/>
      </c>
      <c r="S66" t="str">
        <f>IF(AND(OR(エントリー!$AV71="○",エントリー!$AV71="△"),エントリー!T71=""),"",IF(OR(エントリー!$AV71="○",エントリー!$AV71="△"),エントリー!T71,""))</f>
        <v/>
      </c>
      <c r="T66" t="str">
        <f>IF(AND(OR(エントリー!$AV71="○",エントリー!$AV71="△"),エントリー!U71=""),"",IF(OR(エントリー!$AV71="○",エントリー!$AV71="△"),エントリー!U71,""))</f>
        <v/>
      </c>
      <c r="U66" t="str">
        <f>IF(AND(OR(エントリー!$AV71="○",エントリー!$AV71="△"),エントリー!V71=""),"",IF(OR(エントリー!$AV71="○",エントリー!$AV71="△"),エントリー!V71,""))</f>
        <v/>
      </c>
      <c r="V66" t="str">
        <f>IF(AND(OR(エントリー!$AV71="○",エントリー!$AV71="△"),エントリー!W71=""),"",IF(OR(エントリー!$AV71="○",エントリー!$AV71="△"),エントリー!W71,""))</f>
        <v/>
      </c>
      <c r="W66" t="str">
        <f>IF(AND(OR(エントリー!$AV71="○",エントリー!$AV71="△"),エントリー!X71=""),"",IF(OR(エントリー!$AV71="○",エントリー!$AV71="△"),エントリー!X71,""))</f>
        <v/>
      </c>
      <c r="X66" t="str">
        <f>IF(AND(OR(エントリー!$AV71="○",エントリー!$AV71="△"),エントリー!Y71=""),"",IF(OR(エントリー!$AV71="○",エントリー!$AV71="△"),エントリー!Y71,""))</f>
        <v/>
      </c>
      <c r="Y66" t="str">
        <f>IF(AND(OR(エントリー!$AV71="○",エントリー!$AV71="△"),エントリー!Z71=""),"",IF(OR(エントリー!$AV71="○",エントリー!$AV71="△"),エントリー!Z71,""))</f>
        <v/>
      </c>
      <c r="Z66" t="str">
        <f>IF(AND(OR(エントリー!$AV71="○",エントリー!$AV71="△"),エントリー!AA71=""),"",IF(OR(エントリー!$AV71="○",エントリー!$AV71="△"),エントリー!AA71,""))</f>
        <v/>
      </c>
      <c r="AA66" t="str">
        <f>IF(AND(OR(エントリー!$AV71="○",エントリー!$AV71="△"),エントリー!AB71=""),"",IF(OR(エントリー!$AV71="○",エントリー!$AV71="△"),エントリー!AB71,""))</f>
        <v/>
      </c>
      <c r="AB66" t="str">
        <f>IF(AND(OR(エントリー!$AV71="○",エントリー!$AV71="△"),エントリー!AC71=""),"",IF(OR(エントリー!$AV71="○",エントリー!$AV71="△"),エントリー!AC71,""))</f>
        <v/>
      </c>
      <c r="AC66" t="str">
        <f>IF(AND(OR(エントリー!$AV71="○",エントリー!$AV71="△"),エントリー!$AW$3="通常"),エントリー!AP71,IF(AND(OR(エントリー!$AV71="○",エントリー!$AV71="△"),エントリー!$AW$3="国体"),エントリー!AO71,IF(AND(OR(エントリー!$AV71="○",エントリー!$AV71="△"),エントリー!$AW$3="OPEN"),エントリー!AQ71,IF(AND(OR(エントリー!$AV71="○",エントリー!$AV71="△"),エントリー!$AW$3="Jr"),エントリー!AR71,IF(AND(OR(エントリー!$AV71="○",エントリー!$AV71="△"),エントリー!$AW$3="MS"),エントリー!AS71,"")))))</f>
        <v/>
      </c>
      <c r="AD66" t="str">
        <f>IF(AND(OR(エントリー!$AV71="○",エントリー!$AV71="△"),エントリー!AE71=""),"",IF(OR(エントリー!$AV71="○",エントリー!$AV71="△"),エントリー!AE71,""))</f>
        <v/>
      </c>
      <c r="AE66" t="str">
        <f>IF(エントリー!AM71="","",IF(エントリー!$AV71="","",IF(AND(OR(エントリー!$AV71="○",エントリー!$AV71="△"),エントリー!$AW$3="MS"),エントリー!AN71,エントリー!AM71)))</f>
        <v/>
      </c>
      <c r="AF66" t="str">
        <f t="shared" ref="AF66:AF75" si="2">AC66</f>
        <v/>
      </c>
      <c r="AG66" t="str">
        <f>IF(AND(OR(エントリー!$AV71="○",エントリー!$AV71="△"),エントリー!AH71=""),"",IF(OR(エントリー!$AV71="○",エントリー!$AV71="△"),エントリー!AH71,""))</f>
        <v/>
      </c>
      <c r="AH66" s="72" t="str">
        <f>IF(AND(OR(エントリー!$AV71="○",エントリー!$AV71="△"),エントリー!AI71=""),"",IF(OR(エントリー!$AV71="○",エントリー!$AV71="△"),エントリー!AI71,""))</f>
        <v/>
      </c>
      <c r="AI66" t="str">
        <f>IF(AND(OR(エントリー!$AV71="○",エントリー!$AV71="△"),エントリー!AJ71=""),"",IF(OR(エントリー!$AV71="○",エントリー!$AV71="△"),エントリー!AJ71,""))</f>
        <v/>
      </c>
      <c r="AJ66" t="str">
        <f>IF(AND(OR(エントリー!$AV71="○",エントリー!$AV71="△"),エントリー!AK71=""),"",IF(OR(エントリー!$AV71="○",エントリー!$AV71="△"),エントリー!AK71,""))</f>
        <v/>
      </c>
      <c r="AK66" t="str">
        <f>IF(エントリー!AV71="△","オープン参加","")</f>
        <v/>
      </c>
    </row>
    <row r="67" spans="1:37" x14ac:dyDescent="0.15">
      <c r="A67" s="68" t="str">
        <f>IF(AND(OR(エントリー!$AV72="○",エントリー!$AV72="△"),エントリー!B72=""),"",IF(OR(エントリー!$AV72="○",エントリー!$AV72="△"),エントリー!B72,""))</f>
        <v/>
      </c>
      <c r="B67" t="str">
        <f>IF(AND(OR(エントリー!$AV72="○",エントリー!$AV72="△"),エントリー!C72=""),"",IF(OR(エントリー!$AV72="○",エントリー!$AV72="△"),エントリー!C72,""))</f>
        <v/>
      </c>
      <c r="C67" t="str">
        <f>IF(AND(OR(エントリー!$AV72="○",エントリー!$AV72="△"),エントリー!D72=""),"",IF(OR(エントリー!$AV72="○",エントリー!$AV72="△"),エントリー!D72,""))</f>
        <v/>
      </c>
      <c r="D67" s="69" t="str">
        <f>IF(AND(OR(エントリー!$AV72="○",エントリー!$AV72="△"),エントリー!E72=""),"",IF(OR(エントリー!$AV72="○",エントリー!$AV72="△"),エントリー!E72,""))</f>
        <v/>
      </c>
      <c r="E67" t="str">
        <f>IF(AND(OR(エントリー!$AV72="○",エントリー!$AV72="△"),エントリー!F72=""),"",IF(OR(エントリー!$AV72="○",エントリー!$AV72="△"),エントリー!F72,""))</f>
        <v/>
      </c>
      <c r="F67" t="str">
        <f>IF(AND(OR(エントリー!$AV72="○",エントリー!$AV72="△"),エントリー!G72=""),"",IF(OR(エントリー!$AV72="○",エントリー!$AV72="△"),エントリー!G72,""))</f>
        <v/>
      </c>
      <c r="G67" t="str">
        <f>IF(AND(OR(エントリー!$AV72="○",エントリー!$AV72="△"),エントリー!H72=""),"",IF(OR(エントリー!$AV72="○",エントリー!$AV72="△"),エントリー!H72,""))</f>
        <v/>
      </c>
      <c r="H67" t="str">
        <f>IF(AND(OR(エントリー!$AV72="○",エントリー!$AV72="△"),エントリー!I72=""),"",IF(OR(エントリー!$AV72="○",エントリー!$AV72="△"),エントリー!I72,""))</f>
        <v/>
      </c>
      <c r="I67" t="str">
        <f>IF(AND(OR(エントリー!$AV72="○",エントリー!$AV72="△"),エントリー!J72=""),"",IF(OR(エントリー!$AV72="○",エントリー!$AV72="△"),エントリー!J72,""))</f>
        <v/>
      </c>
      <c r="J67" t="str">
        <f>IF(AND(OR(エントリー!$AV72="○",エントリー!$AV72="△"),エントリー!K72=""),"",IF(OR(エントリー!$AV72="○",エントリー!$AV72="△"),エントリー!K72,""))</f>
        <v/>
      </c>
      <c r="K67" t="str">
        <f>IF(AND(OR(エントリー!$AV72="○",エントリー!$AV72="△"),エントリー!L72=""),"",IF(OR(エントリー!$AV72="○",エントリー!$AV72="△"),エントリー!L72,""))</f>
        <v/>
      </c>
      <c r="L67" s="71" t="str">
        <f>IF(AND(OR(エントリー!$AV72="○",エントリー!$AV72="△"),エントリー!M72=""),"",IF(OR(エントリー!$AV72="○",エントリー!$AV72="△"),エントリー!M72,""))</f>
        <v/>
      </c>
      <c r="M67" s="71" t="str">
        <f>IF(AND(OR(エントリー!$AV72="○",エントリー!$AV72="△"),エントリー!N72=""),"",IF(OR(エントリー!$AV72="○",エントリー!$AV72="△"),エントリー!N72,""))</f>
        <v/>
      </c>
      <c r="N67" s="71" t="str">
        <f>IF(AND(OR(エントリー!$AV72="○",エントリー!$AV72="△"),エントリー!O72=""),"",IF(OR(エントリー!$AV72="○",エントリー!$AV72="△"),エントリー!O72,""))</f>
        <v/>
      </c>
      <c r="O67" s="5" t="str">
        <f>IF(エントリー!P72="","",IF(エントリー!$AV72="","",IF(AND(OR(エントリー!$AV72="○",エントリー!$AV72="△"),エントリー!AL72=""),エントリー!P72,エントリー!AL72)))</f>
        <v/>
      </c>
      <c r="P67" s="8" t="str">
        <f>IF(AND(OR(エントリー!$AV72="○",エントリー!$AV72="△"),エントリー!Q72=""),"",IF(OR(エントリー!$AV72="○",エントリー!$AV72="△"),エントリー!Q72,""))</f>
        <v/>
      </c>
      <c r="Q67" t="str">
        <f>IF(AND(OR(エントリー!$AV72="○",エントリー!$AV72="△"),エントリー!R72=""),"",IF(OR(エントリー!$AV72="○",エントリー!$AV72="△"),エントリー!R72,""))</f>
        <v/>
      </c>
      <c r="R67" s="70" t="str">
        <f>IF(AND(OR(エントリー!$AV72="○",エントリー!$AV72="△"),エントリー!S72=""),"",IF(OR(エントリー!$AV72="○",エントリー!$AV72="△"),エントリー!S72,""))</f>
        <v/>
      </c>
      <c r="S67" t="str">
        <f>IF(AND(OR(エントリー!$AV72="○",エントリー!$AV72="△"),エントリー!T72=""),"",IF(OR(エントリー!$AV72="○",エントリー!$AV72="△"),エントリー!T72,""))</f>
        <v/>
      </c>
      <c r="T67" t="str">
        <f>IF(AND(OR(エントリー!$AV72="○",エントリー!$AV72="△"),エントリー!U72=""),"",IF(OR(エントリー!$AV72="○",エントリー!$AV72="△"),エントリー!U72,""))</f>
        <v/>
      </c>
      <c r="U67" t="str">
        <f>IF(AND(OR(エントリー!$AV72="○",エントリー!$AV72="△"),エントリー!V72=""),"",IF(OR(エントリー!$AV72="○",エントリー!$AV72="△"),エントリー!V72,""))</f>
        <v/>
      </c>
      <c r="V67" t="str">
        <f>IF(AND(OR(エントリー!$AV72="○",エントリー!$AV72="△"),エントリー!W72=""),"",IF(OR(エントリー!$AV72="○",エントリー!$AV72="△"),エントリー!W72,""))</f>
        <v/>
      </c>
      <c r="W67" t="str">
        <f>IF(AND(OR(エントリー!$AV72="○",エントリー!$AV72="△"),エントリー!X72=""),"",IF(OR(エントリー!$AV72="○",エントリー!$AV72="△"),エントリー!X72,""))</f>
        <v/>
      </c>
      <c r="X67" t="str">
        <f>IF(AND(OR(エントリー!$AV72="○",エントリー!$AV72="△"),エントリー!Y72=""),"",IF(OR(エントリー!$AV72="○",エントリー!$AV72="△"),エントリー!Y72,""))</f>
        <v/>
      </c>
      <c r="Y67" t="str">
        <f>IF(AND(OR(エントリー!$AV72="○",エントリー!$AV72="△"),エントリー!Z72=""),"",IF(OR(エントリー!$AV72="○",エントリー!$AV72="△"),エントリー!Z72,""))</f>
        <v/>
      </c>
      <c r="Z67" t="str">
        <f>IF(AND(OR(エントリー!$AV72="○",エントリー!$AV72="△"),エントリー!AA72=""),"",IF(OR(エントリー!$AV72="○",エントリー!$AV72="△"),エントリー!AA72,""))</f>
        <v/>
      </c>
      <c r="AA67" t="str">
        <f>IF(AND(OR(エントリー!$AV72="○",エントリー!$AV72="△"),エントリー!AB72=""),"",IF(OR(エントリー!$AV72="○",エントリー!$AV72="△"),エントリー!AB72,""))</f>
        <v/>
      </c>
      <c r="AB67" t="str">
        <f>IF(AND(OR(エントリー!$AV72="○",エントリー!$AV72="△"),エントリー!AC72=""),"",IF(OR(エントリー!$AV72="○",エントリー!$AV72="△"),エントリー!AC72,""))</f>
        <v/>
      </c>
      <c r="AC67" t="str">
        <f>IF(AND(OR(エントリー!$AV72="○",エントリー!$AV72="△"),エントリー!$AW$3="通常"),エントリー!AP72,IF(AND(OR(エントリー!$AV72="○",エントリー!$AV72="△"),エントリー!$AW$3="国体"),エントリー!AO72,IF(AND(OR(エントリー!$AV72="○",エントリー!$AV72="△"),エントリー!$AW$3="OPEN"),エントリー!AQ72,IF(AND(OR(エントリー!$AV72="○",エントリー!$AV72="△"),エントリー!$AW$3="Jr"),エントリー!AR72,IF(AND(OR(エントリー!$AV72="○",エントリー!$AV72="△"),エントリー!$AW$3="MS"),エントリー!AS72,"")))))</f>
        <v/>
      </c>
      <c r="AD67" t="str">
        <f>IF(AND(OR(エントリー!$AV72="○",エントリー!$AV72="△"),エントリー!AE72=""),"",IF(OR(エントリー!$AV72="○",エントリー!$AV72="△"),エントリー!AE72,""))</f>
        <v/>
      </c>
      <c r="AE67" t="str">
        <f>IF(エントリー!AM72="","",IF(エントリー!$AV72="","",IF(AND(OR(エントリー!$AV72="○",エントリー!$AV72="△"),エントリー!$AW$3="MS"),エントリー!AN72,エントリー!AM72)))</f>
        <v/>
      </c>
      <c r="AF67" t="str">
        <f t="shared" si="2"/>
        <v/>
      </c>
      <c r="AG67" t="str">
        <f>IF(AND(OR(エントリー!$AV72="○",エントリー!$AV72="△"),エントリー!AH72=""),"",IF(OR(エントリー!$AV72="○",エントリー!$AV72="△"),エントリー!AH72,""))</f>
        <v/>
      </c>
      <c r="AH67" s="72" t="str">
        <f>IF(AND(OR(エントリー!$AV72="○",エントリー!$AV72="△"),エントリー!AI72=""),"",IF(OR(エントリー!$AV72="○",エントリー!$AV72="△"),エントリー!AI72,""))</f>
        <v/>
      </c>
      <c r="AI67" t="str">
        <f>IF(AND(OR(エントリー!$AV72="○",エントリー!$AV72="△"),エントリー!AJ72=""),"",IF(OR(エントリー!$AV72="○",エントリー!$AV72="△"),エントリー!AJ72,""))</f>
        <v/>
      </c>
      <c r="AJ67" t="str">
        <f>IF(AND(OR(エントリー!$AV72="○",エントリー!$AV72="△"),エントリー!AK72=""),"",IF(OR(エントリー!$AV72="○",エントリー!$AV72="△"),エントリー!AK72,""))</f>
        <v/>
      </c>
      <c r="AK67" t="str">
        <f>IF(エントリー!AV72="△","オープン参加","")</f>
        <v/>
      </c>
    </row>
    <row r="68" spans="1:37" x14ac:dyDescent="0.15">
      <c r="A68" s="68" t="str">
        <f>IF(AND(OR(エントリー!$AV73="○",エントリー!$AV73="△"),エントリー!B73=""),"",IF(OR(エントリー!$AV73="○",エントリー!$AV73="△"),エントリー!B73,""))</f>
        <v/>
      </c>
      <c r="B68" t="str">
        <f>IF(AND(OR(エントリー!$AV73="○",エントリー!$AV73="△"),エントリー!C73=""),"",IF(OR(エントリー!$AV73="○",エントリー!$AV73="△"),エントリー!C73,""))</f>
        <v/>
      </c>
      <c r="C68" t="str">
        <f>IF(AND(OR(エントリー!$AV73="○",エントリー!$AV73="△"),エントリー!D73=""),"",IF(OR(エントリー!$AV73="○",エントリー!$AV73="△"),エントリー!D73,""))</f>
        <v/>
      </c>
      <c r="D68" s="69" t="str">
        <f>IF(AND(OR(エントリー!$AV73="○",エントリー!$AV73="△"),エントリー!E73=""),"",IF(OR(エントリー!$AV73="○",エントリー!$AV73="△"),エントリー!E73,""))</f>
        <v/>
      </c>
      <c r="E68" t="str">
        <f>IF(AND(OR(エントリー!$AV73="○",エントリー!$AV73="△"),エントリー!F73=""),"",IF(OR(エントリー!$AV73="○",エントリー!$AV73="△"),エントリー!F73,""))</f>
        <v/>
      </c>
      <c r="F68" t="str">
        <f>IF(AND(OR(エントリー!$AV73="○",エントリー!$AV73="△"),エントリー!G73=""),"",IF(OR(エントリー!$AV73="○",エントリー!$AV73="△"),エントリー!G73,""))</f>
        <v/>
      </c>
      <c r="G68" t="str">
        <f>IF(AND(OR(エントリー!$AV73="○",エントリー!$AV73="△"),エントリー!H73=""),"",IF(OR(エントリー!$AV73="○",エントリー!$AV73="△"),エントリー!H73,""))</f>
        <v/>
      </c>
      <c r="H68" t="str">
        <f>IF(AND(OR(エントリー!$AV73="○",エントリー!$AV73="△"),エントリー!I73=""),"",IF(OR(エントリー!$AV73="○",エントリー!$AV73="△"),エントリー!I73,""))</f>
        <v/>
      </c>
      <c r="I68" t="str">
        <f>IF(AND(OR(エントリー!$AV73="○",エントリー!$AV73="△"),エントリー!J73=""),"",IF(OR(エントリー!$AV73="○",エントリー!$AV73="△"),エントリー!J73,""))</f>
        <v/>
      </c>
      <c r="J68" t="str">
        <f>IF(AND(OR(エントリー!$AV73="○",エントリー!$AV73="△"),エントリー!K73=""),"",IF(OR(エントリー!$AV73="○",エントリー!$AV73="△"),エントリー!K73,""))</f>
        <v/>
      </c>
      <c r="K68" t="str">
        <f>IF(AND(OR(エントリー!$AV73="○",エントリー!$AV73="△"),エントリー!L73=""),"",IF(OR(エントリー!$AV73="○",エントリー!$AV73="△"),エントリー!L73,""))</f>
        <v/>
      </c>
      <c r="L68" s="71" t="str">
        <f>IF(AND(OR(エントリー!$AV73="○",エントリー!$AV73="△"),エントリー!M73=""),"",IF(OR(エントリー!$AV73="○",エントリー!$AV73="△"),エントリー!M73,""))</f>
        <v/>
      </c>
      <c r="M68" s="71" t="str">
        <f>IF(AND(OR(エントリー!$AV73="○",エントリー!$AV73="△"),エントリー!N73=""),"",IF(OR(エントリー!$AV73="○",エントリー!$AV73="△"),エントリー!N73,""))</f>
        <v/>
      </c>
      <c r="N68" s="71" t="str">
        <f>IF(AND(OR(エントリー!$AV73="○",エントリー!$AV73="△"),エントリー!O73=""),"",IF(OR(エントリー!$AV73="○",エントリー!$AV73="△"),エントリー!O73,""))</f>
        <v/>
      </c>
      <c r="O68" s="5" t="str">
        <f>IF(エントリー!P73="","",IF(エントリー!$AV73="","",IF(AND(OR(エントリー!$AV73="○",エントリー!$AV73="△"),エントリー!AL73=""),エントリー!P73,エントリー!AL73)))</f>
        <v/>
      </c>
      <c r="P68" s="8" t="str">
        <f>IF(AND(OR(エントリー!$AV73="○",エントリー!$AV73="△"),エントリー!Q73=""),"",IF(OR(エントリー!$AV73="○",エントリー!$AV73="△"),エントリー!Q73,""))</f>
        <v/>
      </c>
      <c r="Q68" t="str">
        <f>IF(AND(OR(エントリー!$AV73="○",エントリー!$AV73="△"),エントリー!R73=""),"",IF(OR(エントリー!$AV73="○",エントリー!$AV73="△"),エントリー!R73,""))</f>
        <v/>
      </c>
      <c r="R68" s="70" t="str">
        <f>IF(AND(OR(エントリー!$AV73="○",エントリー!$AV73="△"),エントリー!S73=""),"",IF(OR(エントリー!$AV73="○",エントリー!$AV73="△"),エントリー!S73,""))</f>
        <v/>
      </c>
      <c r="S68" t="str">
        <f>IF(AND(OR(エントリー!$AV73="○",エントリー!$AV73="△"),エントリー!T73=""),"",IF(OR(エントリー!$AV73="○",エントリー!$AV73="△"),エントリー!T73,""))</f>
        <v/>
      </c>
      <c r="T68" t="str">
        <f>IF(AND(OR(エントリー!$AV73="○",エントリー!$AV73="△"),エントリー!U73=""),"",IF(OR(エントリー!$AV73="○",エントリー!$AV73="△"),エントリー!U73,""))</f>
        <v/>
      </c>
      <c r="U68" t="str">
        <f>IF(AND(OR(エントリー!$AV73="○",エントリー!$AV73="△"),エントリー!V73=""),"",IF(OR(エントリー!$AV73="○",エントリー!$AV73="△"),エントリー!V73,""))</f>
        <v/>
      </c>
      <c r="V68" t="str">
        <f>IF(AND(OR(エントリー!$AV73="○",エントリー!$AV73="△"),エントリー!W73=""),"",IF(OR(エントリー!$AV73="○",エントリー!$AV73="△"),エントリー!W73,""))</f>
        <v/>
      </c>
      <c r="W68" t="str">
        <f>IF(AND(OR(エントリー!$AV73="○",エントリー!$AV73="△"),エントリー!X73=""),"",IF(OR(エントリー!$AV73="○",エントリー!$AV73="△"),エントリー!X73,""))</f>
        <v/>
      </c>
      <c r="X68" t="str">
        <f>IF(AND(OR(エントリー!$AV73="○",エントリー!$AV73="△"),エントリー!Y73=""),"",IF(OR(エントリー!$AV73="○",エントリー!$AV73="△"),エントリー!Y73,""))</f>
        <v/>
      </c>
      <c r="Y68" t="str">
        <f>IF(AND(OR(エントリー!$AV73="○",エントリー!$AV73="△"),エントリー!Z73=""),"",IF(OR(エントリー!$AV73="○",エントリー!$AV73="△"),エントリー!Z73,""))</f>
        <v/>
      </c>
      <c r="Z68" t="str">
        <f>IF(AND(OR(エントリー!$AV73="○",エントリー!$AV73="△"),エントリー!AA73=""),"",IF(OR(エントリー!$AV73="○",エントリー!$AV73="△"),エントリー!AA73,""))</f>
        <v/>
      </c>
      <c r="AA68" t="str">
        <f>IF(AND(OR(エントリー!$AV73="○",エントリー!$AV73="△"),エントリー!AB73=""),"",IF(OR(エントリー!$AV73="○",エントリー!$AV73="△"),エントリー!AB73,""))</f>
        <v/>
      </c>
      <c r="AB68" t="str">
        <f>IF(AND(OR(エントリー!$AV73="○",エントリー!$AV73="△"),エントリー!AC73=""),"",IF(OR(エントリー!$AV73="○",エントリー!$AV73="△"),エントリー!AC73,""))</f>
        <v/>
      </c>
      <c r="AC68" t="str">
        <f>IF(AND(OR(エントリー!$AV73="○",エントリー!$AV73="△"),エントリー!$AW$3="通常"),エントリー!AP73,IF(AND(OR(エントリー!$AV73="○",エントリー!$AV73="△"),エントリー!$AW$3="国体"),エントリー!AO73,IF(AND(OR(エントリー!$AV73="○",エントリー!$AV73="△"),エントリー!$AW$3="OPEN"),エントリー!AQ73,IF(AND(OR(エントリー!$AV73="○",エントリー!$AV73="△"),エントリー!$AW$3="Jr"),エントリー!AR73,IF(AND(OR(エントリー!$AV73="○",エントリー!$AV73="△"),エントリー!$AW$3="MS"),エントリー!AS73,"")))))</f>
        <v/>
      </c>
      <c r="AD68" t="str">
        <f>IF(AND(OR(エントリー!$AV73="○",エントリー!$AV73="△"),エントリー!AE73=""),"",IF(OR(エントリー!$AV73="○",エントリー!$AV73="△"),エントリー!AE73,""))</f>
        <v/>
      </c>
      <c r="AE68" t="str">
        <f>IF(エントリー!AM73="","",IF(エントリー!$AV73="","",IF(AND(OR(エントリー!$AV73="○",エントリー!$AV73="△"),エントリー!$AW$3="MS"),エントリー!AN73,エントリー!AM73)))</f>
        <v/>
      </c>
      <c r="AF68" t="str">
        <f t="shared" si="2"/>
        <v/>
      </c>
      <c r="AG68" t="str">
        <f>IF(AND(OR(エントリー!$AV73="○",エントリー!$AV73="△"),エントリー!AH73=""),"",IF(OR(エントリー!$AV73="○",エントリー!$AV73="△"),エントリー!AH73,""))</f>
        <v/>
      </c>
      <c r="AH68" s="72" t="str">
        <f>IF(AND(OR(エントリー!$AV73="○",エントリー!$AV73="△"),エントリー!AI73=""),"",IF(OR(エントリー!$AV73="○",エントリー!$AV73="△"),エントリー!AI73,""))</f>
        <v/>
      </c>
      <c r="AI68" t="str">
        <f>IF(AND(OR(エントリー!$AV73="○",エントリー!$AV73="△"),エントリー!AJ73=""),"",IF(OR(エントリー!$AV73="○",エントリー!$AV73="△"),エントリー!AJ73,""))</f>
        <v/>
      </c>
      <c r="AJ68" t="str">
        <f>IF(AND(OR(エントリー!$AV73="○",エントリー!$AV73="△"),エントリー!AK73=""),"",IF(OR(エントリー!$AV73="○",エントリー!$AV73="△"),エントリー!AK73,""))</f>
        <v/>
      </c>
      <c r="AK68" t="str">
        <f>IF(エントリー!AV73="△","オープン参加","")</f>
        <v/>
      </c>
    </row>
    <row r="69" spans="1:37" x14ac:dyDescent="0.15">
      <c r="A69" s="68" t="str">
        <f>IF(AND(OR(エントリー!$AV74="○",エントリー!$AV74="△"),エントリー!B74=""),"",IF(OR(エントリー!$AV74="○",エントリー!$AV74="△"),エントリー!B74,""))</f>
        <v/>
      </c>
      <c r="B69" t="str">
        <f>IF(AND(OR(エントリー!$AV74="○",エントリー!$AV74="△"),エントリー!C74=""),"",IF(OR(エントリー!$AV74="○",エントリー!$AV74="△"),エントリー!C74,""))</f>
        <v/>
      </c>
      <c r="C69" t="str">
        <f>IF(AND(OR(エントリー!$AV74="○",エントリー!$AV74="△"),エントリー!D74=""),"",IF(OR(エントリー!$AV74="○",エントリー!$AV74="△"),エントリー!D74,""))</f>
        <v/>
      </c>
      <c r="D69" s="69" t="str">
        <f>IF(AND(OR(エントリー!$AV74="○",エントリー!$AV74="△"),エントリー!E74=""),"",IF(OR(エントリー!$AV74="○",エントリー!$AV74="△"),エントリー!E74,""))</f>
        <v/>
      </c>
      <c r="E69" t="str">
        <f>IF(AND(OR(エントリー!$AV74="○",エントリー!$AV74="△"),エントリー!F74=""),"",IF(OR(エントリー!$AV74="○",エントリー!$AV74="△"),エントリー!F74,""))</f>
        <v/>
      </c>
      <c r="F69" t="str">
        <f>IF(AND(OR(エントリー!$AV74="○",エントリー!$AV74="△"),エントリー!G74=""),"",IF(OR(エントリー!$AV74="○",エントリー!$AV74="△"),エントリー!G74,""))</f>
        <v/>
      </c>
      <c r="G69" t="str">
        <f>IF(AND(OR(エントリー!$AV74="○",エントリー!$AV74="△"),エントリー!H74=""),"",IF(OR(エントリー!$AV74="○",エントリー!$AV74="△"),エントリー!H74,""))</f>
        <v/>
      </c>
      <c r="H69" t="str">
        <f>IF(AND(OR(エントリー!$AV74="○",エントリー!$AV74="△"),エントリー!I74=""),"",IF(OR(エントリー!$AV74="○",エントリー!$AV74="△"),エントリー!I74,""))</f>
        <v/>
      </c>
      <c r="I69" t="str">
        <f>IF(AND(OR(エントリー!$AV74="○",エントリー!$AV74="△"),エントリー!J74=""),"",IF(OR(エントリー!$AV74="○",エントリー!$AV74="△"),エントリー!J74,""))</f>
        <v/>
      </c>
      <c r="J69" t="str">
        <f>IF(AND(OR(エントリー!$AV74="○",エントリー!$AV74="△"),エントリー!K74=""),"",IF(OR(エントリー!$AV74="○",エントリー!$AV74="△"),エントリー!K74,""))</f>
        <v/>
      </c>
      <c r="K69" t="str">
        <f>IF(AND(OR(エントリー!$AV74="○",エントリー!$AV74="△"),エントリー!L74=""),"",IF(OR(エントリー!$AV74="○",エントリー!$AV74="△"),エントリー!L74,""))</f>
        <v/>
      </c>
      <c r="L69" s="71" t="str">
        <f>IF(AND(OR(エントリー!$AV74="○",エントリー!$AV74="△"),エントリー!M74=""),"",IF(OR(エントリー!$AV74="○",エントリー!$AV74="△"),エントリー!M74,""))</f>
        <v/>
      </c>
      <c r="M69" s="71" t="str">
        <f>IF(AND(OR(エントリー!$AV74="○",エントリー!$AV74="△"),エントリー!N74=""),"",IF(OR(エントリー!$AV74="○",エントリー!$AV74="△"),エントリー!N74,""))</f>
        <v/>
      </c>
      <c r="N69" s="71" t="str">
        <f>IF(AND(OR(エントリー!$AV74="○",エントリー!$AV74="△"),エントリー!O74=""),"",IF(OR(エントリー!$AV74="○",エントリー!$AV74="△"),エントリー!O74,""))</f>
        <v/>
      </c>
      <c r="O69" s="5" t="str">
        <f>IF(エントリー!P74="","",IF(エントリー!$AV74="","",IF(AND(OR(エントリー!$AV74="○",エントリー!$AV74="△"),エントリー!AL74=""),エントリー!P74,エントリー!AL74)))</f>
        <v/>
      </c>
      <c r="P69" s="8" t="str">
        <f>IF(AND(OR(エントリー!$AV74="○",エントリー!$AV74="△"),エントリー!Q74=""),"",IF(OR(エントリー!$AV74="○",エントリー!$AV74="△"),エントリー!Q74,""))</f>
        <v/>
      </c>
      <c r="Q69" t="str">
        <f>IF(AND(OR(エントリー!$AV74="○",エントリー!$AV74="△"),エントリー!R74=""),"",IF(OR(エントリー!$AV74="○",エントリー!$AV74="△"),エントリー!R74,""))</f>
        <v/>
      </c>
      <c r="R69" s="70" t="str">
        <f>IF(AND(OR(エントリー!$AV74="○",エントリー!$AV74="△"),エントリー!S74=""),"",IF(OR(エントリー!$AV74="○",エントリー!$AV74="△"),エントリー!S74,""))</f>
        <v/>
      </c>
      <c r="S69" t="str">
        <f>IF(AND(OR(エントリー!$AV74="○",エントリー!$AV74="△"),エントリー!T74=""),"",IF(OR(エントリー!$AV74="○",エントリー!$AV74="△"),エントリー!T74,""))</f>
        <v/>
      </c>
      <c r="T69" t="str">
        <f>IF(AND(OR(エントリー!$AV74="○",エントリー!$AV74="△"),エントリー!U74=""),"",IF(OR(エントリー!$AV74="○",エントリー!$AV74="△"),エントリー!U74,""))</f>
        <v/>
      </c>
      <c r="U69" t="str">
        <f>IF(AND(OR(エントリー!$AV74="○",エントリー!$AV74="△"),エントリー!V74=""),"",IF(OR(エントリー!$AV74="○",エントリー!$AV74="△"),エントリー!V74,""))</f>
        <v/>
      </c>
      <c r="V69" t="str">
        <f>IF(AND(OR(エントリー!$AV74="○",エントリー!$AV74="△"),エントリー!W74=""),"",IF(OR(エントリー!$AV74="○",エントリー!$AV74="△"),エントリー!W74,""))</f>
        <v/>
      </c>
      <c r="W69" t="str">
        <f>IF(AND(OR(エントリー!$AV74="○",エントリー!$AV74="△"),エントリー!X74=""),"",IF(OR(エントリー!$AV74="○",エントリー!$AV74="△"),エントリー!X74,""))</f>
        <v/>
      </c>
      <c r="X69" t="str">
        <f>IF(AND(OR(エントリー!$AV74="○",エントリー!$AV74="△"),エントリー!Y74=""),"",IF(OR(エントリー!$AV74="○",エントリー!$AV74="△"),エントリー!Y74,""))</f>
        <v/>
      </c>
      <c r="Y69" t="str">
        <f>IF(AND(OR(エントリー!$AV74="○",エントリー!$AV74="△"),エントリー!Z74=""),"",IF(OR(エントリー!$AV74="○",エントリー!$AV74="△"),エントリー!Z74,""))</f>
        <v/>
      </c>
      <c r="Z69" t="str">
        <f>IF(AND(OR(エントリー!$AV74="○",エントリー!$AV74="△"),エントリー!AA74=""),"",IF(OR(エントリー!$AV74="○",エントリー!$AV74="△"),エントリー!AA74,""))</f>
        <v/>
      </c>
      <c r="AA69" t="str">
        <f>IF(AND(OR(エントリー!$AV74="○",エントリー!$AV74="△"),エントリー!AB74=""),"",IF(OR(エントリー!$AV74="○",エントリー!$AV74="△"),エントリー!AB74,""))</f>
        <v/>
      </c>
      <c r="AB69" t="str">
        <f>IF(AND(OR(エントリー!$AV74="○",エントリー!$AV74="△"),エントリー!AC74=""),"",IF(OR(エントリー!$AV74="○",エントリー!$AV74="△"),エントリー!AC74,""))</f>
        <v/>
      </c>
      <c r="AC69" t="str">
        <f>IF(AND(OR(エントリー!$AV74="○",エントリー!$AV74="△"),エントリー!$AW$3="通常"),エントリー!AP74,IF(AND(OR(エントリー!$AV74="○",エントリー!$AV74="△"),エントリー!$AW$3="国体"),エントリー!AO74,IF(AND(OR(エントリー!$AV74="○",エントリー!$AV74="△"),エントリー!$AW$3="OPEN"),エントリー!AQ74,IF(AND(OR(エントリー!$AV74="○",エントリー!$AV74="△"),エントリー!$AW$3="Jr"),エントリー!AR74,IF(AND(OR(エントリー!$AV74="○",エントリー!$AV74="△"),エントリー!$AW$3="MS"),エントリー!AS74,"")))))</f>
        <v/>
      </c>
      <c r="AD69" t="str">
        <f>IF(AND(OR(エントリー!$AV74="○",エントリー!$AV74="△"),エントリー!AE74=""),"",IF(OR(エントリー!$AV74="○",エントリー!$AV74="△"),エントリー!AE74,""))</f>
        <v/>
      </c>
      <c r="AE69" t="str">
        <f>IF(エントリー!AM74="","",IF(エントリー!$AV74="","",IF(AND(OR(エントリー!$AV74="○",エントリー!$AV74="△"),エントリー!$AW$3="MS"),エントリー!AN74,エントリー!AM74)))</f>
        <v/>
      </c>
      <c r="AF69" t="str">
        <f t="shared" si="2"/>
        <v/>
      </c>
      <c r="AG69" t="str">
        <f>IF(AND(OR(エントリー!$AV74="○",エントリー!$AV74="△"),エントリー!AH74=""),"",IF(OR(エントリー!$AV74="○",エントリー!$AV74="△"),エントリー!AH74,""))</f>
        <v/>
      </c>
      <c r="AH69" s="72" t="str">
        <f>IF(AND(OR(エントリー!$AV74="○",エントリー!$AV74="△"),エントリー!AI74=""),"",IF(OR(エントリー!$AV74="○",エントリー!$AV74="△"),エントリー!AI74,""))</f>
        <v/>
      </c>
      <c r="AI69" t="str">
        <f>IF(AND(OR(エントリー!$AV74="○",エントリー!$AV74="△"),エントリー!AJ74=""),"",IF(OR(エントリー!$AV74="○",エントリー!$AV74="△"),エントリー!AJ74,""))</f>
        <v/>
      </c>
      <c r="AJ69" t="str">
        <f>IF(AND(OR(エントリー!$AV74="○",エントリー!$AV74="△"),エントリー!AK74=""),"",IF(OR(エントリー!$AV74="○",エントリー!$AV74="△"),エントリー!AK74,""))</f>
        <v/>
      </c>
      <c r="AK69" t="str">
        <f>IF(エントリー!AV74="△","オープン参加","")</f>
        <v/>
      </c>
    </row>
    <row r="70" spans="1:37" x14ac:dyDescent="0.15">
      <c r="A70" s="68" t="str">
        <f>IF(AND(OR(エントリー!$AV75="○",エントリー!$AV75="△"),エントリー!B75=""),"",IF(OR(エントリー!$AV75="○",エントリー!$AV75="△"),エントリー!B75,""))</f>
        <v/>
      </c>
      <c r="B70" t="str">
        <f>IF(AND(OR(エントリー!$AV75="○",エントリー!$AV75="△"),エントリー!C75=""),"",IF(OR(エントリー!$AV75="○",エントリー!$AV75="△"),エントリー!C75,""))</f>
        <v/>
      </c>
      <c r="C70" t="str">
        <f>IF(AND(OR(エントリー!$AV75="○",エントリー!$AV75="△"),エントリー!D75=""),"",IF(OR(エントリー!$AV75="○",エントリー!$AV75="△"),エントリー!D75,""))</f>
        <v/>
      </c>
      <c r="D70" s="69" t="str">
        <f>IF(AND(OR(エントリー!$AV75="○",エントリー!$AV75="△"),エントリー!E75=""),"",IF(OR(エントリー!$AV75="○",エントリー!$AV75="△"),エントリー!E75,""))</f>
        <v/>
      </c>
      <c r="E70" t="str">
        <f>IF(AND(OR(エントリー!$AV75="○",エントリー!$AV75="△"),エントリー!F75=""),"",IF(OR(エントリー!$AV75="○",エントリー!$AV75="△"),エントリー!F75,""))</f>
        <v/>
      </c>
      <c r="F70" t="str">
        <f>IF(AND(OR(エントリー!$AV75="○",エントリー!$AV75="△"),エントリー!G75=""),"",IF(OR(エントリー!$AV75="○",エントリー!$AV75="△"),エントリー!G75,""))</f>
        <v/>
      </c>
      <c r="G70" t="str">
        <f>IF(AND(OR(エントリー!$AV75="○",エントリー!$AV75="△"),エントリー!H75=""),"",IF(OR(エントリー!$AV75="○",エントリー!$AV75="△"),エントリー!H75,""))</f>
        <v/>
      </c>
      <c r="H70" t="str">
        <f>IF(AND(OR(エントリー!$AV75="○",エントリー!$AV75="△"),エントリー!I75=""),"",IF(OR(エントリー!$AV75="○",エントリー!$AV75="△"),エントリー!I75,""))</f>
        <v/>
      </c>
      <c r="I70" t="str">
        <f>IF(AND(OR(エントリー!$AV75="○",エントリー!$AV75="△"),エントリー!J75=""),"",IF(OR(エントリー!$AV75="○",エントリー!$AV75="△"),エントリー!J75,""))</f>
        <v/>
      </c>
      <c r="J70" t="str">
        <f>IF(AND(OR(エントリー!$AV75="○",エントリー!$AV75="△"),エントリー!K75=""),"",IF(OR(エントリー!$AV75="○",エントリー!$AV75="△"),エントリー!K75,""))</f>
        <v/>
      </c>
      <c r="K70" t="str">
        <f>IF(AND(OR(エントリー!$AV75="○",エントリー!$AV75="△"),エントリー!L75=""),"",IF(OR(エントリー!$AV75="○",エントリー!$AV75="△"),エントリー!L75,""))</f>
        <v/>
      </c>
      <c r="L70" s="71" t="str">
        <f>IF(AND(OR(エントリー!$AV75="○",エントリー!$AV75="△"),エントリー!M75=""),"",IF(OR(エントリー!$AV75="○",エントリー!$AV75="△"),エントリー!M75,""))</f>
        <v/>
      </c>
      <c r="M70" s="71" t="str">
        <f>IF(AND(OR(エントリー!$AV75="○",エントリー!$AV75="△"),エントリー!N75=""),"",IF(OR(エントリー!$AV75="○",エントリー!$AV75="△"),エントリー!N75,""))</f>
        <v/>
      </c>
      <c r="N70" s="71" t="str">
        <f>IF(AND(OR(エントリー!$AV75="○",エントリー!$AV75="△"),エントリー!O75=""),"",IF(OR(エントリー!$AV75="○",エントリー!$AV75="△"),エントリー!O75,""))</f>
        <v/>
      </c>
      <c r="O70" s="5" t="str">
        <f>IF(エントリー!P75="","",IF(エントリー!$AV75="","",IF(AND(OR(エントリー!$AV75="○",エントリー!$AV75="△"),エントリー!AL75=""),エントリー!P75,エントリー!AL75)))</f>
        <v/>
      </c>
      <c r="P70" s="8" t="str">
        <f>IF(AND(OR(エントリー!$AV75="○",エントリー!$AV75="△"),エントリー!Q75=""),"",IF(OR(エントリー!$AV75="○",エントリー!$AV75="△"),エントリー!Q75,""))</f>
        <v/>
      </c>
      <c r="Q70" t="str">
        <f>IF(AND(OR(エントリー!$AV75="○",エントリー!$AV75="△"),エントリー!R75=""),"",IF(OR(エントリー!$AV75="○",エントリー!$AV75="△"),エントリー!R75,""))</f>
        <v/>
      </c>
      <c r="R70" s="70" t="str">
        <f>IF(AND(OR(エントリー!$AV75="○",エントリー!$AV75="△"),エントリー!S75=""),"",IF(OR(エントリー!$AV75="○",エントリー!$AV75="△"),エントリー!S75,""))</f>
        <v/>
      </c>
      <c r="S70" t="str">
        <f>IF(AND(OR(エントリー!$AV75="○",エントリー!$AV75="△"),エントリー!T75=""),"",IF(OR(エントリー!$AV75="○",エントリー!$AV75="△"),エントリー!T75,""))</f>
        <v/>
      </c>
      <c r="T70" t="str">
        <f>IF(AND(OR(エントリー!$AV75="○",エントリー!$AV75="△"),エントリー!U75=""),"",IF(OR(エントリー!$AV75="○",エントリー!$AV75="△"),エントリー!U75,""))</f>
        <v/>
      </c>
      <c r="U70" t="str">
        <f>IF(AND(OR(エントリー!$AV75="○",エントリー!$AV75="△"),エントリー!V75=""),"",IF(OR(エントリー!$AV75="○",エントリー!$AV75="△"),エントリー!V75,""))</f>
        <v/>
      </c>
      <c r="V70" t="str">
        <f>IF(AND(OR(エントリー!$AV75="○",エントリー!$AV75="△"),エントリー!W75=""),"",IF(OR(エントリー!$AV75="○",エントリー!$AV75="△"),エントリー!W75,""))</f>
        <v/>
      </c>
      <c r="W70" t="str">
        <f>IF(AND(OR(エントリー!$AV75="○",エントリー!$AV75="△"),エントリー!X75=""),"",IF(OR(エントリー!$AV75="○",エントリー!$AV75="△"),エントリー!X75,""))</f>
        <v/>
      </c>
      <c r="X70" t="str">
        <f>IF(AND(OR(エントリー!$AV75="○",エントリー!$AV75="△"),エントリー!Y75=""),"",IF(OR(エントリー!$AV75="○",エントリー!$AV75="△"),エントリー!Y75,""))</f>
        <v/>
      </c>
      <c r="Y70" t="str">
        <f>IF(AND(OR(エントリー!$AV75="○",エントリー!$AV75="△"),エントリー!Z75=""),"",IF(OR(エントリー!$AV75="○",エントリー!$AV75="△"),エントリー!Z75,""))</f>
        <v/>
      </c>
      <c r="Z70" t="str">
        <f>IF(AND(OR(エントリー!$AV75="○",エントリー!$AV75="△"),エントリー!AA75=""),"",IF(OR(エントリー!$AV75="○",エントリー!$AV75="△"),エントリー!AA75,""))</f>
        <v/>
      </c>
      <c r="AA70" t="str">
        <f>IF(AND(OR(エントリー!$AV75="○",エントリー!$AV75="△"),エントリー!AB75=""),"",IF(OR(エントリー!$AV75="○",エントリー!$AV75="△"),エントリー!AB75,""))</f>
        <v/>
      </c>
      <c r="AB70" t="str">
        <f>IF(AND(OR(エントリー!$AV75="○",エントリー!$AV75="△"),エントリー!AC75=""),"",IF(OR(エントリー!$AV75="○",エントリー!$AV75="△"),エントリー!AC75,""))</f>
        <v/>
      </c>
      <c r="AC70" t="str">
        <f>IF(AND(OR(エントリー!$AV75="○",エントリー!$AV75="△"),エントリー!$AW$3="通常"),エントリー!AP75,IF(AND(OR(エントリー!$AV75="○",エントリー!$AV75="△"),エントリー!$AW$3="国体"),エントリー!AO75,IF(AND(OR(エントリー!$AV75="○",エントリー!$AV75="△"),エントリー!$AW$3="OPEN"),エントリー!AQ75,IF(AND(OR(エントリー!$AV75="○",エントリー!$AV75="△"),エントリー!$AW$3="Jr"),エントリー!AR75,IF(AND(OR(エントリー!$AV75="○",エントリー!$AV75="△"),エントリー!$AW$3="MS"),エントリー!AS75,"")))))</f>
        <v/>
      </c>
      <c r="AD70" t="str">
        <f>IF(AND(OR(エントリー!$AV75="○",エントリー!$AV75="△"),エントリー!AE75=""),"",IF(OR(エントリー!$AV75="○",エントリー!$AV75="△"),エントリー!AE75,""))</f>
        <v/>
      </c>
      <c r="AE70" t="str">
        <f>IF(エントリー!AM75="","",IF(エントリー!$AV75="","",IF(AND(OR(エントリー!$AV75="○",エントリー!$AV75="△"),エントリー!$AW$3="MS"),エントリー!AN75,エントリー!AM75)))</f>
        <v/>
      </c>
      <c r="AF70" t="str">
        <f t="shared" si="2"/>
        <v/>
      </c>
      <c r="AG70" t="str">
        <f>IF(AND(OR(エントリー!$AV75="○",エントリー!$AV75="△"),エントリー!AH75=""),"",IF(OR(エントリー!$AV75="○",エントリー!$AV75="△"),エントリー!AH75,""))</f>
        <v/>
      </c>
      <c r="AH70" s="72" t="str">
        <f>IF(AND(OR(エントリー!$AV75="○",エントリー!$AV75="△"),エントリー!AI75=""),"",IF(OR(エントリー!$AV75="○",エントリー!$AV75="△"),エントリー!AI75,""))</f>
        <v/>
      </c>
      <c r="AI70" t="str">
        <f>IF(AND(OR(エントリー!$AV75="○",エントリー!$AV75="△"),エントリー!AJ75=""),"",IF(OR(エントリー!$AV75="○",エントリー!$AV75="△"),エントリー!AJ75,""))</f>
        <v/>
      </c>
      <c r="AJ70" t="str">
        <f>IF(AND(OR(エントリー!$AV75="○",エントリー!$AV75="△"),エントリー!AK75=""),"",IF(OR(エントリー!$AV75="○",エントリー!$AV75="△"),エントリー!AK75,""))</f>
        <v/>
      </c>
      <c r="AK70" t="str">
        <f>IF(エントリー!AV75="△","オープン参加","")</f>
        <v/>
      </c>
    </row>
    <row r="71" spans="1:37" x14ac:dyDescent="0.15">
      <c r="A71" s="68" t="str">
        <f>IF(AND(OR(エントリー!$AV76="○",エントリー!$AV76="△"),エントリー!B76=""),"",IF(OR(エントリー!$AV76="○",エントリー!$AV76="△"),エントリー!B76,""))</f>
        <v/>
      </c>
      <c r="B71" t="str">
        <f>IF(AND(OR(エントリー!$AV76="○",エントリー!$AV76="△"),エントリー!C76=""),"",IF(OR(エントリー!$AV76="○",エントリー!$AV76="△"),エントリー!C76,""))</f>
        <v/>
      </c>
      <c r="C71" t="str">
        <f>IF(AND(OR(エントリー!$AV76="○",エントリー!$AV76="△"),エントリー!D76=""),"",IF(OR(エントリー!$AV76="○",エントリー!$AV76="△"),エントリー!D76,""))</f>
        <v/>
      </c>
      <c r="D71" s="69" t="str">
        <f>IF(AND(OR(エントリー!$AV76="○",エントリー!$AV76="△"),エントリー!E76=""),"",IF(OR(エントリー!$AV76="○",エントリー!$AV76="△"),エントリー!E76,""))</f>
        <v/>
      </c>
      <c r="E71" t="str">
        <f>IF(AND(OR(エントリー!$AV76="○",エントリー!$AV76="△"),エントリー!F76=""),"",IF(OR(エントリー!$AV76="○",エントリー!$AV76="△"),エントリー!F76,""))</f>
        <v/>
      </c>
      <c r="F71" t="str">
        <f>IF(AND(OR(エントリー!$AV76="○",エントリー!$AV76="△"),エントリー!G76=""),"",IF(OR(エントリー!$AV76="○",エントリー!$AV76="△"),エントリー!G76,""))</f>
        <v/>
      </c>
      <c r="G71" t="str">
        <f>IF(AND(OR(エントリー!$AV76="○",エントリー!$AV76="△"),エントリー!H76=""),"",IF(OR(エントリー!$AV76="○",エントリー!$AV76="△"),エントリー!H76,""))</f>
        <v/>
      </c>
      <c r="H71" t="str">
        <f>IF(AND(OR(エントリー!$AV76="○",エントリー!$AV76="△"),エントリー!I76=""),"",IF(OR(エントリー!$AV76="○",エントリー!$AV76="△"),エントリー!I76,""))</f>
        <v/>
      </c>
      <c r="I71" t="str">
        <f>IF(AND(OR(エントリー!$AV76="○",エントリー!$AV76="△"),エントリー!J76=""),"",IF(OR(エントリー!$AV76="○",エントリー!$AV76="△"),エントリー!J76,""))</f>
        <v/>
      </c>
      <c r="J71" t="str">
        <f>IF(AND(OR(エントリー!$AV76="○",エントリー!$AV76="△"),エントリー!K76=""),"",IF(OR(エントリー!$AV76="○",エントリー!$AV76="△"),エントリー!K76,""))</f>
        <v/>
      </c>
      <c r="K71" t="str">
        <f>IF(AND(OR(エントリー!$AV76="○",エントリー!$AV76="△"),エントリー!L76=""),"",IF(OR(エントリー!$AV76="○",エントリー!$AV76="△"),エントリー!L76,""))</f>
        <v/>
      </c>
      <c r="L71" s="71" t="str">
        <f>IF(AND(OR(エントリー!$AV76="○",エントリー!$AV76="△"),エントリー!M76=""),"",IF(OR(エントリー!$AV76="○",エントリー!$AV76="△"),エントリー!M76,""))</f>
        <v/>
      </c>
      <c r="M71" s="71" t="str">
        <f>IF(AND(OR(エントリー!$AV76="○",エントリー!$AV76="△"),エントリー!N76=""),"",IF(OR(エントリー!$AV76="○",エントリー!$AV76="△"),エントリー!N76,""))</f>
        <v/>
      </c>
      <c r="N71" s="71" t="str">
        <f>IF(AND(OR(エントリー!$AV76="○",エントリー!$AV76="△"),エントリー!O76=""),"",IF(OR(エントリー!$AV76="○",エントリー!$AV76="△"),エントリー!O76,""))</f>
        <v/>
      </c>
      <c r="O71" s="5" t="str">
        <f>IF(エントリー!P76="","",IF(エントリー!$AV76="","",IF(AND(OR(エントリー!$AV76="○",エントリー!$AV76="△"),エントリー!AL76=""),エントリー!P76,エントリー!AL76)))</f>
        <v/>
      </c>
      <c r="P71" s="8" t="str">
        <f>IF(AND(OR(エントリー!$AV76="○",エントリー!$AV76="△"),エントリー!Q76=""),"",IF(OR(エントリー!$AV76="○",エントリー!$AV76="△"),エントリー!Q76,""))</f>
        <v/>
      </c>
      <c r="Q71" t="str">
        <f>IF(AND(OR(エントリー!$AV76="○",エントリー!$AV76="△"),エントリー!R76=""),"",IF(OR(エントリー!$AV76="○",エントリー!$AV76="△"),エントリー!R76,""))</f>
        <v/>
      </c>
      <c r="R71" s="70" t="str">
        <f>IF(AND(OR(エントリー!$AV76="○",エントリー!$AV76="△"),エントリー!S76=""),"",IF(OR(エントリー!$AV76="○",エントリー!$AV76="△"),エントリー!S76,""))</f>
        <v/>
      </c>
      <c r="S71" t="str">
        <f>IF(AND(OR(エントリー!$AV76="○",エントリー!$AV76="△"),エントリー!T76=""),"",IF(OR(エントリー!$AV76="○",エントリー!$AV76="△"),エントリー!T76,""))</f>
        <v/>
      </c>
      <c r="T71" t="str">
        <f>IF(AND(OR(エントリー!$AV76="○",エントリー!$AV76="△"),エントリー!U76=""),"",IF(OR(エントリー!$AV76="○",エントリー!$AV76="△"),エントリー!U76,""))</f>
        <v/>
      </c>
      <c r="U71" t="str">
        <f>IF(AND(OR(エントリー!$AV76="○",エントリー!$AV76="△"),エントリー!V76=""),"",IF(OR(エントリー!$AV76="○",エントリー!$AV76="△"),エントリー!V76,""))</f>
        <v/>
      </c>
      <c r="V71" t="str">
        <f>IF(AND(OR(エントリー!$AV76="○",エントリー!$AV76="△"),エントリー!W76=""),"",IF(OR(エントリー!$AV76="○",エントリー!$AV76="△"),エントリー!W76,""))</f>
        <v/>
      </c>
      <c r="W71" t="str">
        <f>IF(AND(OR(エントリー!$AV76="○",エントリー!$AV76="△"),エントリー!X76=""),"",IF(OR(エントリー!$AV76="○",エントリー!$AV76="△"),エントリー!X76,""))</f>
        <v/>
      </c>
      <c r="X71" t="str">
        <f>IF(AND(OR(エントリー!$AV76="○",エントリー!$AV76="△"),エントリー!Y76=""),"",IF(OR(エントリー!$AV76="○",エントリー!$AV76="△"),エントリー!Y76,""))</f>
        <v/>
      </c>
      <c r="Y71" t="str">
        <f>IF(AND(OR(エントリー!$AV76="○",エントリー!$AV76="△"),エントリー!Z76=""),"",IF(OR(エントリー!$AV76="○",エントリー!$AV76="△"),エントリー!Z76,""))</f>
        <v/>
      </c>
      <c r="Z71" t="str">
        <f>IF(AND(OR(エントリー!$AV76="○",エントリー!$AV76="△"),エントリー!AA76=""),"",IF(OR(エントリー!$AV76="○",エントリー!$AV76="△"),エントリー!AA76,""))</f>
        <v/>
      </c>
      <c r="AA71" t="str">
        <f>IF(AND(OR(エントリー!$AV76="○",エントリー!$AV76="△"),エントリー!AB76=""),"",IF(OR(エントリー!$AV76="○",エントリー!$AV76="△"),エントリー!AB76,""))</f>
        <v/>
      </c>
      <c r="AB71" t="str">
        <f>IF(AND(OR(エントリー!$AV76="○",エントリー!$AV76="△"),エントリー!AC76=""),"",IF(OR(エントリー!$AV76="○",エントリー!$AV76="△"),エントリー!AC76,""))</f>
        <v/>
      </c>
      <c r="AC71" t="str">
        <f>IF(AND(OR(エントリー!$AV76="○",エントリー!$AV76="△"),エントリー!$AW$3="通常"),エントリー!AP76,IF(AND(OR(エントリー!$AV76="○",エントリー!$AV76="△"),エントリー!$AW$3="国体"),エントリー!AO76,IF(AND(OR(エントリー!$AV76="○",エントリー!$AV76="△"),エントリー!$AW$3="OPEN"),エントリー!AQ76,IF(AND(OR(エントリー!$AV76="○",エントリー!$AV76="△"),エントリー!$AW$3="Jr"),エントリー!AR76,IF(AND(OR(エントリー!$AV76="○",エントリー!$AV76="△"),エントリー!$AW$3="MS"),エントリー!AS76,"")))))</f>
        <v/>
      </c>
      <c r="AD71" t="str">
        <f>IF(AND(OR(エントリー!$AV76="○",エントリー!$AV76="△"),エントリー!AE76=""),"",IF(OR(エントリー!$AV76="○",エントリー!$AV76="△"),エントリー!AE76,""))</f>
        <v/>
      </c>
      <c r="AE71" t="str">
        <f>IF(エントリー!AM76="","",IF(エントリー!$AV76="","",IF(AND(OR(エントリー!$AV76="○",エントリー!$AV76="△"),エントリー!$AW$3="MS"),エントリー!AN76,エントリー!AM76)))</f>
        <v/>
      </c>
      <c r="AF71" t="str">
        <f t="shared" si="2"/>
        <v/>
      </c>
      <c r="AG71" t="str">
        <f>IF(AND(OR(エントリー!$AV76="○",エントリー!$AV76="△"),エントリー!AH76=""),"",IF(OR(エントリー!$AV76="○",エントリー!$AV76="△"),エントリー!AH76,""))</f>
        <v/>
      </c>
      <c r="AH71" s="72" t="str">
        <f>IF(AND(OR(エントリー!$AV76="○",エントリー!$AV76="△"),エントリー!AI76=""),"",IF(OR(エントリー!$AV76="○",エントリー!$AV76="△"),エントリー!AI76,""))</f>
        <v/>
      </c>
      <c r="AI71" t="str">
        <f>IF(AND(OR(エントリー!$AV76="○",エントリー!$AV76="△"),エントリー!AJ76=""),"",IF(OR(エントリー!$AV76="○",エントリー!$AV76="△"),エントリー!AJ76,""))</f>
        <v/>
      </c>
      <c r="AJ71" t="str">
        <f>IF(AND(OR(エントリー!$AV76="○",エントリー!$AV76="△"),エントリー!AK76=""),"",IF(OR(エントリー!$AV76="○",エントリー!$AV76="△"),エントリー!AK76,""))</f>
        <v/>
      </c>
      <c r="AK71" t="str">
        <f>IF(エントリー!AV76="△","オープン参加","")</f>
        <v/>
      </c>
    </row>
    <row r="72" spans="1:37" x14ac:dyDescent="0.15">
      <c r="A72" s="68" t="str">
        <f>IF(AND(OR(エントリー!$AV77="○",エントリー!$AV77="△"),エントリー!B77=""),"",IF(OR(エントリー!$AV77="○",エントリー!$AV77="△"),エントリー!B77,""))</f>
        <v/>
      </c>
      <c r="B72" t="str">
        <f>IF(AND(OR(エントリー!$AV77="○",エントリー!$AV77="△"),エントリー!C77=""),"",IF(OR(エントリー!$AV77="○",エントリー!$AV77="△"),エントリー!C77,""))</f>
        <v/>
      </c>
      <c r="C72" t="str">
        <f>IF(AND(OR(エントリー!$AV77="○",エントリー!$AV77="△"),エントリー!D77=""),"",IF(OR(エントリー!$AV77="○",エントリー!$AV77="△"),エントリー!D77,""))</f>
        <v/>
      </c>
      <c r="D72" s="69" t="str">
        <f>IF(AND(OR(エントリー!$AV77="○",エントリー!$AV77="△"),エントリー!E77=""),"",IF(OR(エントリー!$AV77="○",エントリー!$AV77="△"),エントリー!E77,""))</f>
        <v/>
      </c>
      <c r="E72" t="str">
        <f>IF(AND(OR(エントリー!$AV77="○",エントリー!$AV77="△"),エントリー!F77=""),"",IF(OR(エントリー!$AV77="○",エントリー!$AV77="△"),エントリー!F77,""))</f>
        <v/>
      </c>
      <c r="F72" t="str">
        <f>IF(AND(OR(エントリー!$AV77="○",エントリー!$AV77="△"),エントリー!G77=""),"",IF(OR(エントリー!$AV77="○",エントリー!$AV77="△"),エントリー!G77,""))</f>
        <v/>
      </c>
      <c r="G72" t="str">
        <f>IF(AND(OR(エントリー!$AV77="○",エントリー!$AV77="△"),エントリー!H77=""),"",IF(OR(エントリー!$AV77="○",エントリー!$AV77="△"),エントリー!H77,""))</f>
        <v/>
      </c>
      <c r="H72" t="str">
        <f>IF(AND(OR(エントリー!$AV77="○",エントリー!$AV77="△"),エントリー!I77=""),"",IF(OR(エントリー!$AV77="○",エントリー!$AV77="△"),エントリー!I77,""))</f>
        <v/>
      </c>
      <c r="I72" t="str">
        <f>IF(AND(OR(エントリー!$AV77="○",エントリー!$AV77="△"),エントリー!J77=""),"",IF(OR(エントリー!$AV77="○",エントリー!$AV77="△"),エントリー!J77,""))</f>
        <v/>
      </c>
      <c r="J72" t="str">
        <f>IF(AND(OR(エントリー!$AV77="○",エントリー!$AV77="△"),エントリー!K77=""),"",IF(OR(エントリー!$AV77="○",エントリー!$AV77="△"),エントリー!K77,""))</f>
        <v/>
      </c>
      <c r="K72" t="str">
        <f>IF(AND(OR(エントリー!$AV77="○",エントリー!$AV77="△"),エントリー!L77=""),"",IF(OR(エントリー!$AV77="○",エントリー!$AV77="△"),エントリー!L77,""))</f>
        <v/>
      </c>
      <c r="L72" s="71" t="str">
        <f>IF(AND(OR(エントリー!$AV77="○",エントリー!$AV77="△"),エントリー!M77=""),"",IF(OR(エントリー!$AV77="○",エントリー!$AV77="△"),エントリー!M77,""))</f>
        <v/>
      </c>
      <c r="M72" s="71" t="str">
        <f>IF(AND(OR(エントリー!$AV77="○",エントリー!$AV77="△"),エントリー!N77=""),"",IF(OR(エントリー!$AV77="○",エントリー!$AV77="△"),エントリー!N77,""))</f>
        <v/>
      </c>
      <c r="N72" s="71" t="str">
        <f>IF(AND(OR(エントリー!$AV77="○",エントリー!$AV77="△"),エントリー!O77=""),"",IF(OR(エントリー!$AV77="○",エントリー!$AV77="△"),エントリー!O77,""))</f>
        <v/>
      </c>
      <c r="O72" s="5" t="str">
        <f>IF(エントリー!P77="","",IF(エントリー!$AV77="","",IF(AND(OR(エントリー!$AV77="○",エントリー!$AV77="△"),エントリー!AL77=""),エントリー!P77,エントリー!AL77)))</f>
        <v/>
      </c>
      <c r="P72" s="8" t="str">
        <f>IF(AND(OR(エントリー!$AV77="○",エントリー!$AV77="△"),エントリー!Q77=""),"",IF(OR(エントリー!$AV77="○",エントリー!$AV77="△"),エントリー!Q77,""))</f>
        <v/>
      </c>
      <c r="Q72" t="str">
        <f>IF(AND(OR(エントリー!$AV77="○",エントリー!$AV77="△"),エントリー!R77=""),"",IF(OR(エントリー!$AV77="○",エントリー!$AV77="△"),エントリー!R77,""))</f>
        <v/>
      </c>
      <c r="R72" s="70" t="str">
        <f>IF(AND(OR(エントリー!$AV77="○",エントリー!$AV77="△"),エントリー!S77=""),"",IF(OR(エントリー!$AV77="○",エントリー!$AV77="△"),エントリー!S77,""))</f>
        <v/>
      </c>
      <c r="S72" t="str">
        <f>IF(AND(OR(エントリー!$AV77="○",エントリー!$AV77="△"),エントリー!T77=""),"",IF(OR(エントリー!$AV77="○",エントリー!$AV77="△"),エントリー!T77,""))</f>
        <v/>
      </c>
      <c r="T72" t="str">
        <f>IF(AND(OR(エントリー!$AV77="○",エントリー!$AV77="△"),エントリー!U77=""),"",IF(OR(エントリー!$AV77="○",エントリー!$AV77="△"),エントリー!U77,""))</f>
        <v/>
      </c>
      <c r="U72" t="str">
        <f>IF(AND(OR(エントリー!$AV77="○",エントリー!$AV77="△"),エントリー!V77=""),"",IF(OR(エントリー!$AV77="○",エントリー!$AV77="△"),エントリー!V77,""))</f>
        <v/>
      </c>
      <c r="V72" t="str">
        <f>IF(AND(OR(エントリー!$AV77="○",エントリー!$AV77="△"),エントリー!W77=""),"",IF(OR(エントリー!$AV77="○",エントリー!$AV77="△"),エントリー!W77,""))</f>
        <v/>
      </c>
      <c r="W72" t="str">
        <f>IF(AND(OR(エントリー!$AV77="○",エントリー!$AV77="△"),エントリー!X77=""),"",IF(OR(エントリー!$AV77="○",エントリー!$AV77="△"),エントリー!X77,""))</f>
        <v/>
      </c>
      <c r="X72" t="str">
        <f>IF(AND(OR(エントリー!$AV77="○",エントリー!$AV77="△"),エントリー!Y77=""),"",IF(OR(エントリー!$AV77="○",エントリー!$AV77="△"),エントリー!Y77,""))</f>
        <v/>
      </c>
      <c r="Y72" t="str">
        <f>IF(AND(OR(エントリー!$AV77="○",エントリー!$AV77="△"),エントリー!Z77=""),"",IF(OR(エントリー!$AV77="○",エントリー!$AV77="△"),エントリー!Z77,""))</f>
        <v/>
      </c>
      <c r="Z72" t="str">
        <f>IF(AND(OR(エントリー!$AV77="○",エントリー!$AV77="△"),エントリー!AA77=""),"",IF(OR(エントリー!$AV77="○",エントリー!$AV77="△"),エントリー!AA77,""))</f>
        <v/>
      </c>
      <c r="AA72" t="str">
        <f>IF(AND(OR(エントリー!$AV77="○",エントリー!$AV77="△"),エントリー!AB77=""),"",IF(OR(エントリー!$AV77="○",エントリー!$AV77="△"),エントリー!AB77,""))</f>
        <v/>
      </c>
      <c r="AB72" t="str">
        <f>IF(AND(OR(エントリー!$AV77="○",エントリー!$AV77="△"),エントリー!AC77=""),"",IF(OR(エントリー!$AV77="○",エントリー!$AV77="△"),エントリー!AC77,""))</f>
        <v/>
      </c>
      <c r="AC72" t="str">
        <f>IF(AND(OR(エントリー!$AV77="○",エントリー!$AV77="△"),エントリー!$AW$3="通常"),エントリー!AP77,IF(AND(OR(エントリー!$AV77="○",エントリー!$AV77="△"),エントリー!$AW$3="国体"),エントリー!AO77,IF(AND(OR(エントリー!$AV77="○",エントリー!$AV77="△"),エントリー!$AW$3="OPEN"),エントリー!AQ77,IF(AND(OR(エントリー!$AV77="○",エントリー!$AV77="△"),エントリー!$AW$3="Jr"),エントリー!AR77,IF(AND(OR(エントリー!$AV77="○",エントリー!$AV77="△"),エントリー!$AW$3="MS"),エントリー!AS77,"")))))</f>
        <v/>
      </c>
      <c r="AD72" t="str">
        <f>IF(AND(OR(エントリー!$AV77="○",エントリー!$AV77="△"),エントリー!AE77=""),"",IF(OR(エントリー!$AV77="○",エントリー!$AV77="△"),エントリー!AE77,""))</f>
        <v/>
      </c>
      <c r="AE72" t="str">
        <f>IF(エントリー!AM77="","",IF(エントリー!$AV77="","",IF(AND(OR(エントリー!$AV77="○",エントリー!$AV77="△"),エントリー!$AW$3="MS"),エントリー!AN77,エントリー!AM77)))</f>
        <v/>
      </c>
      <c r="AF72" t="str">
        <f t="shared" si="2"/>
        <v/>
      </c>
      <c r="AG72" t="str">
        <f>IF(AND(OR(エントリー!$AV77="○",エントリー!$AV77="△"),エントリー!AH77=""),"",IF(OR(エントリー!$AV77="○",エントリー!$AV77="△"),エントリー!AH77,""))</f>
        <v/>
      </c>
      <c r="AH72" s="72" t="str">
        <f>IF(AND(OR(エントリー!$AV77="○",エントリー!$AV77="△"),エントリー!AI77=""),"",IF(OR(エントリー!$AV77="○",エントリー!$AV77="△"),エントリー!AI77,""))</f>
        <v/>
      </c>
      <c r="AI72" t="str">
        <f>IF(AND(OR(エントリー!$AV77="○",エントリー!$AV77="△"),エントリー!AJ77=""),"",IF(OR(エントリー!$AV77="○",エントリー!$AV77="△"),エントリー!AJ77,""))</f>
        <v/>
      </c>
      <c r="AJ72" t="str">
        <f>IF(AND(OR(エントリー!$AV77="○",エントリー!$AV77="△"),エントリー!AK77=""),"",IF(OR(エントリー!$AV77="○",エントリー!$AV77="△"),エントリー!AK77,""))</f>
        <v/>
      </c>
      <c r="AK72" t="str">
        <f>IF(エントリー!AV77="△","オープン参加","")</f>
        <v/>
      </c>
    </row>
    <row r="73" spans="1:37" x14ac:dyDescent="0.15">
      <c r="A73" s="68" t="str">
        <f>IF(AND(OR(エントリー!$AV78="○",エントリー!$AV78="△"),エントリー!B78=""),"",IF(OR(エントリー!$AV78="○",エントリー!$AV78="△"),エントリー!B78,""))</f>
        <v/>
      </c>
      <c r="B73" t="str">
        <f>IF(AND(OR(エントリー!$AV78="○",エントリー!$AV78="△"),エントリー!C78=""),"",IF(OR(エントリー!$AV78="○",エントリー!$AV78="△"),エントリー!C78,""))</f>
        <v/>
      </c>
      <c r="C73" t="str">
        <f>IF(AND(OR(エントリー!$AV78="○",エントリー!$AV78="△"),エントリー!D78=""),"",IF(OR(エントリー!$AV78="○",エントリー!$AV78="△"),エントリー!D78,""))</f>
        <v/>
      </c>
      <c r="D73" s="69" t="str">
        <f>IF(AND(OR(エントリー!$AV78="○",エントリー!$AV78="△"),エントリー!E78=""),"",IF(OR(エントリー!$AV78="○",エントリー!$AV78="△"),エントリー!E78,""))</f>
        <v/>
      </c>
      <c r="E73" t="str">
        <f>IF(AND(OR(エントリー!$AV78="○",エントリー!$AV78="△"),エントリー!F78=""),"",IF(OR(エントリー!$AV78="○",エントリー!$AV78="△"),エントリー!F78,""))</f>
        <v/>
      </c>
      <c r="F73" t="str">
        <f>IF(AND(OR(エントリー!$AV78="○",エントリー!$AV78="△"),エントリー!G78=""),"",IF(OR(エントリー!$AV78="○",エントリー!$AV78="△"),エントリー!G78,""))</f>
        <v/>
      </c>
      <c r="G73" t="str">
        <f>IF(AND(OR(エントリー!$AV78="○",エントリー!$AV78="△"),エントリー!H78=""),"",IF(OR(エントリー!$AV78="○",エントリー!$AV78="△"),エントリー!H78,""))</f>
        <v/>
      </c>
      <c r="H73" t="str">
        <f>IF(AND(OR(エントリー!$AV78="○",エントリー!$AV78="△"),エントリー!I78=""),"",IF(OR(エントリー!$AV78="○",エントリー!$AV78="△"),エントリー!I78,""))</f>
        <v/>
      </c>
      <c r="I73" t="str">
        <f>IF(AND(OR(エントリー!$AV78="○",エントリー!$AV78="△"),エントリー!J78=""),"",IF(OR(エントリー!$AV78="○",エントリー!$AV78="△"),エントリー!J78,""))</f>
        <v/>
      </c>
      <c r="J73" t="str">
        <f>IF(AND(OR(エントリー!$AV78="○",エントリー!$AV78="△"),エントリー!K78=""),"",IF(OR(エントリー!$AV78="○",エントリー!$AV78="△"),エントリー!K78,""))</f>
        <v/>
      </c>
      <c r="K73" t="str">
        <f>IF(AND(OR(エントリー!$AV78="○",エントリー!$AV78="△"),エントリー!L78=""),"",IF(OR(エントリー!$AV78="○",エントリー!$AV78="△"),エントリー!L78,""))</f>
        <v/>
      </c>
      <c r="L73" s="71" t="str">
        <f>IF(AND(OR(エントリー!$AV78="○",エントリー!$AV78="△"),エントリー!M78=""),"",IF(OR(エントリー!$AV78="○",エントリー!$AV78="△"),エントリー!M78,""))</f>
        <v/>
      </c>
      <c r="M73" s="71" t="str">
        <f>IF(AND(OR(エントリー!$AV78="○",エントリー!$AV78="△"),エントリー!N78=""),"",IF(OR(エントリー!$AV78="○",エントリー!$AV78="△"),エントリー!N78,""))</f>
        <v/>
      </c>
      <c r="N73" s="71" t="str">
        <f>IF(AND(OR(エントリー!$AV78="○",エントリー!$AV78="△"),エントリー!O78=""),"",IF(OR(エントリー!$AV78="○",エントリー!$AV78="△"),エントリー!O78,""))</f>
        <v/>
      </c>
      <c r="O73" s="5" t="str">
        <f>IF(エントリー!P78="","",IF(エントリー!$AV78="","",IF(AND(OR(エントリー!$AV78="○",エントリー!$AV78="△"),エントリー!AL78=""),エントリー!P78,エントリー!AL78)))</f>
        <v/>
      </c>
      <c r="P73" s="8" t="str">
        <f>IF(AND(OR(エントリー!$AV78="○",エントリー!$AV78="△"),エントリー!Q78=""),"",IF(OR(エントリー!$AV78="○",エントリー!$AV78="△"),エントリー!Q78,""))</f>
        <v/>
      </c>
      <c r="Q73" t="str">
        <f>IF(AND(OR(エントリー!$AV78="○",エントリー!$AV78="△"),エントリー!R78=""),"",IF(OR(エントリー!$AV78="○",エントリー!$AV78="△"),エントリー!R78,""))</f>
        <v/>
      </c>
      <c r="R73" s="70" t="str">
        <f>IF(AND(OR(エントリー!$AV78="○",エントリー!$AV78="△"),エントリー!S78=""),"",IF(OR(エントリー!$AV78="○",エントリー!$AV78="△"),エントリー!S78,""))</f>
        <v/>
      </c>
      <c r="S73" t="str">
        <f>IF(AND(OR(エントリー!$AV78="○",エントリー!$AV78="△"),エントリー!T78=""),"",IF(OR(エントリー!$AV78="○",エントリー!$AV78="△"),エントリー!T78,""))</f>
        <v/>
      </c>
      <c r="T73" t="str">
        <f>IF(AND(OR(エントリー!$AV78="○",エントリー!$AV78="△"),エントリー!U78=""),"",IF(OR(エントリー!$AV78="○",エントリー!$AV78="△"),エントリー!U78,""))</f>
        <v/>
      </c>
      <c r="U73" t="str">
        <f>IF(AND(OR(エントリー!$AV78="○",エントリー!$AV78="△"),エントリー!V78=""),"",IF(OR(エントリー!$AV78="○",エントリー!$AV78="△"),エントリー!V78,""))</f>
        <v/>
      </c>
      <c r="V73" t="str">
        <f>IF(AND(OR(エントリー!$AV78="○",エントリー!$AV78="△"),エントリー!W78=""),"",IF(OR(エントリー!$AV78="○",エントリー!$AV78="△"),エントリー!W78,""))</f>
        <v/>
      </c>
      <c r="W73" t="str">
        <f>IF(AND(OR(エントリー!$AV78="○",エントリー!$AV78="△"),エントリー!X78=""),"",IF(OR(エントリー!$AV78="○",エントリー!$AV78="△"),エントリー!X78,""))</f>
        <v/>
      </c>
      <c r="X73" t="str">
        <f>IF(AND(OR(エントリー!$AV78="○",エントリー!$AV78="△"),エントリー!Y78=""),"",IF(OR(エントリー!$AV78="○",エントリー!$AV78="△"),エントリー!Y78,""))</f>
        <v/>
      </c>
      <c r="Y73" t="str">
        <f>IF(AND(OR(エントリー!$AV78="○",エントリー!$AV78="△"),エントリー!Z78=""),"",IF(OR(エントリー!$AV78="○",エントリー!$AV78="△"),エントリー!Z78,""))</f>
        <v/>
      </c>
      <c r="Z73" t="str">
        <f>IF(AND(OR(エントリー!$AV78="○",エントリー!$AV78="△"),エントリー!AA78=""),"",IF(OR(エントリー!$AV78="○",エントリー!$AV78="△"),エントリー!AA78,""))</f>
        <v/>
      </c>
      <c r="AA73" t="str">
        <f>IF(AND(OR(エントリー!$AV78="○",エントリー!$AV78="△"),エントリー!AB78=""),"",IF(OR(エントリー!$AV78="○",エントリー!$AV78="△"),エントリー!AB78,""))</f>
        <v/>
      </c>
      <c r="AB73" t="str">
        <f>IF(AND(OR(エントリー!$AV78="○",エントリー!$AV78="△"),エントリー!AC78=""),"",IF(OR(エントリー!$AV78="○",エントリー!$AV78="△"),エントリー!AC78,""))</f>
        <v/>
      </c>
      <c r="AC73" t="str">
        <f>IF(AND(OR(エントリー!$AV78="○",エントリー!$AV78="△"),エントリー!$AW$3="通常"),エントリー!AP78,IF(AND(OR(エントリー!$AV78="○",エントリー!$AV78="△"),エントリー!$AW$3="国体"),エントリー!AO78,IF(AND(OR(エントリー!$AV78="○",エントリー!$AV78="△"),エントリー!$AW$3="OPEN"),エントリー!AQ78,IF(AND(OR(エントリー!$AV78="○",エントリー!$AV78="△"),エントリー!$AW$3="Jr"),エントリー!AR78,IF(AND(OR(エントリー!$AV78="○",エントリー!$AV78="△"),エントリー!$AW$3="MS"),エントリー!AS78,"")))))</f>
        <v/>
      </c>
      <c r="AD73" t="str">
        <f>IF(AND(OR(エントリー!$AV78="○",エントリー!$AV78="△"),エントリー!AE78=""),"",IF(OR(エントリー!$AV78="○",エントリー!$AV78="△"),エントリー!AE78,""))</f>
        <v/>
      </c>
      <c r="AE73" t="str">
        <f>IF(エントリー!AM78="","",IF(エントリー!$AV78="","",IF(AND(OR(エントリー!$AV78="○",エントリー!$AV78="△"),エントリー!$AW$3="MS"),エントリー!AN78,エントリー!AM78)))</f>
        <v/>
      </c>
      <c r="AF73" t="str">
        <f t="shared" si="2"/>
        <v/>
      </c>
      <c r="AG73" t="str">
        <f>IF(AND(OR(エントリー!$AV78="○",エントリー!$AV78="△"),エントリー!AH78=""),"",IF(OR(エントリー!$AV78="○",エントリー!$AV78="△"),エントリー!AH78,""))</f>
        <v/>
      </c>
      <c r="AH73" s="72" t="str">
        <f>IF(AND(OR(エントリー!$AV78="○",エントリー!$AV78="△"),エントリー!AI78=""),"",IF(OR(エントリー!$AV78="○",エントリー!$AV78="△"),エントリー!AI78,""))</f>
        <v/>
      </c>
      <c r="AI73" t="str">
        <f>IF(AND(OR(エントリー!$AV78="○",エントリー!$AV78="△"),エントリー!AJ78=""),"",IF(OR(エントリー!$AV78="○",エントリー!$AV78="△"),エントリー!AJ78,""))</f>
        <v/>
      </c>
      <c r="AJ73" t="str">
        <f>IF(AND(OR(エントリー!$AV78="○",エントリー!$AV78="△"),エントリー!AK78=""),"",IF(OR(エントリー!$AV78="○",エントリー!$AV78="△"),エントリー!AK78,""))</f>
        <v/>
      </c>
      <c r="AK73" t="str">
        <f>IF(エントリー!AV78="△","オープン参加","")</f>
        <v/>
      </c>
    </row>
    <row r="74" spans="1:37" x14ac:dyDescent="0.15">
      <c r="A74" s="68" t="str">
        <f>IF(AND(OR(エントリー!$AV79="○",エントリー!$AV79="△"),エントリー!B79=""),"",IF(OR(エントリー!$AV79="○",エントリー!$AV79="△"),エントリー!B79,""))</f>
        <v/>
      </c>
      <c r="B74" t="str">
        <f>IF(AND(OR(エントリー!$AV79="○",エントリー!$AV79="△"),エントリー!C79=""),"",IF(OR(エントリー!$AV79="○",エントリー!$AV79="△"),エントリー!C79,""))</f>
        <v/>
      </c>
      <c r="C74" t="str">
        <f>IF(AND(OR(エントリー!$AV79="○",エントリー!$AV79="△"),エントリー!D79=""),"",IF(OR(エントリー!$AV79="○",エントリー!$AV79="△"),エントリー!D79,""))</f>
        <v/>
      </c>
      <c r="D74" s="69" t="str">
        <f>IF(AND(OR(エントリー!$AV79="○",エントリー!$AV79="△"),エントリー!E79=""),"",IF(OR(エントリー!$AV79="○",エントリー!$AV79="△"),エントリー!E79,""))</f>
        <v/>
      </c>
      <c r="E74" t="str">
        <f>IF(AND(OR(エントリー!$AV79="○",エントリー!$AV79="△"),エントリー!F79=""),"",IF(OR(エントリー!$AV79="○",エントリー!$AV79="△"),エントリー!F79,""))</f>
        <v/>
      </c>
      <c r="F74" t="str">
        <f>IF(AND(OR(エントリー!$AV79="○",エントリー!$AV79="△"),エントリー!G79=""),"",IF(OR(エントリー!$AV79="○",エントリー!$AV79="△"),エントリー!G79,""))</f>
        <v/>
      </c>
      <c r="G74" t="str">
        <f>IF(AND(OR(エントリー!$AV79="○",エントリー!$AV79="△"),エントリー!H79=""),"",IF(OR(エントリー!$AV79="○",エントリー!$AV79="△"),エントリー!H79,""))</f>
        <v/>
      </c>
      <c r="H74" t="str">
        <f>IF(AND(OR(エントリー!$AV79="○",エントリー!$AV79="△"),エントリー!I79=""),"",IF(OR(エントリー!$AV79="○",エントリー!$AV79="△"),エントリー!I79,""))</f>
        <v/>
      </c>
      <c r="I74" t="str">
        <f>IF(AND(OR(エントリー!$AV79="○",エントリー!$AV79="△"),エントリー!J79=""),"",IF(OR(エントリー!$AV79="○",エントリー!$AV79="△"),エントリー!J79,""))</f>
        <v/>
      </c>
      <c r="J74" t="str">
        <f>IF(AND(OR(エントリー!$AV79="○",エントリー!$AV79="△"),エントリー!K79=""),"",IF(OR(エントリー!$AV79="○",エントリー!$AV79="△"),エントリー!K79,""))</f>
        <v/>
      </c>
      <c r="K74" t="str">
        <f>IF(AND(OR(エントリー!$AV79="○",エントリー!$AV79="△"),エントリー!L79=""),"",IF(OR(エントリー!$AV79="○",エントリー!$AV79="△"),エントリー!L79,""))</f>
        <v/>
      </c>
      <c r="L74" s="71" t="str">
        <f>IF(AND(OR(エントリー!$AV79="○",エントリー!$AV79="△"),エントリー!M79=""),"",IF(OR(エントリー!$AV79="○",エントリー!$AV79="△"),エントリー!M79,""))</f>
        <v/>
      </c>
      <c r="M74" s="71" t="str">
        <f>IF(AND(OR(エントリー!$AV79="○",エントリー!$AV79="△"),エントリー!N79=""),"",IF(OR(エントリー!$AV79="○",エントリー!$AV79="△"),エントリー!N79,""))</f>
        <v/>
      </c>
      <c r="N74" s="71" t="str">
        <f>IF(AND(OR(エントリー!$AV79="○",エントリー!$AV79="△"),エントリー!O79=""),"",IF(OR(エントリー!$AV79="○",エントリー!$AV79="△"),エントリー!O79,""))</f>
        <v/>
      </c>
      <c r="O74" s="5" t="str">
        <f>IF(エントリー!P79="","",IF(エントリー!$AV79="","",IF(AND(OR(エントリー!$AV79="○",エントリー!$AV79="△"),エントリー!AL79=""),エントリー!P79,エントリー!AL79)))</f>
        <v/>
      </c>
      <c r="P74" s="8" t="str">
        <f>IF(AND(OR(エントリー!$AV79="○",エントリー!$AV79="△"),エントリー!Q79=""),"",IF(OR(エントリー!$AV79="○",エントリー!$AV79="△"),エントリー!Q79,""))</f>
        <v/>
      </c>
      <c r="Q74" t="str">
        <f>IF(AND(OR(エントリー!$AV79="○",エントリー!$AV79="△"),エントリー!R79=""),"",IF(OR(エントリー!$AV79="○",エントリー!$AV79="△"),エントリー!R79,""))</f>
        <v/>
      </c>
      <c r="R74" s="70" t="str">
        <f>IF(AND(OR(エントリー!$AV79="○",エントリー!$AV79="△"),エントリー!S79=""),"",IF(OR(エントリー!$AV79="○",エントリー!$AV79="△"),エントリー!S79,""))</f>
        <v/>
      </c>
      <c r="S74" t="str">
        <f>IF(AND(OR(エントリー!$AV79="○",エントリー!$AV79="△"),エントリー!T79=""),"",IF(OR(エントリー!$AV79="○",エントリー!$AV79="△"),エントリー!T79,""))</f>
        <v/>
      </c>
      <c r="T74" t="str">
        <f>IF(AND(OR(エントリー!$AV79="○",エントリー!$AV79="△"),エントリー!U79=""),"",IF(OR(エントリー!$AV79="○",エントリー!$AV79="△"),エントリー!U79,""))</f>
        <v/>
      </c>
      <c r="U74" t="str">
        <f>IF(AND(OR(エントリー!$AV79="○",エントリー!$AV79="△"),エントリー!V79=""),"",IF(OR(エントリー!$AV79="○",エントリー!$AV79="△"),エントリー!V79,""))</f>
        <v/>
      </c>
      <c r="V74" t="str">
        <f>IF(AND(OR(エントリー!$AV79="○",エントリー!$AV79="△"),エントリー!W79=""),"",IF(OR(エントリー!$AV79="○",エントリー!$AV79="△"),エントリー!W79,""))</f>
        <v/>
      </c>
      <c r="W74" t="str">
        <f>IF(AND(OR(エントリー!$AV79="○",エントリー!$AV79="△"),エントリー!X79=""),"",IF(OR(エントリー!$AV79="○",エントリー!$AV79="△"),エントリー!X79,""))</f>
        <v/>
      </c>
      <c r="X74" t="str">
        <f>IF(AND(OR(エントリー!$AV79="○",エントリー!$AV79="△"),エントリー!Y79=""),"",IF(OR(エントリー!$AV79="○",エントリー!$AV79="△"),エントリー!Y79,""))</f>
        <v/>
      </c>
      <c r="Y74" t="str">
        <f>IF(AND(OR(エントリー!$AV79="○",エントリー!$AV79="△"),エントリー!Z79=""),"",IF(OR(エントリー!$AV79="○",エントリー!$AV79="△"),エントリー!Z79,""))</f>
        <v/>
      </c>
      <c r="Z74" t="str">
        <f>IF(AND(OR(エントリー!$AV79="○",エントリー!$AV79="△"),エントリー!AA79=""),"",IF(OR(エントリー!$AV79="○",エントリー!$AV79="△"),エントリー!AA79,""))</f>
        <v/>
      </c>
      <c r="AA74" t="str">
        <f>IF(AND(OR(エントリー!$AV79="○",エントリー!$AV79="△"),エントリー!AB79=""),"",IF(OR(エントリー!$AV79="○",エントリー!$AV79="△"),エントリー!AB79,""))</f>
        <v/>
      </c>
      <c r="AB74" t="str">
        <f>IF(AND(OR(エントリー!$AV79="○",エントリー!$AV79="△"),エントリー!AC79=""),"",IF(OR(エントリー!$AV79="○",エントリー!$AV79="△"),エントリー!AC79,""))</f>
        <v/>
      </c>
      <c r="AC74" t="str">
        <f>IF(AND(OR(エントリー!$AV79="○",エントリー!$AV79="△"),エントリー!$AW$3="通常"),エントリー!AP79,IF(AND(OR(エントリー!$AV79="○",エントリー!$AV79="△"),エントリー!$AW$3="国体"),エントリー!AO79,IF(AND(OR(エントリー!$AV79="○",エントリー!$AV79="△"),エントリー!$AW$3="OPEN"),エントリー!AQ79,IF(AND(OR(エントリー!$AV79="○",エントリー!$AV79="△"),エントリー!$AW$3="Jr"),エントリー!AR79,IF(AND(OR(エントリー!$AV79="○",エントリー!$AV79="△"),エントリー!$AW$3="MS"),エントリー!AS79,"")))))</f>
        <v/>
      </c>
      <c r="AD74" t="str">
        <f>IF(AND(OR(エントリー!$AV79="○",エントリー!$AV79="△"),エントリー!AE79=""),"",IF(OR(エントリー!$AV79="○",エントリー!$AV79="△"),エントリー!AE79,""))</f>
        <v/>
      </c>
      <c r="AE74" t="str">
        <f>IF(エントリー!AM79="","",IF(エントリー!$AV79="","",IF(AND(OR(エントリー!$AV79="○",エントリー!$AV79="△"),エントリー!$AW$3="MS"),エントリー!AN79,エントリー!AM79)))</f>
        <v/>
      </c>
      <c r="AF74" t="str">
        <f t="shared" si="2"/>
        <v/>
      </c>
      <c r="AG74" t="str">
        <f>IF(AND(OR(エントリー!$AV79="○",エントリー!$AV79="△"),エントリー!AH79=""),"",IF(OR(エントリー!$AV79="○",エントリー!$AV79="△"),エントリー!AH79,""))</f>
        <v/>
      </c>
      <c r="AH74" s="72" t="str">
        <f>IF(AND(OR(エントリー!$AV79="○",エントリー!$AV79="△"),エントリー!AI79=""),"",IF(OR(エントリー!$AV79="○",エントリー!$AV79="△"),エントリー!AI79,""))</f>
        <v/>
      </c>
      <c r="AI74" t="str">
        <f>IF(AND(OR(エントリー!$AV79="○",エントリー!$AV79="△"),エントリー!AJ79=""),"",IF(OR(エントリー!$AV79="○",エントリー!$AV79="△"),エントリー!AJ79,""))</f>
        <v/>
      </c>
      <c r="AJ74" t="str">
        <f>IF(AND(OR(エントリー!$AV79="○",エントリー!$AV79="△"),エントリー!AK79=""),"",IF(OR(エントリー!$AV79="○",エントリー!$AV79="△"),エントリー!AK79,""))</f>
        <v/>
      </c>
      <c r="AK74" t="str">
        <f>IF(エントリー!AV79="△","オープン参加","")</f>
        <v/>
      </c>
    </row>
    <row r="75" spans="1:37" x14ac:dyDescent="0.15">
      <c r="A75" s="68" t="str">
        <f>IF(AND(OR(エントリー!$AV80="○",エントリー!$AV80="△"),エントリー!B80=""),"",IF(OR(エントリー!$AV80="○",エントリー!$AV80="△"),エントリー!B80,""))</f>
        <v/>
      </c>
      <c r="B75" t="str">
        <f>IF(AND(OR(エントリー!$AV80="○",エントリー!$AV80="△"),エントリー!C80=""),"",IF(OR(エントリー!$AV80="○",エントリー!$AV80="△"),エントリー!C80,""))</f>
        <v/>
      </c>
      <c r="C75" t="str">
        <f>IF(AND(OR(エントリー!$AV80="○",エントリー!$AV80="△"),エントリー!D80=""),"",IF(OR(エントリー!$AV80="○",エントリー!$AV80="△"),エントリー!D80,""))</f>
        <v/>
      </c>
      <c r="D75" s="69" t="str">
        <f>IF(AND(OR(エントリー!$AV80="○",エントリー!$AV80="△"),エントリー!E80=""),"",IF(OR(エントリー!$AV80="○",エントリー!$AV80="△"),エントリー!E80,""))</f>
        <v/>
      </c>
      <c r="E75" t="str">
        <f>IF(AND(OR(エントリー!$AV80="○",エントリー!$AV80="△"),エントリー!F80=""),"",IF(OR(エントリー!$AV80="○",エントリー!$AV80="△"),エントリー!F80,""))</f>
        <v/>
      </c>
      <c r="F75" t="str">
        <f>IF(AND(OR(エントリー!$AV80="○",エントリー!$AV80="△"),エントリー!G80=""),"",IF(OR(エントリー!$AV80="○",エントリー!$AV80="△"),エントリー!G80,""))</f>
        <v/>
      </c>
      <c r="G75" t="str">
        <f>IF(AND(OR(エントリー!$AV80="○",エントリー!$AV80="△"),エントリー!H80=""),"",IF(OR(エントリー!$AV80="○",エントリー!$AV80="△"),エントリー!H80,""))</f>
        <v/>
      </c>
      <c r="H75" t="str">
        <f>IF(AND(OR(エントリー!$AV80="○",エントリー!$AV80="△"),エントリー!I80=""),"",IF(OR(エントリー!$AV80="○",エントリー!$AV80="△"),エントリー!I80,""))</f>
        <v/>
      </c>
      <c r="I75" t="str">
        <f>IF(AND(OR(エントリー!$AV80="○",エントリー!$AV80="△"),エントリー!J80=""),"",IF(OR(エントリー!$AV80="○",エントリー!$AV80="△"),エントリー!J80,""))</f>
        <v/>
      </c>
      <c r="J75" t="str">
        <f>IF(AND(OR(エントリー!$AV80="○",エントリー!$AV80="△"),エントリー!K80=""),"",IF(OR(エントリー!$AV80="○",エントリー!$AV80="△"),エントリー!K80,""))</f>
        <v/>
      </c>
      <c r="K75" t="str">
        <f>IF(AND(OR(エントリー!$AV80="○",エントリー!$AV80="△"),エントリー!L80=""),"",IF(OR(エントリー!$AV80="○",エントリー!$AV80="△"),エントリー!L80,""))</f>
        <v/>
      </c>
      <c r="L75" s="71" t="str">
        <f>IF(AND(OR(エントリー!$AV80="○",エントリー!$AV80="△"),エントリー!M80=""),"",IF(OR(エントリー!$AV80="○",エントリー!$AV80="△"),エントリー!M80,""))</f>
        <v/>
      </c>
      <c r="M75" s="71" t="str">
        <f>IF(AND(OR(エントリー!$AV80="○",エントリー!$AV80="△"),エントリー!N80=""),"",IF(OR(エントリー!$AV80="○",エントリー!$AV80="△"),エントリー!N80,""))</f>
        <v/>
      </c>
      <c r="N75" s="71" t="str">
        <f>IF(AND(OR(エントリー!$AV80="○",エントリー!$AV80="△"),エントリー!O80=""),"",IF(OR(エントリー!$AV80="○",エントリー!$AV80="△"),エントリー!O80,""))</f>
        <v/>
      </c>
      <c r="O75" s="5" t="str">
        <f>IF(エントリー!P80="","",IF(エントリー!$AV80="","",IF(AND(OR(エントリー!$AV80="○",エントリー!$AV80="△"),エントリー!AL80=""),エントリー!P80,エントリー!AL80)))</f>
        <v/>
      </c>
      <c r="P75" s="8" t="str">
        <f>IF(AND(OR(エントリー!$AV80="○",エントリー!$AV80="△"),エントリー!Q80=""),"",IF(OR(エントリー!$AV80="○",エントリー!$AV80="△"),エントリー!Q80,""))</f>
        <v/>
      </c>
      <c r="Q75" t="str">
        <f>IF(AND(OR(エントリー!$AV80="○",エントリー!$AV80="△"),エントリー!R80=""),"",IF(OR(エントリー!$AV80="○",エントリー!$AV80="△"),エントリー!R80,""))</f>
        <v/>
      </c>
      <c r="R75" s="70" t="str">
        <f>IF(AND(OR(エントリー!$AV80="○",エントリー!$AV80="△"),エントリー!S80=""),"",IF(OR(エントリー!$AV80="○",エントリー!$AV80="△"),エントリー!S80,""))</f>
        <v/>
      </c>
      <c r="S75" t="str">
        <f>IF(AND(OR(エントリー!$AV80="○",エントリー!$AV80="△"),エントリー!T80=""),"",IF(OR(エントリー!$AV80="○",エントリー!$AV80="△"),エントリー!T80,""))</f>
        <v/>
      </c>
      <c r="T75" t="str">
        <f>IF(AND(OR(エントリー!$AV80="○",エントリー!$AV80="△"),エントリー!U80=""),"",IF(OR(エントリー!$AV80="○",エントリー!$AV80="△"),エントリー!U80,""))</f>
        <v/>
      </c>
      <c r="U75" t="str">
        <f>IF(AND(OR(エントリー!$AV80="○",エントリー!$AV80="△"),エントリー!V80=""),"",IF(OR(エントリー!$AV80="○",エントリー!$AV80="△"),エントリー!V80,""))</f>
        <v/>
      </c>
      <c r="V75" t="str">
        <f>IF(AND(OR(エントリー!$AV80="○",エントリー!$AV80="△"),エントリー!W80=""),"",IF(OR(エントリー!$AV80="○",エントリー!$AV80="△"),エントリー!W80,""))</f>
        <v/>
      </c>
      <c r="W75" t="str">
        <f>IF(AND(OR(エントリー!$AV80="○",エントリー!$AV80="△"),エントリー!X80=""),"",IF(OR(エントリー!$AV80="○",エントリー!$AV80="△"),エントリー!X80,""))</f>
        <v/>
      </c>
      <c r="X75" t="str">
        <f>IF(AND(OR(エントリー!$AV80="○",エントリー!$AV80="△"),エントリー!Y80=""),"",IF(OR(エントリー!$AV80="○",エントリー!$AV80="△"),エントリー!Y80,""))</f>
        <v/>
      </c>
      <c r="Y75" t="str">
        <f>IF(AND(OR(エントリー!$AV80="○",エントリー!$AV80="△"),エントリー!Z80=""),"",IF(OR(エントリー!$AV80="○",エントリー!$AV80="△"),エントリー!Z80,""))</f>
        <v/>
      </c>
      <c r="Z75" t="str">
        <f>IF(AND(OR(エントリー!$AV80="○",エントリー!$AV80="△"),エントリー!AA80=""),"",IF(OR(エントリー!$AV80="○",エントリー!$AV80="△"),エントリー!AA80,""))</f>
        <v/>
      </c>
      <c r="AA75" t="str">
        <f>IF(AND(OR(エントリー!$AV80="○",エントリー!$AV80="△"),エントリー!AB80=""),"",IF(OR(エントリー!$AV80="○",エントリー!$AV80="△"),エントリー!AB80,""))</f>
        <v/>
      </c>
      <c r="AB75" t="str">
        <f>IF(AND(OR(エントリー!$AV80="○",エントリー!$AV80="△"),エントリー!AC80=""),"",IF(OR(エントリー!$AV80="○",エントリー!$AV80="△"),エントリー!AC80,""))</f>
        <v/>
      </c>
      <c r="AC75" t="str">
        <f>IF(AND(OR(エントリー!$AV80="○",エントリー!$AV80="△"),エントリー!$AW$3="通常"),エントリー!AP80,IF(AND(OR(エントリー!$AV80="○",エントリー!$AV80="△"),エントリー!$AW$3="国体"),エントリー!AO80,IF(AND(OR(エントリー!$AV80="○",エントリー!$AV80="△"),エントリー!$AW$3="OPEN"),エントリー!AQ80,IF(AND(OR(エントリー!$AV80="○",エントリー!$AV80="△"),エントリー!$AW$3="Jr"),エントリー!AR80,IF(AND(OR(エントリー!$AV80="○",エントリー!$AV80="△"),エントリー!$AW$3="MS"),エントリー!AS80,"")))))</f>
        <v/>
      </c>
      <c r="AD75" t="str">
        <f>IF(AND(OR(エントリー!$AV80="○",エントリー!$AV80="△"),エントリー!AE80=""),"",IF(OR(エントリー!$AV80="○",エントリー!$AV80="△"),エントリー!AE80,""))</f>
        <v/>
      </c>
      <c r="AE75" t="str">
        <f>IF(エントリー!AM80="","",IF(エントリー!$AV80="","",IF(AND(OR(エントリー!$AV80="○",エントリー!$AV80="△"),エントリー!$AW$3="MS"),エントリー!AN80,エントリー!AM80)))</f>
        <v/>
      </c>
      <c r="AF75" t="str">
        <f t="shared" si="2"/>
        <v/>
      </c>
      <c r="AG75" t="str">
        <f>IF(AND(OR(エントリー!$AV80="○",エントリー!$AV80="△"),エントリー!AH80=""),"",IF(OR(エントリー!$AV80="○",エントリー!$AV80="△"),エントリー!AH80,""))</f>
        <v/>
      </c>
      <c r="AH75" s="72" t="str">
        <f>IF(AND(OR(エントリー!$AV80="○",エントリー!$AV80="△"),エントリー!AI80=""),"",IF(OR(エントリー!$AV80="○",エントリー!$AV80="△"),エントリー!AI80,""))</f>
        <v/>
      </c>
      <c r="AI75" t="str">
        <f>IF(AND(OR(エントリー!$AV80="○",エントリー!$AV80="△"),エントリー!AJ80=""),"",IF(OR(エントリー!$AV80="○",エントリー!$AV80="△"),エントリー!AJ80,""))</f>
        <v/>
      </c>
      <c r="AJ75" t="str">
        <f>IF(AND(OR(エントリー!$AV80="○",エントリー!$AV80="△"),エントリー!AK80=""),"",IF(OR(エントリー!$AV80="○",エントリー!$AV80="△"),エントリー!AK80,""))</f>
        <v/>
      </c>
      <c r="AK75" t="str">
        <f>IF(エントリー!AV80="△","オープン参加","")</f>
        <v/>
      </c>
    </row>
    <row r="76" spans="1:37" x14ac:dyDescent="0.15">
      <c r="AJ76" s="48"/>
    </row>
    <row r="77" spans="1:37" x14ac:dyDescent="0.15">
      <c r="AJ77" s="48"/>
    </row>
    <row r="78" spans="1:37" x14ac:dyDescent="0.15">
      <c r="AJ78" s="48"/>
    </row>
    <row r="79" spans="1:37" x14ac:dyDescent="0.15">
      <c r="AJ79" s="48"/>
    </row>
    <row r="80" spans="1:37" x14ac:dyDescent="0.15">
      <c r="AJ80" s="48"/>
    </row>
    <row r="81" spans="36:36" x14ac:dyDescent="0.15">
      <c r="AJ81" s="48"/>
    </row>
    <row r="82" spans="36:36" x14ac:dyDescent="0.15">
      <c r="AJ82" s="48"/>
    </row>
    <row r="83" spans="36:36" x14ac:dyDescent="0.15">
      <c r="AJ83" s="48"/>
    </row>
    <row r="84" spans="36:36" x14ac:dyDescent="0.15">
      <c r="AJ84" s="48"/>
    </row>
    <row r="85" spans="36:36" x14ac:dyDescent="0.15">
      <c r="AJ85" s="48"/>
    </row>
    <row r="86" spans="36:36" x14ac:dyDescent="0.15">
      <c r="AJ86" s="48"/>
    </row>
    <row r="87" spans="36:36" x14ac:dyDescent="0.15">
      <c r="AJ87" s="48"/>
    </row>
    <row r="88" spans="36:36" x14ac:dyDescent="0.15">
      <c r="AJ88" s="48"/>
    </row>
    <row r="89" spans="36:36" x14ac:dyDescent="0.15">
      <c r="AJ89" s="48"/>
    </row>
    <row r="90" spans="36:36" x14ac:dyDescent="0.15">
      <c r="AJ90" s="48"/>
    </row>
    <row r="91" spans="36:36" x14ac:dyDescent="0.15">
      <c r="AJ91" s="48"/>
    </row>
    <row r="92" spans="36:36" x14ac:dyDescent="0.15">
      <c r="AJ92" s="48"/>
    </row>
    <row r="93" spans="36:36" x14ac:dyDescent="0.15">
      <c r="AJ93" s="48"/>
    </row>
    <row r="94" spans="36:36" x14ac:dyDescent="0.15">
      <c r="AJ94" s="48"/>
    </row>
    <row r="95" spans="36:36" x14ac:dyDescent="0.15">
      <c r="AJ95" s="48"/>
    </row>
    <row r="96" spans="36:36" x14ac:dyDescent="0.15">
      <c r="AJ96" s="48"/>
    </row>
    <row r="97" spans="36:36" x14ac:dyDescent="0.15">
      <c r="AJ97" s="48"/>
    </row>
    <row r="98" spans="36:36" x14ac:dyDescent="0.15">
      <c r="AJ98" s="48"/>
    </row>
    <row r="99" spans="36:36" x14ac:dyDescent="0.15">
      <c r="AJ99" s="48"/>
    </row>
    <row r="100" spans="36:36" x14ac:dyDescent="0.15">
      <c r="AJ100" s="48"/>
    </row>
    <row r="101" spans="36:36" x14ac:dyDescent="0.15">
      <c r="AJ101" s="48"/>
    </row>
    <row r="102" spans="36:36" x14ac:dyDescent="0.15">
      <c r="AJ102" s="48"/>
    </row>
    <row r="103" spans="36:36" x14ac:dyDescent="0.15">
      <c r="AJ103" s="48"/>
    </row>
    <row r="104" spans="36:36" x14ac:dyDescent="0.15">
      <c r="AJ104" s="48"/>
    </row>
    <row r="105" spans="36:36" x14ac:dyDescent="0.15">
      <c r="AJ105" s="48"/>
    </row>
    <row r="106" spans="36:36" x14ac:dyDescent="0.15">
      <c r="AJ106" s="48"/>
    </row>
    <row r="107" spans="36:36" x14ac:dyDescent="0.15">
      <c r="AJ107" s="48"/>
    </row>
    <row r="108" spans="36:36" x14ac:dyDescent="0.15">
      <c r="AJ108" s="48"/>
    </row>
    <row r="109" spans="36:36" x14ac:dyDescent="0.15">
      <c r="AJ109" s="48"/>
    </row>
    <row r="110" spans="36:36" x14ac:dyDescent="0.15">
      <c r="AJ110" s="48"/>
    </row>
    <row r="111" spans="36:36" x14ac:dyDescent="0.15">
      <c r="AJ111" s="48"/>
    </row>
    <row r="112" spans="36:36" x14ac:dyDescent="0.15">
      <c r="AJ112" s="48"/>
    </row>
    <row r="113" spans="36:36" x14ac:dyDescent="0.15">
      <c r="AJ113" s="48"/>
    </row>
    <row r="114" spans="36:36" x14ac:dyDescent="0.15">
      <c r="AJ114" s="48"/>
    </row>
    <row r="115" spans="36:36" x14ac:dyDescent="0.15">
      <c r="AJ115" s="48"/>
    </row>
    <row r="116" spans="36:36" x14ac:dyDescent="0.15">
      <c r="AJ116" s="48"/>
    </row>
    <row r="117" spans="36:36" x14ac:dyDescent="0.15">
      <c r="AJ117" s="48"/>
    </row>
    <row r="118" spans="36:36" x14ac:dyDescent="0.15">
      <c r="AJ118" s="48"/>
    </row>
    <row r="119" spans="36:36" x14ac:dyDescent="0.15">
      <c r="AJ119" s="48"/>
    </row>
    <row r="120" spans="36:36" x14ac:dyDescent="0.15">
      <c r="AJ120" s="48"/>
    </row>
    <row r="121" spans="36:36" x14ac:dyDescent="0.15">
      <c r="AJ121" s="48"/>
    </row>
    <row r="122" spans="36:36" x14ac:dyDescent="0.15">
      <c r="AJ122" s="48"/>
    </row>
    <row r="123" spans="36:36" x14ac:dyDescent="0.15">
      <c r="AJ123" s="48"/>
    </row>
    <row r="124" spans="36:36" x14ac:dyDescent="0.15">
      <c r="AJ124" s="48"/>
    </row>
    <row r="125" spans="36:36" x14ac:dyDescent="0.15">
      <c r="AJ125" s="48"/>
    </row>
    <row r="126" spans="36:36" x14ac:dyDescent="0.15">
      <c r="AJ126" s="48"/>
    </row>
    <row r="127" spans="36:36" x14ac:dyDescent="0.15">
      <c r="AJ127" s="48"/>
    </row>
    <row r="128" spans="36:36" x14ac:dyDescent="0.15">
      <c r="AJ128" s="48"/>
    </row>
    <row r="129" spans="36:36" x14ac:dyDescent="0.15">
      <c r="AJ129" s="48"/>
    </row>
    <row r="130" spans="36:36" x14ac:dyDescent="0.15">
      <c r="AJ130" s="48"/>
    </row>
    <row r="131" spans="36:36" x14ac:dyDescent="0.15">
      <c r="AJ131" s="48"/>
    </row>
    <row r="132" spans="36:36" x14ac:dyDescent="0.15">
      <c r="AJ132" s="48"/>
    </row>
    <row r="133" spans="36:36" x14ac:dyDescent="0.15">
      <c r="AJ133" s="48"/>
    </row>
    <row r="134" spans="36:36" x14ac:dyDescent="0.15">
      <c r="AJ134" s="48"/>
    </row>
    <row r="135" spans="36:36" x14ac:dyDescent="0.15">
      <c r="AJ135" s="48"/>
    </row>
    <row r="136" spans="36:36" x14ac:dyDescent="0.15">
      <c r="AJ136" s="48"/>
    </row>
    <row r="137" spans="36:36" x14ac:dyDescent="0.15">
      <c r="AJ137" s="48"/>
    </row>
    <row r="138" spans="36:36" x14ac:dyDescent="0.15">
      <c r="AJ138" s="48"/>
    </row>
    <row r="139" spans="36:36" x14ac:dyDescent="0.15">
      <c r="AJ139" s="48"/>
    </row>
    <row r="140" spans="36:36" x14ac:dyDescent="0.15">
      <c r="AJ140" s="48"/>
    </row>
    <row r="141" spans="36:36" x14ac:dyDescent="0.15">
      <c r="AJ141" s="48"/>
    </row>
    <row r="142" spans="36:36" x14ac:dyDescent="0.15">
      <c r="AJ142" s="48"/>
    </row>
    <row r="143" spans="36:36" x14ac:dyDescent="0.15">
      <c r="AJ143" s="48"/>
    </row>
    <row r="144" spans="36:36" x14ac:dyDescent="0.15">
      <c r="AJ144" s="48"/>
    </row>
    <row r="145" spans="36:36" x14ac:dyDescent="0.15">
      <c r="AJ145" s="48"/>
    </row>
    <row r="146" spans="36:36" x14ac:dyDescent="0.15">
      <c r="AJ146" s="48"/>
    </row>
    <row r="147" spans="36:36" x14ac:dyDescent="0.15">
      <c r="AJ147" s="48"/>
    </row>
    <row r="148" spans="36:36" x14ac:dyDescent="0.15">
      <c r="AJ148" s="48"/>
    </row>
    <row r="149" spans="36:36" x14ac:dyDescent="0.15">
      <c r="AJ149" s="48"/>
    </row>
    <row r="150" spans="36:36" x14ac:dyDescent="0.15">
      <c r="AJ150" s="48"/>
    </row>
    <row r="151" spans="36:36" x14ac:dyDescent="0.15">
      <c r="AJ151" s="48"/>
    </row>
    <row r="152" spans="36:36" x14ac:dyDescent="0.15">
      <c r="AJ152" s="48"/>
    </row>
    <row r="153" spans="36:36" x14ac:dyDescent="0.15">
      <c r="AJ153" s="48"/>
    </row>
    <row r="154" spans="36:36" x14ac:dyDescent="0.15">
      <c r="AJ154" s="48"/>
    </row>
    <row r="155" spans="36:36" x14ac:dyDescent="0.15">
      <c r="AJ155" s="48"/>
    </row>
    <row r="156" spans="36:36" x14ac:dyDescent="0.15">
      <c r="AJ156" s="48"/>
    </row>
    <row r="157" spans="36:36" x14ac:dyDescent="0.15">
      <c r="AJ157" s="48"/>
    </row>
    <row r="158" spans="36:36" x14ac:dyDescent="0.15">
      <c r="AJ158" s="48"/>
    </row>
    <row r="159" spans="36:36" x14ac:dyDescent="0.15">
      <c r="AJ159" s="48"/>
    </row>
    <row r="160" spans="36:36" x14ac:dyDescent="0.15">
      <c r="AJ160" s="48"/>
    </row>
    <row r="161" spans="36:36" x14ac:dyDescent="0.15">
      <c r="AJ161" s="48"/>
    </row>
    <row r="162" spans="36:36" x14ac:dyDescent="0.15">
      <c r="AJ162" s="48"/>
    </row>
    <row r="163" spans="36:36" x14ac:dyDescent="0.15">
      <c r="AJ163" s="48"/>
    </row>
    <row r="164" spans="36:36" x14ac:dyDescent="0.15">
      <c r="AJ164" s="48"/>
    </row>
    <row r="165" spans="36:36" x14ac:dyDescent="0.15">
      <c r="AJ165" s="48"/>
    </row>
    <row r="166" spans="36:36" x14ac:dyDescent="0.15">
      <c r="AJ166" s="48"/>
    </row>
    <row r="167" spans="36:36" x14ac:dyDescent="0.15">
      <c r="AJ167" s="48"/>
    </row>
    <row r="168" spans="36:36" x14ac:dyDescent="0.15">
      <c r="AJ168" s="48"/>
    </row>
    <row r="169" spans="36:36" x14ac:dyDescent="0.15">
      <c r="AJ169" s="48"/>
    </row>
    <row r="170" spans="36:36" x14ac:dyDescent="0.15">
      <c r="AJ170" s="48"/>
    </row>
    <row r="171" spans="36:36" x14ac:dyDescent="0.15">
      <c r="AJ171" s="48"/>
    </row>
    <row r="172" spans="36:36" x14ac:dyDescent="0.15">
      <c r="AJ172" s="48"/>
    </row>
    <row r="173" spans="36:36" x14ac:dyDescent="0.15">
      <c r="AJ173" s="48"/>
    </row>
    <row r="174" spans="36:36" x14ac:dyDescent="0.15">
      <c r="AJ174" s="48"/>
    </row>
    <row r="175" spans="36:36" x14ac:dyDescent="0.15">
      <c r="AJ175" s="48"/>
    </row>
    <row r="176" spans="36:36" x14ac:dyDescent="0.15">
      <c r="AJ176" s="48"/>
    </row>
    <row r="177" spans="36:36" x14ac:dyDescent="0.15">
      <c r="AJ177" s="48"/>
    </row>
    <row r="178" spans="36:36" x14ac:dyDescent="0.15">
      <c r="AJ178" s="48"/>
    </row>
    <row r="179" spans="36:36" x14ac:dyDescent="0.15">
      <c r="AJ179" s="48"/>
    </row>
    <row r="180" spans="36:36" x14ac:dyDescent="0.15">
      <c r="AJ180" s="48"/>
    </row>
    <row r="181" spans="36:36" x14ac:dyDescent="0.15">
      <c r="AJ181" s="48"/>
    </row>
    <row r="182" spans="36:36" x14ac:dyDescent="0.15">
      <c r="AJ182" s="48"/>
    </row>
    <row r="183" spans="36:36" x14ac:dyDescent="0.15">
      <c r="AJ183" s="48"/>
    </row>
    <row r="184" spans="36:36" x14ac:dyDescent="0.15">
      <c r="AJ184" s="48"/>
    </row>
    <row r="185" spans="36:36" x14ac:dyDescent="0.15">
      <c r="AJ185" s="48"/>
    </row>
    <row r="186" spans="36:36" x14ac:dyDescent="0.15">
      <c r="AJ186" s="48"/>
    </row>
    <row r="187" spans="36:36" x14ac:dyDescent="0.15">
      <c r="AJ187" s="48"/>
    </row>
    <row r="188" spans="36:36" x14ac:dyDescent="0.15">
      <c r="AJ188" s="48"/>
    </row>
    <row r="189" spans="36:36" x14ac:dyDescent="0.15">
      <c r="AJ189" s="48"/>
    </row>
    <row r="190" spans="36:36" x14ac:dyDescent="0.15">
      <c r="AJ190" s="48"/>
    </row>
    <row r="191" spans="36:36" x14ac:dyDescent="0.15">
      <c r="AJ191" s="48"/>
    </row>
    <row r="192" spans="36:36" x14ac:dyDescent="0.15">
      <c r="AJ192" s="48"/>
    </row>
    <row r="193" spans="36:36" x14ac:dyDescent="0.15">
      <c r="AJ193" s="48"/>
    </row>
    <row r="194" spans="36:36" x14ac:dyDescent="0.15">
      <c r="AJ194" s="48"/>
    </row>
    <row r="195" spans="36:36" x14ac:dyDescent="0.15">
      <c r="AJ195" s="48"/>
    </row>
    <row r="196" spans="36:36" x14ac:dyDescent="0.15">
      <c r="AJ196" s="48"/>
    </row>
    <row r="197" spans="36:36" x14ac:dyDescent="0.15">
      <c r="AJ197" s="48"/>
    </row>
    <row r="198" spans="36:36" x14ac:dyDescent="0.15">
      <c r="AJ198" s="48"/>
    </row>
    <row r="199" spans="36:36" x14ac:dyDescent="0.15">
      <c r="AJ199" s="48"/>
    </row>
    <row r="200" spans="36:36" x14ac:dyDescent="0.15">
      <c r="AJ200" s="48"/>
    </row>
    <row r="201" spans="36:36" x14ac:dyDescent="0.15">
      <c r="AJ201" s="48"/>
    </row>
    <row r="202" spans="36:36" x14ac:dyDescent="0.15">
      <c r="AJ202" s="48"/>
    </row>
    <row r="203" spans="36:36" x14ac:dyDescent="0.15">
      <c r="AJ203" s="48"/>
    </row>
    <row r="204" spans="36:36" x14ac:dyDescent="0.15">
      <c r="AJ204" s="48"/>
    </row>
    <row r="205" spans="36:36" x14ac:dyDescent="0.15">
      <c r="AJ205" s="48"/>
    </row>
    <row r="206" spans="36:36" x14ac:dyDescent="0.15">
      <c r="AJ206" s="48"/>
    </row>
    <row r="207" spans="36:36" x14ac:dyDescent="0.15">
      <c r="AJ207" s="48"/>
    </row>
    <row r="208" spans="36:36" x14ac:dyDescent="0.15">
      <c r="AJ208" s="48"/>
    </row>
    <row r="209" spans="36:36" x14ac:dyDescent="0.15">
      <c r="AJ209" s="48"/>
    </row>
    <row r="210" spans="36:36" x14ac:dyDescent="0.15">
      <c r="AJ210" s="48"/>
    </row>
    <row r="211" spans="36:36" x14ac:dyDescent="0.15">
      <c r="AJ211" s="48"/>
    </row>
    <row r="212" spans="36:36" x14ac:dyDescent="0.15">
      <c r="AJ212" s="48"/>
    </row>
    <row r="213" spans="36:36" x14ac:dyDescent="0.15">
      <c r="AJ213" s="48"/>
    </row>
    <row r="214" spans="36:36" x14ac:dyDescent="0.15">
      <c r="AJ214" s="48"/>
    </row>
    <row r="215" spans="36:36" x14ac:dyDescent="0.15">
      <c r="AJ215" s="48"/>
    </row>
    <row r="216" spans="36:36" x14ac:dyDescent="0.15">
      <c r="AJ216" s="48"/>
    </row>
    <row r="217" spans="36:36" x14ac:dyDescent="0.15">
      <c r="AJ217" s="48"/>
    </row>
    <row r="218" spans="36:36" x14ac:dyDescent="0.15">
      <c r="AJ218" s="48"/>
    </row>
    <row r="219" spans="36:36" x14ac:dyDescent="0.15">
      <c r="AJ219" s="48"/>
    </row>
    <row r="220" spans="36:36" x14ac:dyDescent="0.15">
      <c r="AJ220" s="48"/>
    </row>
    <row r="221" spans="36:36" x14ac:dyDescent="0.15">
      <c r="AJ221" s="48"/>
    </row>
    <row r="222" spans="36:36" x14ac:dyDescent="0.15">
      <c r="AJ222" s="48"/>
    </row>
    <row r="223" spans="36:36" x14ac:dyDescent="0.15">
      <c r="AJ223" s="48"/>
    </row>
    <row r="224" spans="36:36" x14ac:dyDescent="0.15">
      <c r="AJ224" s="48"/>
    </row>
    <row r="225" spans="36:36" x14ac:dyDescent="0.15">
      <c r="AJ225" s="48"/>
    </row>
    <row r="226" spans="36:36" x14ac:dyDescent="0.15">
      <c r="AJ226" s="48"/>
    </row>
    <row r="227" spans="36:36" x14ac:dyDescent="0.15">
      <c r="AJ227" s="48"/>
    </row>
    <row r="228" spans="36:36" x14ac:dyDescent="0.15">
      <c r="AJ228" s="48"/>
    </row>
    <row r="229" spans="36:36" x14ac:dyDescent="0.15">
      <c r="AJ229" s="48"/>
    </row>
    <row r="230" spans="36:36" x14ac:dyDescent="0.15">
      <c r="AJ230" s="48"/>
    </row>
    <row r="231" spans="36:36" x14ac:dyDescent="0.15">
      <c r="AJ231" s="48"/>
    </row>
    <row r="232" spans="36:36" x14ac:dyDescent="0.15">
      <c r="AJ232" s="48"/>
    </row>
    <row r="233" spans="36:36" x14ac:dyDescent="0.15">
      <c r="AJ233" s="48"/>
    </row>
    <row r="234" spans="36:36" x14ac:dyDescent="0.15">
      <c r="AJ234" s="48"/>
    </row>
    <row r="235" spans="36:36" x14ac:dyDescent="0.15">
      <c r="AJ235" s="48"/>
    </row>
    <row r="236" spans="36:36" x14ac:dyDescent="0.15">
      <c r="AJ236" s="48"/>
    </row>
    <row r="237" spans="36:36" x14ac:dyDescent="0.15">
      <c r="AJ237" s="48"/>
    </row>
    <row r="238" spans="36:36" x14ac:dyDescent="0.15">
      <c r="AJ238" s="48"/>
    </row>
    <row r="239" spans="36:36" x14ac:dyDescent="0.15">
      <c r="AJ239" s="48"/>
    </row>
    <row r="240" spans="36:36" x14ac:dyDescent="0.15">
      <c r="AJ240" s="48"/>
    </row>
    <row r="241" spans="36:36" x14ac:dyDescent="0.15">
      <c r="AJ241" s="48"/>
    </row>
    <row r="242" spans="36:36" x14ac:dyDescent="0.15">
      <c r="AJ242" s="48"/>
    </row>
    <row r="243" spans="36:36" x14ac:dyDescent="0.15">
      <c r="AJ243" s="48"/>
    </row>
    <row r="244" spans="36:36" x14ac:dyDescent="0.15">
      <c r="AJ244" s="48"/>
    </row>
    <row r="245" spans="36:36" x14ac:dyDescent="0.15">
      <c r="AJ245" s="48"/>
    </row>
    <row r="246" spans="36:36" x14ac:dyDescent="0.15">
      <c r="AJ246" s="48"/>
    </row>
    <row r="247" spans="36:36" x14ac:dyDescent="0.15">
      <c r="AJ247" s="48"/>
    </row>
    <row r="248" spans="36:36" x14ac:dyDescent="0.15">
      <c r="AJ248" s="48"/>
    </row>
    <row r="249" spans="36:36" x14ac:dyDescent="0.15">
      <c r="AJ249" s="48"/>
    </row>
    <row r="250" spans="36:36" x14ac:dyDescent="0.15">
      <c r="AJ250" s="48"/>
    </row>
    <row r="251" spans="36:36" x14ac:dyDescent="0.15">
      <c r="AJ251" s="48"/>
    </row>
    <row r="252" spans="36:36" x14ac:dyDescent="0.15">
      <c r="AJ252" s="48"/>
    </row>
    <row r="253" spans="36:36" x14ac:dyDescent="0.15">
      <c r="AJ253" s="48"/>
    </row>
    <row r="254" spans="36:36" x14ac:dyDescent="0.15">
      <c r="AJ254" s="48"/>
    </row>
    <row r="255" spans="36:36" x14ac:dyDescent="0.15">
      <c r="AJ255" s="48"/>
    </row>
    <row r="256" spans="36:36" x14ac:dyDescent="0.15">
      <c r="AJ256" s="48"/>
    </row>
    <row r="257" spans="36:36" x14ac:dyDescent="0.15">
      <c r="AJ257" s="48"/>
    </row>
    <row r="258" spans="36:36" x14ac:dyDescent="0.15">
      <c r="AJ258" s="48"/>
    </row>
    <row r="259" spans="36:36" x14ac:dyDescent="0.15">
      <c r="AJ259" s="48"/>
    </row>
    <row r="260" spans="36:36" x14ac:dyDescent="0.15">
      <c r="AJ260" s="48"/>
    </row>
    <row r="261" spans="36:36" x14ac:dyDescent="0.15">
      <c r="AJ261" s="48"/>
    </row>
    <row r="262" spans="36:36" x14ac:dyDescent="0.15">
      <c r="AJ262" s="48"/>
    </row>
    <row r="263" spans="36:36" x14ac:dyDescent="0.15">
      <c r="AJ263" s="48"/>
    </row>
    <row r="264" spans="36:36" x14ac:dyDescent="0.15">
      <c r="AJ264" s="48"/>
    </row>
    <row r="265" spans="36:36" x14ac:dyDescent="0.15">
      <c r="AJ265" s="48"/>
    </row>
    <row r="266" spans="36:36" x14ac:dyDescent="0.15">
      <c r="AJ266" s="48"/>
    </row>
    <row r="267" spans="36:36" x14ac:dyDescent="0.15">
      <c r="AJ267" s="48"/>
    </row>
    <row r="268" spans="36:36" x14ac:dyDescent="0.15">
      <c r="AJ268" s="48"/>
    </row>
    <row r="269" spans="36:36" x14ac:dyDescent="0.15">
      <c r="AJ269" s="48"/>
    </row>
    <row r="270" spans="36:36" x14ac:dyDescent="0.15">
      <c r="AJ270" s="48"/>
    </row>
    <row r="271" spans="36:36" x14ac:dyDescent="0.15">
      <c r="AJ271" s="48"/>
    </row>
    <row r="272" spans="36:36" x14ac:dyDescent="0.15">
      <c r="AJ272" s="48"/>
    </row>
    <row r="273" spans="36:36" x14ac:dyDescent="0.15">
      <c r="AJ273" s="48"/>
    </row>
    <row r="274" spans="36:36" x14ac:dyDescent="0.15">
      <c r="AJ274" s="48"/>
    </row>
    <row r="275" spans="36:36" x14ac:dyDescent="0.15">
      <c r="AJ275" s="48"/>
    </row>
    <row r="276" spans="36:36" x14ac:dyDescent="0.15">
      <c r="AJ276" s="48"/>
    </row>
    <row r="277" spans="36:36" x14ac:dyDescent="0.15">
      <c r="AJ277" s="48"/>
    </row>
    <row r="278" spans="36:36" x14ac:dyDescent="0.15">
      <c r="AJ278" s="48"/>
    </row>
    <row r="279" spans="36:36" x14ac:dyDescent="0.15">
      <c r="AJ279" s="48"/>
    </row>
    <row r="280" spans="36:36" x14ac:dyDescent="0.15">
      <c r="AJ280" s="48"/>
    </row>
    <row r="281" spans="36:36" x14ac:dyDescent="0.15">
      <c r="AJ281" s="48"/>
    </row>
    <row r="282" spans="36:36" x14ac:dyDescent="0.15">
      <c r="AJ282" s="48"/>
    </row>
    <row r="283" spans="36:36" x14ac:dyDescent="0.15">
      <c r="AJ283" s="48"/>
    </row>
    <row r="284" spans="36:36" x14ac:dyDescent="0.15">
      <c r="AJ284" s="48"/>
    </row>
    <row r="285" spans="36:36" x14ac:dyDescent="0.15">
      <c r="AJ285" s="48"/>
    </row>
    <row r="286" spans="36:36" x14ac:dyDescent="0.15">
      <c r="AJ286" s="48"/>
    </row>
    <row r="287" spans="36:36" x14ac:dyDescent="0.15">
      <c r="AJ287" s="48"/>
    </row>
    <row r="288" spans="36:36" x14ac:dyDescent="0.15">
      <c r="AJ288" s="48"/>
    </row>
    <row r="289" spans="36:36" x14ac:dyDescent="0.15">
      <c r="AJ289" s="48"/>
    </row>
    <row r="290" spans="36:36" x14ac:dyDescent="0.15">
      <c r="AJ290" s="48"/>
    </row>
    <row r="291" spans="36:36" x14ac:dyDescent="0.15">
      <c r="AJ291" s="48"/>
    </row>
    <row r="292" spans="36:36" x14ac:dyDescent="0.15">
      <c r="AJ292" s="48"/>
    </row>
    <row r="293" spans="36:36" x14ac:dyDescent="0.15">
      <c r="AJ293" s="48"/>
    </row>
    <row r="294" spans="36:36" x14ac:dyDescent="0.15">
      <c r="AJ294" s="48"/>
    </row>
    <row r="295" spans="36:36" x14ac:dyDescent="0.15">
      <c r="AJ295" s="48"/>
    </row>
    <row r="296" spans="36:36" x14ac:dyDescent="0.15">
      <c r="AJ296" s="48"/>
    </row>
    <row r="297" spans="36:36" x14ac:dyDescent="0.15">
      <c r="AJ297" s="48"/>
    </row>
    <row r="298" spans="36:36" x14ac:dyDescent="0.15">
      <c r="AJ298" s="48"/>
    </row>
    <row r="299" spans="36:36" x14ac:dyDescent="0.15">
      <c r="AJ299" s="48"/>
    </row>
    <row r="300" spans="36:36" x14ac:dyDescent="0.15">
      <c r="AJ300" s="48"/>
    </row>
    <row r="301" spans="36:36" x14ac:dyDescent="0.15">
      <c r="AJ301" s="48"/>
    </row>
    <row r="302" spans="36:36" x14ac:dyDescent="0.15">
      <c r="AJ302" s="48"/>
    </row>
    <row r="303" spans="36:36" x14ac:dyDescent="0.15">
      <c r="AJ303" s="48"/>
    </row>
    <row r="304" spans="36:36" x14ac:dyDescent="0.15">
      <c r="AJ304" s="48"/>
    </row>
    <row r="305" spans="36:36" x14ac:dyDescent="0.15">
      <c r="AJ305" s="48"/>
    </row>
    <row r="306" spans="36:36" x14ac:dyDescent="0.15">
      <c r="AJ306" s="48"/>
    </row>
    <row r="307" spans="36:36" x14ac:dyDescent="0.15">
      <c r="AJ307" s="48"/>
    </row>
    <row r="308" spans="36:36" x14ac:dyDescent="0.15">
      <c r="AJ308" s="48"/>
    </row>
    <row r="309" spans="36:36" x14ac:dyDescent="0.15">
      <c r="AJ309" s="48"/>
    </row>
    <row r="310" spans="36:36" x14ac:dyDescent="0.15">
      <c r="AJ310" s="48"/>
    </row>
    <row r="311" spans="36:36" x14ac:dyDescent="0.15">
      <c r="AJ311" s="48"/>
    </row>
    <row r="312" spans="36:36" x14ac:dyDescent="0.15">
      <c r="AJ312" s="48"/>
    </row>
    <row r="313" spans="36:36" x14ac:dyDescent="0.15">
      <c r="AJ313" s="48"/>
    </row>
    <row r="314" spans="36:36" x14ac:dyDescent="0.15">
      <c r="AJ314" s="48"/>
    </row>
    <row r="315" spans="36:36" x14ac:dyDescent="0.15">
      <c r="AJ315" s="48"/>
    </row>
    <row r="316" spans="36:36" x14ac:dyDescent="0.15">
      <c r="AJ316" s="48"/>
    </row>
    <row r="317" spans="36:36" x14ac:dyDescent="0.15">
      <c r="AJ317" s="48"/>
    </row>
    <row r="318" spans="36:36" x14ac:dyDescent="0.15">
      <c r="AJ318" s="48"/>
    </row>
    <row r="319" spans="36:36" x14ac:dyDescent="0.15">
      <c r="AJ319" s="48"/>
    </row>
    <row r="320" spans="36:36" x14ac:dyDescent="0.15">
      <c r="AJ320" s="48"/>
    </row>
    <row r="321" spans="36:36" x14ac:dyDescent="0.15">
      <c r="AJ321" s="48"/>
    </row>
    <row r="322" spans="36:36" x14ac:dyDescent="0.15">
      <c r="AJ322" s="48"/>
    </row>
    <row r="323" spans="36:36" x14ac:dyDescent="0.15">
      <c r="AJ323" s="48"/>
    </row>
    <row r="324" spans="36:36" x14ac:dyDescent="0.15">
      <c r="AJ324" s="48"/>
    </row>
    <row r="325" spans="36:36" x14ac:dyDescent="0.15">
      <c r="AJ325" s="48"/>
    </row>
    <row r="326" spans="36:36" x14ac:dyDescent="0.15">
      <c r="AJ326" s="48"/>
    </row>
    <row r="327" spans="36:36" x14ac:dyDescent="0.15">
      <c r="AJ327" s="48"/>
    </row>
    <row r="328" spans="36:36" x14ac:dyDescent="0.15">
      <c r="AJ328" s="48"/>
    </row>
    <row r="329" spans="36:36" x14ac:dyDescent="0.15">
      <c r="AJ329" s="48"/>
    </row>
    <row r="330" spans="36:36" x14ac:dyDescent="0.15">
      <c r="AJ330" s="48"/>
    </row>
    <row r="331" spans="36:36" x14ac:dyDescent="0.15">
      <c r="AJ331" s="48"/>
    </row>
    <row r="332" spans="36:36" x14ac:dyDescent="0.15">
      <c r="AJ332" s="48"/>
    </row>
    <row r="333" spans="36:36" x14ac:dyDescent="0.15">
      <c r="AJ333" s="48"/>
    </row>
    <row r="334" spans="36:36" x14ac:dyDescent="0.15">
      <c r="AJ334" s="48"/>
    </row>
    <row r="335" spans="36:36" x14ac:dyDescent="0.15">
      <c r="AJ335" s="48"/>
    </row>
    <row r="336" spans="36:36" x14ac:dyDescent="0.15">
      <c r="AJ336" s="48"/>
    </row>
    <row r="337" spans="36:36" x14ac:dyDescent="0.15">
      <c r="AJ337" s="48"/>
    </row>
    <row r="338" spans="36:36" x14ac:dyDescent="0.15">
      <c r="AJ338" s="48"/>
    </row>
    <row r="339" spans="36:36" x14ac:dyDescent="0.15">
      <c r="AJ339" s="48"/>
    </row>
    <row r="340" spans="36:36" x14ac:dyDescent="0.15">
      <c r="AJ340" s="48"/>
    </row>
    <row r="341" spans="36:36" x14ac:dyDescent="0.15">
      <c r="AJ341" s="48"/>
    </row>
    <row r="342" spans="36:36" x14ac:dyDescent="0.15">
      <c r="AJ342" s="48"/>
    </row>
    <row r="343" spans="36:36" x14ac:dyDescent="0.15">
      <c r="AJ343" s="48"/>
    </row>
    <row r="344" spans="36:36" x14ac:dyDescent="0.15">
      <c r="AJ344" s="48"/>
    </row>
    <row r="345" spans="36:36" x14ac:dyDescent="0.15">
      <c r="AJ345" s="48"/>
    </row>
    <row r="346" spans="36:36" x14ac:dyDescent="0.15">
      <c r="AJ346" s="48"/>
    </row>
    <row r="347" spans="36:36" x14ac:dyDescent="0.15">
      <c r="AJ347" s="48"/>
    </row>
    <row r="348" spans="36:36" x14ac:dyDescent="0.15">
      <c r="AJ348" s="48"/>
    </row>
    <row r="349" spans="36:36" x14ac:dyDescent="0.15">
      <c r="AJ349" s="48"/>
    </row>
    <row r="350" spans="36:36" x14ac:dyDescent="0.15">
      <c r="AJ350" s="48"/>
    </row>
    <row r="351" spans="36:36" x14ac:dyDescent="0.15">
      <c r="AJ351" s="48"/>
    </row>
    <row r="352" spans="36:36" x14ac:dyDescent="0.15">
      <c r="AJ352" s="48"/>
    </row>
    <row r="353" spans="36:36" x14ac:dyDescent="0.15">
      <c r="AJ353" s="48"/>
    </row>
    <row r="354" spans="36:36" x14ac:dyDescent="0.15">
      <c r="AJ354" s="48"/>
    </row>
    <row r="355" spans="36:36" x14ac:dyDescent="0.15">
      <c r="AJ355" s="48"/>
    </row>
    <row r="356" spans="36:36" x14ac:dyDescent="0.15">
      <c r="AJ356" s="48"/>
    </row>
    <row r="357" spans="36:36" x14ac:dyDescent="0.15">
      <c r="AJ357" s="48"/>
    </row>
    <row r="358" spans="36:36" x14ac:dyDescent="0.15">
      <c r="AJ358" s="48"/>
    </row>
    <row r="359" spans="36:36" x14ac:dyDescent="0.15">
      <c r="AJ359" s="48"/>
    </row>
    <row r="360" spans="36:36" x14ac:dyDescent="0.15">
      <c r="AJ360" s="48"/>
    </row>
    <row r="361" spans="36:36" x14ac:dyDescent="0.15">
      <c r="AJ361" s="48"/>
    </row>
    <row r="362" spans="36:36" x14ac:dyDescent="0.15">
      <c r="AJ362" s="48"/>
    </row>
    <row r="363" spans="36:36" x14ac:dyDescent="0.15">
      <c r="AJ363" s="48"/>
    </row>
    <row r="364" spans="36:36" x14ac:dyDescent="0.15">
      <c r="AJ364" s="48"/>
    </row>
    <row r="365" spans="36:36" x14ac:dyDescent="0.15">
      <c r="AJ365" s="48"/>
    </row>
    <row r="366" spans="36:36" x14ac:dyDescent="0.15">
      <c r="AJ366" s="48"/>
    </row>
    <row r="367" spans="36:36" x14ac:dyDescent="0.15">
      <c r="AJ367" s="48"/>
    </row>
    <row r="368" spans="36:36" x14ac:dyDescent="0.15">
      <c r="AJ368" s="48"/>
    </row>
    <row r="369" spans="36:36" x14ac:dyDescent="0.15">
      <c r="AJ369" s="48"/>
    </row>
    <row r="370" spans="36:36" x14ac:dyDescent="0.15">
      <c r="AJ370" s="48"/>
    </row>
    <row r="371" spans="36:36" x14ac:dyDescent="0.15">
      <c r="AJ371" s="48"/>
    </row>
    <row r="372" spans="36:36" x14ac:dyDescent="0.15">
      <c r="AJ372" s="48"/>
    </row>
    <row r="373" spans="36:36" x14ac:dyDescent="0.15">
      <c r="AJ373" s="48"/>
    </row>
    <row r="374" spans="36:36" x14ac:dyDescent="0.15">
      <c r="AJ374" s="48"/>
    </row>
    <row r="375" spans="36:36" x14ac:dyDescent="0.15">
      <c r="AJ375" s="48"/>
    </row>
    <row r="376" spans="36:36" x14ac:dyDescent="0.15">
      <c r="AJ376" s="48"/>
    </row>
    <row r="377" spans="36:36" x14ac:dyDescent="0.15">
      <c r="AJ377" s="48"/>
    </row>
    <row r="378" spans="36:36" x14ac:dyDescent="0.15">
      <c r="AJ378" s="48"/>
    </row>
    <row r="379" spans="36:36" x14ac:dyDescent="0.15">
      <c r="AJ379" s="48"/>
    </row>
    <row r="380" spans="36:36" x14ac:dyDescent="0.15">
      <c r="AJ380" s="48"/>
    </row>
    <row r="381" spans="36:36" x14ac:dyDescent="0.15">
      <c r="AJ381" s="48"/>
    </row>
    <row r="382" spans="36:36" x14ac:dyDescent="0.15">
      <c r="AJ382" s="48"/>
    </row>
    <row r="383" spans="36:36" x14ac:dyDescent="0.15">
      <c r="AJ383" s="48"/>
    </row>
    <row r="384" spans="36:36" x14ac:dyDescent="0.15">
      <c r="AJ384" s="48"/>
    </row>
    <row r="385" spans="36:36" x14ac:dyDescent="0.15">
      <c r="AJ385" s="48"/>
    </row>
    <row r="386" spans="36:36" x14ac:dyDescent="0.15">
      <c r="AJ386" s="48"/>
    </row>
    <row r="387" spans="36:36" x14ac:dyDescent="0.15">
      <c r="AJ387" s="48"/>
    </row>
    <row r="388" spans="36:36" x14ac:dyDescent="0.15">
      <c r="AJ388" s="48"/>
    </row>
    <row r="389" spans="36:36" x14ac:dyDescent="0.15">
      <c r="AJ389" s="48"/>
    </row>
    <row r="390" spans="36:36" x14ac:dyDescent="0.15">
      <c r="AJ390" s="48"/>
    </row>
    <row r="391" spans="36:36" x14ac:dyDescent="0.15">
      <c r="AJ391" s="48"/>
    </row>
    <row r="392" spans="36:36" x14ac:dyDescent="0.15">
      <c r="AJ392" s="48"/>
    </row>
    <row r="393" spans="36:36" x14ac:dyDescent="0.15">
      <c r="AJ393" s="48"/>
    </row>
    <row r="394" spans="36:36" x14ac:dyDescent="0.15">
      <c r="AJ394" s="48"/>
    </row>
    <row r="395" spans="36:36" x14ac:dyDescent="0.15">
      <c r="AJ395" s="48"/>
    </row>
    <row r="396" spans="36:36" x14ac:dyDescent="0.15">
      <c r="AJ396" s="48"/>
    </row>
    <row r="397" spans="36:36" x14ac:dyDescent="0.15">
      <c r="AJ397" s="48"/>
    </row>
    <row r="398" spans="36:36" x14ac:dyDescent="0.15">
      <c r="AJ398" s="48"/>
    </row>
    <row r="399" spans="36:36" x14ac:dyDescent="0.15">
      <c r="AJ399" s="48"/>
    </row>
    <row r="400" spans="36:36" x14ac:dyDescent="0.15">
      <c r="AJ400" s="48"/>
    </row>
    <row r="401" spans="36:36" x14ac:dyDescent="0.15">
      <c r="AJ401" s="48"/>
    </row>
    <row r="402" spans="36:36" x14ac:dyDescent="0.15">
      <c r="AJ402" s="48"/>
    </row>
    <row r="403" spans="36:36" x14ac:dyDescent="0.15">
      <c r="AJ403" s="48"/>
    </row>
    <row r="404" spans="36:36" x14ac:dyDescent="0.15">
      <c r="AJ404" s="48"/>
    </row>
    <row r="405" spans="36:36" x14ac:dyDescent="0.15">
      <c r="AJ405" s="48"/>
    </row>
    <row r="406" spans="36:36" x14ac:dyDescent="0.15">
      <c r="AJ406" s="48"/>
    </row>
    <row r="407" spans="36:36" x14ac:dyDescent="0.15">
      <c r="AJ407" s="48"/>
    </row>
    <row r="408" spans="36:36" x14ac:dyDescent="0.15">
      <c r="AJ408" s="48"/>
    </row>
    <row r="409" spans="36:36" x14ac:dyDescent="0.15">
      <c r="AJ409" s="48"/>
    </row>
    <row r="410" spans="36:36" x14ac:dyDescent="0.15">
      <c r="AJ410" s="48"/>
    </row>
    <row r="411" spans="36:36" x14ac:dyDescent="0.15">
      <c r="AJ411" s="48"/>
    </row>
    <row r="412" spans="36:36" x14ac:dyDescent="0.15">
      <c r="AJ412" s="48"/>
    </row>
    <row r="413" spans="36:36" x14ac:dyDescent="0.15">
      <c r="AJ413" s="48"/>
    </row>
    <row r="414" spans="36:36" x14ac:dyDescent="0.15">
      <c r="AJ414" s="48"/>
    </row>
    <row r="415" spans="36:36" x14ac:dyDescent="0.15">
      <c r="AJ415" s="48"/>
    </row>
    <row r="416" spans="36:36" x14ac:dyDescent="0.15">
      <c r="AJ416" s="48"/>
    </row>
    <row r="417" spans="36:36" x14ac:dyDescent="0.15">
      <c r="AJ417" s="48"/>
    </row>
    <row r="418" spans="36:36" x14ac:dyDescent="0.15">
      <c r="AJ418" s="48"/>
    </row>
    <row r="419" spans="36:36" x14ac:dyDescent="0.15">
      <c r="AJ419" s="48"/>
    </row>
    <row r="420" spans="36:36" x14ac:dyDescent="0.15">
      <c r="AJ420" s="48"/>
    </row>
    <row r="421" spans="36:36" x14ac:dyDescent="0.15">
      <c r="AJ421" s="48"/>
    </row>
    <row r="422" spans="36:36" x14ac:dyDescent="0.15">
      <c r="AJ422" s="48"/>
    </row>
    <row r="423" spans="36:36" x14ac:dyDescent="0.15">
      <c r="AJ423" s="48"/>
    </row>
    <row r="424" spans="36:36" x14ac:dyDescent="0.15">
      <c r="AJ424" s="48"/>
    </row>
    <row r="425" spans="36:36" x14ac:dyDescent="0.15">
      <c r="AJ425" s="48"/>
    </row>
    <row r="426" spans="36:36" x14ac:dyDescent="0.15">
      <c r="AJ426" s="48"/>
    </row>
    <row r="427" spans="36:36" x14ac:dyDescent="0.15">
      <c r="AJ427" s="48"/>
    </row>
    <row r="428" spans="36:36" x14ac:dyDescent="0.15">
      <c r="AJ428" s="48"/>
    </row>
    <row r="429" spans="36:36" x14ac:dyDescent="0.15">
      <c r="AJ429" s="48"/>
    </row>
    <row r="430" spans="36:36" x14ac:dyDescent="0.15">
      <c r="AJ430" s="48"/>
    </row>
    <row r="431" spans="36:36" x14ac:dyDescent="0.15">
      <c r="AJ431" s="48"/>
    </row>
    <row r="432" spans="36:36" x14ac:dyDescent="0.15">
      <c r="AJ432" s="48"/>
    </row>
    <row r="433" spans="36:36" x14ac:dyDescent="0.15">
      <c r="AJ433" s="48"/>
    </row>
    <row r="434" spans="36:36" x14ac:dyDescent="0.15">
      <c r="AJ434" s="48"/>
    </row>
    <row r="435" spans="36:36" x14ac:dyDescent="0.15">
      <c r="AJ435" s="48"/>
    </row>
    <row r="436" spans="36:36" x14ac:dyDescent="0.15">
      <c r="AJ436" s="48"/>
    </row>
    <row r="437" spans="36:36" x14ac:dyDescent="0.15">
      <c r="AJ437" s="48"/>
    </row>
    <row r="438" spans="36:36" x14ac:dyDescent="0.15">
      <c r="AJ438" s="48"/>
    </row>
    <row r="439" spans="36:36" x14ac:dyDescent="0.15">
      <c r="AJ439" s="48"/>
    </row>
    <row r="440" spans="36:36" x14ac:dyDescent="0.15">
      <c r="AJ440" s="48"/>
    </row>
    <row r="441" spans="36:36" x14ac:dyDescent="0.15">
      <c r="AJ441" s="48"/>
    </row>
    <row r="442" spans="36:36" x14ac:dyDescent="0.15">
      <c r="AJ442" s="48"/>
    </row>
    <row r="443" spans="36:36" x14ac:dyDescent="0.15">
      <c r="AJ443" s="48"/>
    </row>
    <row r="444" spans="36:36" x14ac:dyDescent="0.15">
      <c r="AJ444" s="48"/>
    </row>
    <row r="445" spans="36:36" x14ac:dyDescent="0.15">
      <c r="AJ445" s="48"/>
    </row>
    <row r="446" spans="36:36" x14ac:dyDescent="0.15">
      <c r="AJ446" s="48"/>
    </row>
    <row r="447" spans="36:36" x14ac:dyDescent="0.15">
      <c r="AJ447" s="48"/>
    </row>
    <row r="448" spans="36:36" x14ac:dyDescent="0.15">
      <c r="AJ448" s="48"/>
    </row>
    <row r="449" spans="36:36" x14ac:dyDescent="0.15">
      <c r="AJ449" s="48"/>
    </row>
    <row r="450" spans="36:36" x14ac:dyDescent="0.15">
      <c r="AJ450" s="48"/>
    </row>
    <row r="451" spans="36:36" x14ac:dyDescent="0.15">
      <c r="AJ451" s="48"/>
    </row>
    <row r="452" spans="36:36" x14ac:dyDescent="0.15">
      <c r="AJ452" s="48"/>
    </row>
    <row r="453" spans="36:36" x14ac:dyDescent="0.15">
      <c r="AJ453" s="48"/>
    </row>
    <row r="454" spans="36:36" x14ac:dyDescent="0.15">
      <c r="AJ454" s="48"/>
    </row>
    <row r="455" spans="36:36" x14ac:dyDescent="0.15">
      <c r="AJ455" s="48"/>
    </row>
    <row r="456" spans="36:36" x14ac:dyDescent="0.15">
      <c r="AJ456" s="48"/>
    </row>
    <row r="457" spans="36:36" x14ac:dyDescent="0.15">
      <c r="AJ457" s="48"/>
    </row>
    <row r="458" spans="36:36" x14ac:dyDescent="0.15">
      <c r="AJ458" s="48"/>
    </row>
    <row r="459" spans="36:36" x14ac:dyDescent="0.15">
      <c r="AJ459" s="48"/>
    </row>
    <row r="460" spans="36:36" x14ac:dyDescent="0.15">
      <c r="AJ460" s="48"/>
    </row>
    <row r="461" spans="36:36" x14ac:dyDescent="0.15">
      <c r="AJ461" s="48"/>
    </row>
    <row r="462" spans="36:36" x14ac:dyDescent="0.15">
      <c r="AJ462" s="48"/>
    </row>
    <row r="463" spans="36:36" x14ac:dyDescent="0.15">
      <c r="AJ463" s="48"/>
    </row>
    <row r="464" spans="36:36" x14ac:dyDescent="0.15">
      <c r="AJ464" s="48"/>
    </row>
    <row r="465" spans="36:36" x14ac:dyDescent="0.15">
      <c r="AJ465" s="48"/>
    </row>
    <row r="466" spans="36:36" x14ac:dyDescent="0.15">
      <c r="AJ466" s="48"/>
    </row>
    <row r="467" spans="36:36" x14ac:dyDescent="0.15">
      <c r="AJ467" s="48"/>
    </row>
    <row r="468" spans="36:36" x14ac:dyDescent="0.15">
      <c r="AJ468" s="48"/>
    </row>
    <row r="469" spans="36:36" x14ac:dyDescent="0.15">
      <c r="AJ469" s="48"/>
    </row>
    <row r="470" spans="36:36" x14ac:dyDescent="0.15">
      <c r="AJ470" s="48"/>
    </row>
    <row r="471" spans="36:36" x14ac:dyDescent="0.15">
      <c r="AJ471" s="48"/>
    </row>
    <row r="472" spans="36:36" x14ac:dyDescent="0.15">
      <c r="AJ472" s="48"/>
    </row>
    <row r="473" spans="36:36" x14ac:dyDescent="0.15">
      <c r="AJ473" s="48"/>
    </row>
    <row r="474" spans="36:36" x14ac:dyDescent="0.15">
      <c r="AJ474" s="48"/>
    </row>
    <row r="475" spans="36:36" x14ac:dyDescent="0.15">
      <c r="AJ475" s="48"/>
    </row>
    <row r="476" spans="36:36" x14ac:dyDescent="0.15">
      <c r="AJ476" s="48"/>
    </row>
    <row r="477" spans="36:36" x14ac:dyDescent="0.15">
      <c r="AJ477" s="48"/>
    </row>
    <row r="478" spans="36:36" x14ac:dyDescent="0.15">
      <c r="AJ478" s="48"/>
    </row>
    <row r="479" spans="36:36" x14ac:dyDescent="0.15">
      <c r="AJ479" s="48"/>
    </row>
    <row r="480" spans="36:36" x14ac:dyDescent="0.15">
      <c r="AJ480" s="48"/>
    </row>
    <row r="481" spans="36:36" x14ac:dyDescent="0.15">
      <c r="AJ481" s="48"/>
    </row>
    <row r="482" spans="36:36" x14ac:dyDescent="0.15">
      <c r="AJ482" s="48"/>
    </row>
    <row r="483" spans="36:36" x14ac:dyDescent="0.15">
      <c r="AJ483" s="48"/>
    </row>
    <row r="484" spans="36:36" x14ac:dyDescent="0.15">
      <c r="AJ484" s="48"/>
    </row>
    <row r="485" spans="36:36" x14ac:dyDescent="0.15">
      <c r="AJ485" s="48"/>
    </row>
    <row r="486" spans="36:36" x14ac:dyDescent="0.15">
      <c r="AJ486" s="48"/>
    </row>
    <row r="487" spans="36:36" x14ac:dyDescent="0.15">
      <c r="AJ487" s="48"/>
    </row>
    <row r="488" spans="36:36" x14ac:dyDescent="0.15">
      <c r="AJ488" s="48"/>
    </row>
    <row r="489" spans="36:36" x14ac:dyDescent="0.15">
      <c r="AJ489" s="48"/>
    </row>
    <row r="490" spans="36:36" x14ac:dyDescent="0.15">
      <c r="AJ490" s="48"/>
    </row>
    <row r="491" spans="36:36" x14ac:dyDescent="0.15">
      <c r="AJ491" s="48"/>
    </row>
    <row r="492" spans="36:36" x14ac:dyDescent="0.15">
      <c r="AJ492" s="48"/>
    </row>
    <row r="493" spans="36:36" x14ac:dyDescent="0.15">
      <c r="AJ493" s="48"/>
    </row>
    <row r="494" spans="36:36" x14ac:dyDescent="0.15">
      <c r="AJ494" s="48"/>
    </row>
    <row r="495" spans="36:36" x14ac:dyDescent="0.15">
      <c r="AJ495" s="48"/>
    </row>
    <row r="496" spans="36:36" x14ac:dyDescent="0.15">
      <c r="AJ496" s="48"/>
    </row>
    <row r="497" spans="36:36" x14ac:dyDescent="0.15">
      <c r="AJ497" s="48"/>
    </row>
    <row r="498" spans="36:36" x14ac:dyDescent="0.15">
      <c r="AJ498" s="48"/>
    </row>
    <row r="499" spans="36:36" x14ac:dyDescent="0.15">
      <c r="AJ499" s="48"/>
    </row>
    <row r="500" spans="36:36" x14ac:dyDescent="0.15">
      <c r="AJ500" s="48"/>
    </row>
    <row r="501" spans="36:36" x14ac:dyDescent="0.15">
      <c r="AJ501" s="48"/>
    </row>
    <row r="502" spans="36:36" x14ac:dyDescent="0.15">
      <c r="AJ502" s="48"/>
    </row>
    <row r="503" spans="36:36" x14ac:dyDescent="0.15">
      <c r="AJ503" s="48"/>
    </row>
    <row r="504" spans="36:36" x14ac:dyDescent="0.15">
      <c r="AJ504" s="48"/>
    </row>
    <row r="505" spans="36:36" x14ac:dyDescent="0.15">
      <c r="AJ505" s="48"/>
    </row>
    <row r="506" spans="36:36" x14ac:dyDescent="0.15">
      <c r="AJ506" s="48"/>
    </row>
    <row r="507" spans="36:36" x14ac:dyDescent="0.15">
      <c r="AJ507" s="48"/>
    </row>
    <row r="508" spans="36:36" x14ac:dyDescent="0.15">
      <c r="AJ508" s="48"/>
    </row>
    <row r="509" spans="36:36" x14ac:dyDescent="0.15">
      <c r="AJ509" s="48"/>
    </row>
    <row r="510" spans="36:36" x14ac:dyDescent="0.15">
      <c r="AJ510" s="48"/>
    </row>
    <row r="511" spans="36:36" x14ac:dyDescent="0.15">
      <c r="AJ511" s="48"/>
    </row>
    <row r="512" spans="36:36" x14ac:dyDescent="0.15">
      <c r="AJ512" s="48"/>
    </row>
    <row r="513" spans="36:36" x14ac:dyDescent="0.15">
      <c r="AJ513" s="48"/>
    </row>
    <row r="514" spans="36:36" x14ac:dyDescent="0.15">
      <c r="AJ514" s="48"/>
    </row>
    <row r="515" spans="36:36" x14ac:dyDescent="0.15">
      <c r="AJ515" s="48"/>
    </row>
    <row r="516" spans="36:36" x14ac:dyDescent="0.15">
      <c r="AJ516" s="48"/>
    </row>
    <row r="517" spans="36:36" x14ac:dyDescent="0.15">
      <c r="AJ517" s="48"/>
    </row>
    <row r="518" spans="36:36" x14ac:dyDescent="0.15">
      <c r="AJ518" s="48"/>
    </row>
    <row r="519" spans="36:36" x14ac:dyDescent="0.15">
      <c r="AJ519" s="48"/>
    </row>
    <row r="520" spans="36:36" x14ac:dyDescent="0.15">
      <c r="AJ520" s="48"/>
    </row>
    <row r="521" spans="36:36" x14ac:dyDescent="0.15">
      <c r="AJ521" s="48"/>
    </row>
    <row r="522" spans="36:36" x14ac:dyDescent="0.15">
      <c r="AJ522" s="48"/>
    </row>
    <row r="523" spans="36:36" x14ac:dyDescent="0.15">
      <c r="AJ523" s="48"/>
    </row>
    <row r="524" spans="36:36" x14ac:dyDescent="0.15">
      <c r="AJ524" s="48"/>
    </row>
    <row r="525" spans="36:36" x14ac:dyDescent="0.15">
      <c r="AJ525" s="48"/>
    </row>
    <row r="526" spans="36:36" x14ac:dyDescent="0.15">
      <c r="AJ526" s="48"/>
    </row>
    <row r="527" spans="36:36" x14ac:dyDescent="0.15">
      <c r="AJ527" s="48"/>
    </row>
    <row r="528" spans="36:36" x14ac:dyDescent="0.15">
      <c r="AJ528" s="48"/>
    </row>
    <row r="529" spans="36:36" x14ac:dyDescent="0.15">
      <c r="AJ529" s="48"/>
    </row>
    <row r="530" spans="36:36" x14ac:dyDescent="0.15">
      <c r="AJ530" s="48"/>
    </row>
    <row r="531" spans="36:36" x14ac:dyDescent="0.15">
      <c r="AJ531" s="48"/>
    </row>
    <row r="532" spans="36:36" x14ac:dyDescent="0.15">
      <c r="AJ532" s="48"/>
    </row>
    <row r="533" spans="36:36" x14ac:dyDescent="0.15">
      <c r="AJ533" s="48"/>
    </row>
    <row r="534" spans="36:36" x14ac:dyDescent="0.15">
      <c r="AJ534" s="48"/>
    </row>
    <row r="535" spans="36:36" x14ac:dyDescent="0.15">
      <c r="AJ535" s="48"/>
    </row>
    <row r="536" spans="36:36" x14ac:dyDescent="0.15">
      <c r="AJ536" s="48"/>
    </row>
    <row r="537" spans="36:36" x14ac:dyDescent="0.15">
      <c r="AJ537" s="48"/>
    </row>
    <row r="538" spans="36:36" x14ac:dyDescent="0.15">
      <c r="AJ538" s="48"/>
    </row>
    <row r="539" spans="36:36" x14ac:dyDescent="0.15">
      <c r="AJ539" s="48"/>
    </row>
    <row r="540" spans="36:36" x14ac:dyDescent="0.15">
      <c r="AJ540" s="48"/>
    </row>
    <row r="541" spans="36:36" x14ac:dyDescent="0.15">
      <c r="AJ541" s="48"/>
    </row>
    <row r="542" spans="36:36" x14ac:dyDescent="0.15">
      <c r="AJ542" s="48"/>
    </row>
    <row r="543" spans="36:36" x14ac:dyDescent="0.15">
      <c r="AJ543" s="48"/>
    </row>
    <row r="544" spans="36:36" x14ac:dyDescent="0.15">
      <c r="AJ544" s="48"/>
    </row>
    <row r="545" spans="36:36" x14ac:dyDescent="0.15">
      <c r="AJ545" s="48"/>
    </row>
    <row r="546" spans="36:36" x14ac:dyDescent="0.15">
      <c r="AJ546" s="48"/>
    </row>
    <row r="547" spans="36:36" x14ac:dyDescent="0.15">
      <c r="AJ547" s="48"/>
    </row>
    <row r="548" spans="36:36" x14ac:dyDescent="0.15">
      <c r="AJ548" s="48"/>
    </row>
    <row r="549" spans="36:36" x14ac:dyDescent="0.15">
      <c r="AJ549" s="48"/>
    </row>
    <row r="550" spans="36:36" x14ac:dyDescent="0.15">
      <c r="AJ550" s="48"/>
    </row>
    <row r="551" spans="36:36" x14ac:dyDescent="0.15">
      <c r="AJ551" s="48"/>
    </row>
    <row r="552" spans="36:36" x14ac:dyDescent="0.15">
      <c r="AJ552" s="48"/>
    </row>
    <row r="553" spans="36:36" x14ac:dyDescent="0.15">
      <c r="AJ553" s="48"/>
    </row>
    <row r="554" spans="36:36" x14ac:dyDescent="0.15">
      <c r="AJ554" s="48"/>
    </row>
    <row r="555" spans="36:36" x14ac:dyDescent="0.15">
      <c r="AJ555" s="48"/>
    </row>
    <row r="556" spans="36:36" x14ac:dyDescent="0.15">
      <c r="AJ556" s="48"/>
    </row>
    <row r="557" spans="36:36" x14ac:dyDescent="0.15">
      <c r="AJ557" s="48"/>
    </row>
    <row r="558" spans="36:36" x14ac:dyDescent="0.15">
      <c r="AJ558" s="48"/>
    </row>
    <row r="559" spans="36:36" x14ac:dyDescent="0.15">
      <c r="AJ559" s="48"/>
    </row>
    <row r="560" spans="36:36" x14ac:dyDescent="0.15">
      <c r="AJ560" s="48"/>
    </row>
    <row r="561" spans="36:36" x14ac:dyDescent="0.15">
      <c r="AJ561" s="48"/>
    </row>
    <row r="562" spans="36:36" x14ac:dyDescent="0.15">
      <c r="AJ562" s="48"/>
    </row>
    <row r="563" spans="36:36" x14ac:dyDescent="0.15">
      <c r="AJ563" s="48"/>
    </row>
    <row r="564" spans="36:36" x14ac:dyDescent="0.15">
      <c r="AJ564" s="48"/>
    </row>
    <row r="565" spans="36:36" x14ac:dyDescent="0.15">
      <c r="AJ565" s="48"/>
    </row>
    <row r="566" spans="36:36" x14ac:dyDescent="0.15">
      <c r="AJ566" s="48"/>
    </row>
    <row r="567" spans="36:36" x14ac:dyDescent="0.15">
      <c r="AJ567" s="48"/>
    </row>
    <row r="568" spans="36:36" x14ac:dyDescent="0.15">
      <c r="AJ568" s="48"/>
    </row>
    <row r="569" spans="36:36" x14ac:dyDescent="0.15">
      <c r="AJ569" s="48"/>
    </row>
    <row r="570" spans="36:36" x14ac:dyDescent="0.15">
      <c r="AJ570" s="48"/>
    </row>
    <row r="571" spans="36:36" x14ac:dyDescent="0.15">
      <c r="AJ571" s="48"/>
    </row>
    <row r="572" spans="36:36" x14ac:dyDescent="0.15">
      <c r="AJ572" s="48"/>
    </row>
    <row r="573" spans="36:36" x14ac:dyDescent="0.15">
      <c r="AJ573" s="48"/>
    </row>
    <row r="574" spans="36:36" x14ac:dyDescent="0.15">
      <c r="AJ574" s="48"/>
    </row>
    <row r="575" spans="36:36" x14ac:dyDescent="0.15">
      <c r="AJ575" s="48"/>
    </row>
    <row r="576" spans="36:36" x14ac:dyDescent="0.15">
      <c r="AJ576" s="48"/>
    </row>
    <row r="577" spans="36:36" x14ac:dyDescent="0.15">
      <c r="AJ577" s="48"/>
    </row>
    <row r="578" spans="36:36" x14ac:dyDescent="0.15">
      <c r="AJ578" s="48"/>
    </row>
    <row r="579" spans="36:36" x14ac:dyDescent="0.15">
      <c r="AJ579" s="48"/>
    </row>
    <row r="580" spans="36:36" x14ac:dyDescent="0.15">
      <c r="AJ580" s="48"/>
    </row>
    <row r="581" spans="36:36" x14ac:dyDescent="0.15">
      <c r="AJ581" s="48"/>
    </row>
    <row r="582" spans="36:36" x14ac:dyDescent="0.15">
      <c r="AJ582" s="48"/>
    </row>
    <row r="583" spans="36:36" x14ac:dyDescent="0.15">
      <c r="AJ583" s="48"/>
    </row>
    <row r="584" spans="36:36" x14ac:dyDescent="0.15">
      <c r="AJ584" s="48"/>
    </row>
    <row r="585" spans="36:36" x14ac:dyDescent="0.15">
      <c r="AJ585" s="48"/>
    </row>
    <row r="586" spans="36:36" x14ac:dyDescent="0.15">
      <c r="AJ586" s="48"/>
    </row>
    <row r="587" spans="36:36" x14ac:dyDescent="0.15">
      <c r="AJ587" s="48"/>
    </row>
    <row r="588" spans="36:36" x14ac:dyDescent="0.15">
      <c r="AJ588" s="48"/>
    </row>
    <row r="589" spans="36:36" x14ac:dyDescent="0.15">
      <c r="AJ589" s="48"/>
    </row>
    <row r="590" spans="36:36" x14ac:dyDescent="0.15">
      <c r="AJ590" s="48"/>
    </row>
    <row r="591" spans="36:36" x14ac:dyDescent="0.15">
      <c r="AJ591" s="48"/>
    </row>
    <row r="592" spans="36:36" x14ac:dyDescent="0.15">
      <c r="AJ592" s="48"/>
    </row>
    <row r="593" spans="36:36" x14ac:dyDescent="0.15">
      <c r="AJ593" s="48"/>
    </row>
    <row r="594" spans="36:36" x14ac:dyDescent="0.15">
      <c r="AJ594" s="48"/>
    </row>
    <row r="595" spans="36:36" x14ac:dyDescent="0.15">
      <c r="AJ595" s="48"/>
    </row>
    <row r="596" spans="36:36" x14ac:dyDescent="0.15">
      <c r="AJ596" s="48"/>
    </row>
    <row r="597" spans="36:36" x14ac:dyDescent="0.15">
      <c r="AJ597" s="48"/>
    </row>
    <row r="598" spans="36:36" x14ac:dyDescent="0.15">
      <c r="AJ598" s="48"/>
    </row>
    <row r="599" spans="36:36" x14ac:dyDescent="0.15">
      <c r="AJ599" s="48"/>
    </row>
    <row r="600" spans="36:36" x14ac:dyDescent="0.15">
      <c r="AJ600" s="48"/>
    </row>
    <row r="601" spans="36:36" x14ac:dyDescent="0.15">
      <c r="AJ601" s="48"/>
    </row>
    <row r="602" spans="36:36" x14ac:dyDescent="0.15">
      <c r="AJ602" s="48"/>
    </row>
    <row r="603" spans="36:36" x14ac:dyDescent="0.15">
      <c r="AJ603" s="48"/>
    </row>
    <row r="604" spans="36:36" x14ac:dyDescent="0.15">
      <c r="AJ604" s="48"/>
    </row>
    <row r="605" spans="36:36" x14ac:dyDescent="0.15">
      <c r="AJ605" s="48"/>
    </row>
    <row r="606" spans="36:36" x14ac:dyDescent="0.15">
      <c r="AJ606" s="48"/>
    </row>
    <row r="607" spans="36:36" x14ac:dyDescent="0.15">
      <c r="AJ607" s="48"/>
    </row>
    <row r="608" spans="36:36" x14ac:dyDescent="0.15">
      <c r="AJ608" s="48"/>
    </row>
    <row r="609" spans="36:36" x14ac:dyDescent="0.15">
      <c r="AJ609" s="48"/>
    </row>
    <row r="610" spans="36:36" x14ac:dyDescent="0.15">
      <c r="AJ610" s="48"/>
    </row>
    <row r="611" spans="36:36" x14ac:dyDescent="0.15">
      <c r="AJ611" s="48"/>
    </row>
  </sheetData>
  <sheetProtection password="CD22" sheet="1" objects="1" scenarios="1"/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K611"/>
  <sheetViews>
    <sheetView topLeftCell="L1" workbookViewId="0">
      <selection activeCell="U31" sqref="U31"/>
    </sheetView>
  </sheetViews>
  <sheetFormatPr defaultRowHeight="14.25" x14ac:dyDescent="0.15"/>
  <cols>
    <col min="1" max="1" width="9" style="68"/>
    <col min="4" max="4" width="9" style="69"/>
    <col min="12" max="14" width="9" style="71"/>
    <col min="15" max="15" width="9" style="5"/>
    <col min="16" max="16" width="9.5" style="8" bestFit="1" customWidth="1"/>
    <col min="18" max="18" width="9" style="70"/>
    <col min="32" max="32" width="9" style="5"/>
    <col min="34" max="34" width="9" style="72"/>
  </cols>
  <sheetData>
    <row r="1" spans="1:37" x14ac:dyDescent="0.15">
      <c r="A1" s="68" t="str">
        <f>IF(AND(OR(エントリー!$AX6="○",エントリー!$AX6="△"),エントリー!B6=""),"",IF(OR(エントリー!$AX6="○",エントリー!$AX6="△"),エントリー!B6,""))</f>
        <v/>
      </c>
      <c r="B1" t="str">
        <f>IF(AND(OR(エントリー!$AX6="○",エントリー!$AX6="△"),エントリー!C6=""),"",IF(OR(エントリー!$AX6="○",エントリー!$AX6="△"),エントリー!C6,""))</f>
        <v/>
      </c>
      <c r="C1" t="str">
        <f>IF(AND(OR(エントリー!$AX6="○",エントリー!$AX6="△"),エントリー!D6=""),"",IF(OR(エントリー!$AX6="○",エントリー!$AX6="△"),エントリー!D6,""))</f>
        <v/>
      </c>
      <c r="D1" s="69" t="str">
        <f>IF(AND(OR(エントリー!$AX6="○",エントリー!$AX6="△"),エントリー!E6=""),"",IF(OR(エントリー!$AX6="○",エントリー!$AX6="△"),エントリー!E6,""))</f>
        <v/>
      </c>
      <c r="E1" t="str">
        <f>IF(AND(OR(エントリー!$AX6="○",エントリー!$AX6="△"),エントリー!F6=""),"",IF(OR(エントリー!$AX6="○",エントリー!$AX6="△"),エントリー!F6,""))</f>
        <v/>
      </c>
      <c r="F1" t="str">
        <f>IF(AND(OR(エントリー!$AX6="○",エントリー!$AX6="△"),エントリー!G6=""),"",IF(OR(エントリー!$AX6="○",エントリー!$AX6="△"),エントリー!G6,""))</f>
        <v/>
      </c>
      <c r="G1" t="str">
        <f>IF(AND(OR(エントリー!$AX6="○",エントリー!$AX6="△"),エントリー!H6=""),"",IF(OR(エントリー!$AX6="○",エントリー!$AX6="△"),エントリー!H6,""))</f>
        <v/>
      </c>
      <c r="H1" t="str">
        <f>IF(AND(OR(エントリー!$AX6="○",エントリー!$AX6="△"),エントリー!I6=""),"",IF(OR(エントリー!$AX6="○",エントリー!$AX6="△"),エントリー!I6,""))</f>
        <v/>
      </c>
      <c r="I1" t="str">
        <f>IF(AND(OR(エントリー!$AX6="○",エントリー!$AX6="△"),エントリー!J6=""),"",IF(OR(エントリー!$AX6="○",エントリー!$AX6="△"),エントリー!J6,""))</f>
        <v/>
      </c>
      <c r="J1" t="str">
        <f>IF(AND(OR(エントリー!$AX6="○",エントリー!$AX6="△"),エントリー!K6=""),"",IF(OR(エントリー!$AX6="○",エントリー!$AX6="△"),エントリー!K6,""))</f>
        <v/>
      </c>
      <c r="K1" t="str">
        <f>IF(AND(OR(エントリー!$AX6="○",エントリー!$AX6="△"),エントリー!L6=""),"",IF(OR(エントリー!$AX6="○",エントリー!$AX6="△"),エントリー!L6,""))</f>
        <v/>
      </c>
      <c r="L1" s="71" t="str">
        <f>IF(AND(OR(エントリー!$AX6="○",エントリー!$AX6="△"),エントリー!M6=""),"",IF(OR(エントリー!$AX6="○",エントリー!$AX6="△"),エントリー!M6,""))</f>
        <v/>
      </c>
      <c r="M1" s="71" t="str">
        <f>IF(AND(OR(エントリー!$AX6="○",エントリー!$AX6="△"),エントリー!N6=""),"",IF(OR(エントリー!$AX6="○",エントリー!$AX6="△"),エントリー!N6,""))</f>
        <v/>
      </c>
      <c r="N1" s="71" t="str">
        <f>IF(AND(OR(エントリー!$AX6="○",エントリー!$AX6="△"),エントリー!O6=""),"",IF(OR(エントリー!$AX6="○",エントリー!$AX6="△"),エントリー!O6,""))</f>
        <v/>
      </c>
      <c r="O1" s="5" t="str">
        <f>IF(エントリー!P6="","",IF(エントリー!$AX6="","",IF(AND(OR(エントリー!$AX6="○",エントリー!$AX6="△"),エントリー!AL6=""),エントリー!P6,エントリー!AL6)))</f>
        <v/>
      </c>
      <c r="P1" s="8" t="str">
        <f>IF(AND(OR(エントリー!$AX6="○",エントリー!$AX6="△"),エントリー!Q6=""),"",IF(OR(エントリー!$AX6="○",エントリー!$AX6="△"),エントリー!Q6,""))</f>
        <v/>
      </c>
      <c r="Q1" t="str">
        <f>IF(AND(OR(エントリー!$AX6="○",エントリー!$AX6="△"),エントリー!R6=""),"",IF(OR(エントリー!$AX6="○",エントリー!$AX6="△"),エントリー!R6,""))</f>
        <v/>
      </c>
      <c r="R1" s="70" t="str">
        <f>IF(AND(OR(エントリー!$AX6="○",エントリー!$AX6="△"),エントリー!S6=""),"",IF(OR(エントリー!$AX6="○",エントリー!$AX6="△"),エントリー!S6,""))</f>
        <v/>
      </c>
      <c r="S1" t="str">
        <f>IF(AND(OR(エントリー!$AX6="○",エントリー!$AX6="△"),エントリー!T6=""),"",IF(OR(エントリー!$AX6="○",エントリー!$AX6="△"),エントリー!T6,""))</f>
        <v/>
      </c>
      <c r="T1" t="str">
        <f>IF(AND(OR(エントリー!$AX6="○",エントリー!$AX6="△"),エントリー!U6=""),"",IF(OR(エントリー!$AX6="○",エントリー!$AX6="△"),エントリー!U6,""))</f>
        <v/>
      </c>
      <c r="U1" t="str">
        <f>IF(AND(OR(エントリー!$AX6="○",エントリー!$AX6="△"),エントリー!V6=""),"",IF(OR(エントリー!$AX6="○",エントリー!$AX6="△"),エントリー!V6,""))</f>
        <v/>
      </c>
      <c r="V1" t="str">
        <f>IF(AND(OR(エントリー!$AX6="○",エントリー!$AX6="△"),エントリー!W6=""),"",IF(OR(エントリー!$AX6="○",エントリー!$AX6="△"),エントリー!W6,""))</f>
        <v/>
      </c>
      <c r="W1" t="str">
        <f>IF(AND(OR(エントリー!$AX6="○",エントリー!$AX6="△"),エントリー!X6=""),"",IF(OR(エントリー!$AX6="○",エントリー!$AX6="△"),エントリー!X6,""))</f>
        <v/>
      </c>
      <c r="X1" t="str">
        <f>IF(AND(OR(エントリー!$AX6="○",エントリー!$AX6="△"),エントリー!Y6=""),"",IF(OR(エントリー!$AX6="○",エントリー!$AX6="△"),エントリー!Y6,""))</f>
        <v/>
      </c>
      <c r="Y1" t="str">
        <f>IF(AND(OR(エントリー!$AX6="○",エントリー!$AX6="△"),エントリー!Z6=""),"",IF(OR(エントリー!$AX6="○",エントリー!$AX6="△"),エントリー!Z6,""))</f>
        <v/>
      </c>
      <c r="Z1" t="str">
        <f>IF(AND(OR(エントリー!$AX6="○",エントリー!$AX6="△"),エントリー!AA6=""),"",IF(OR(エントリー!$AX6="○",エントリー!$AX6="△"),エントリー!AA6,""))</f>
        <v/>
      </c>
      <c r="AA1" t="str">
        <f>IF(AND(OR(エントリー!$AX6="○",エントリー!$AX6="△"),エントリー!AB6=""),"",IF(OR(エントリー!$AX6="○",エントリー!$AX6="△"),エントリー!AB6,""))</f>
        <v/>
      </c>
      <c r="AB1" t="str">
        <f>IF(AND(OR(エントリー!$AX6="○",エントリー!$AX6="△"),エントリー!AC6=""),"",IF(OR(エントリー!$AX6="○",エントリー!$AX6="△"),エントリー!AC6,""))</f>
        <v/>
      </c>
      <c r="AC1" t="str">
        <f>IF(AND(OR(エントリー!$AX6="○",エントリー!$AX6="△"),エントリー!$AY$3="通常"),エントリー!AP6,IF(AND(OR(エントリー!$AX6="○",エントリー!$AX6="△"),エントリー!$AY$3="国体"),エントリー!AO6,IF(AND(OR(エントリー!$AX6="○",エントリー!$AX6="△"),エントリー!$AY$3="OPEN"),エントリー!AQ6,IF(AND(OR(エントリー!$AX6="○",エントリー!$AX6="△"),エントリー!$AY$3="Jr"),エントリー!AR6,IF(AND(OR(エントリー!$AX6="○",エントリー!$AX6="△"),エントリー!$AY$3="MS"),エントリー!AS6,"")))))</f>
        <v/>
      </c>
      <c r="AD1" t="str">
        <f>IF(AND(OR(エントリー!$AX6="○",エントリー!$AX6="△"),エントリー!AE6=""),"",IF(OR(エントリー!$AX6="○",エントリー!$AX6="△"),エントリー!AE6,""))</f>
        <v/>
      </c>
      <c r="AE1" t="str">
        <f>IF(エントリー!AM6="","",IF(エントリー!$AX6="","",IF(AND(OR(エントリー!$AX6="○",エントリー!$AX6="△"),エントリー!$AY$3="MS"),エントリー!AN6,エントリー!AM6)))</f>
        <v/>
      </c>
      <c r="AF1" t="str">
        <f t="shared" ref="AF1:AF65" si="0">AC1</f>
        <v/>
      </c>
      <c r="AG1" t="str">
        <f>IF(AND(OR(エントリー!$AX6="○",エントリー!$AX6="△"),エントリー!AH6=""),"",IF(OR(エントリー!$AX6="○",エントリー!$AX6="△"),エントリー!AH6,""))</f>
        <v/>
      </c>
      <c r="AH1" s="72" t="str">
        <f>IF(AND(OR(エントリー!$AX6="○",エントリー!$AX6="△"),エントリー!AI6=""),"",IF(OR(エントリー!$AX6="○",エントリー!$AX6="△"),エントリー!AI6,""))</f>
        <v/>
      </c>
      <c r="AI1" t="str">
        <f>IF(AND(OR(エントリー!$AX6="○",エントリー!$AX6="△"),エントリー!AJ6=""),"",IF(OR(エントリー!$AX6="○",エントリー!$AX6="△"),エントリー!AJ6,""))</f>
        <v/>
      </c>
      <c r="AJ1" t="str">
        <f>IF(AND(OR(エントリー!$AX6="○",エントリー!$AX6="△"),エントリー!AK6=""),"",IF(OR(エントリー!$AX6="○",エントリー!$AX6="△"),エントリー!AK6,""))</f>
        <v/>
      </c>
      <c r="AK1" t="str">
        <f>IF(エントリー!AX6="△","オープン参加","")</f>
        <v/>
      </c>
    </row>
    <row r="2" spans="1:37" x14ac:dyDescent="0.15">
      <c r="A2" s="68" t="str">
        <f>IF(AND(OR(エントリー!$AX7="○",エントリー!$AX7="△"),エントリー!B7=""),"",IF(OR(エントリー!$AX7="○",エントリー!$AX7="△"),エントリー!B7,""))</f>
        <v/>
      </c>
      <c r="B2" t="str">
        <f>IF(AND(OR(エントリー!$AX7="○",エントリー!$AX7="△"),エントリー!C7=""),"",IF(OR(エントリー!$AX7="○",エントリー!$AX7="△"),エントリー!C7,""))</f>
        <v/>
      </c>
      <c r="C2" t="str">
        <f>IF(AND(OR(エントリー!$AX7="○",エントリー!$AX7="△"),エントリー!D7=""),"",IF(OR(エントリー!$AX7="○",エントリー!$AX7="△"),エントリー!D7,""))</f>
        <v/>
      </c>
      <c r="D2" s="69" t="str">
        <f>IF(AND(OR(エントリー!$AX7="○",エントリー!$AX7="△"),エントリー!E7=""),"",IF(OR(エントリー!$AX7="○",エントリー!$AX7="△"),エントリー!E7,""))</f>
        <v/>
      </c>
      <c r="E2" t="str">
        <f>IF(AND(OR(エントリー!$AX7="○",エントリー!$AX7="△"),エントリー!F7=""),"",IF(OR(エントリー!$AX7="○",エントリー!$AX7="△"),エントリー!F7,""))</f>
        <v/>
      </c>
      <c r="F2" t="str">
        <f>IF(AND(OR(エントリー!$AX7="○",エントリー!$AX7="△"),エントリー!G7=""),"",IF(OR(エントリー!$AX7="○",エントリー!$AX7="△"),エントリー!G7,""))</f>
        <v/>
      </c>
      <c r="G2" t="str">
        <f>IF(AND(OR(エントリー!$AX7="○",エントリー!$AX7="△"),エントリー!H7=""),"",IF(OR(エントリー!$AX7="○",エントリー!$AX7="△"),エントリー!H7,""))</f>
        <v/>
      </c>
      <c r="H2" t="str">
        <f>IF(AND(OR(エントリー!$AX7="○",エントリー!$AX7="△"),エントリー!I7=""),"",IF(OR(エントリー!$AX7="○",エントリー!$AX7="△"),エントリー!I7,""))</f>
        <v/>
      </c>
      <c r="I2" t="str">
        <f>IF(AND(OR(エントリー!$AX7="○",エントリー!$AX7="△"),エントリー!J7=""),"",IF(OR(エントリー!$AX7="○",エントリー!$AX7="△"),エントリー!J7,""))</f>
        <v/>
      </c>
      <c r="J2" t="str">
        <f>IF(AND(OR(エントリー!$AX7="○",エントリー!$AX7="△"),エントリー!K7=""),"",IF(OR(エントリー!$AX7="○",エントリー!$AX7="△"),エントリー!K7,""))</f>
        <v/>
      </c>
      <c r="K2" t="str">
        <f>IF(AND(OR(エントリー!$AX7="○",エントリー!$AX7="△"),エントリー!L7=""),"",IF(OR(エントリー!$AX7="○",エントリー!$AX7="△"),エントリー!L7,""))</f>
        <v/>
      </c>
      <c r="L2" s="71" t="str">
        <f>IF(AND(OR(エントリー!$AX7="○",エントリー!$AX7="△"),エントリー!M7=""),"",IF(OR(エントリー!$AX7="○",エントリー!$AX7="△"),エントリー!M7,""))</f>
        <v/>
      </c>
      <c r="M2" s="71" t="str">
        <f>IF(AND(OR(エントリー!$AX7="○",エントリー!$AX7="△"),エントリー!N7=""),"",IF(OR(エントリー!$AX7="○",エントリー!$AX7="△"),エントリー!N7,""))</f>
        <v/>
      </c>
      <c r="N2" s="71" t="str">
        <f>IF(AND(OR(エントリー!$AX7="○",エントリー!$AX7="△"),エントリー!O7=""),"",IF(OR(エントリー!$AX7="○",エントリー!$AX7="△"),エントリー!O7,""))</f>
        <v/>
      </c>
      <c r="O2" s="5" t="str">
        <f>IF(エントリー!P7="","",IF(エントリー!$AX7="","",IF(AND(OR(エントリー!$AX7="○",エントリー!$AX7="△"),エントリー!AL7=""),エントリー!P7,エントリー!AL7)))</f>
        <v/>
      </c>
      <c r="P2" s="8" t="str">
        <f>IF(AND(OR(エントリー!$AX7="○",エントリー!$AX7="△"),エントリー!Q7=""),"",IF(OR(エントリー!$AX7="○",エントリー!$AX7="△"),エントリー!Q7,""))</f>
        <v/>
      </c>
      <c r="Q2" t="str">
        <f>IF(AND(OR(エントリー!$AX7="○",エントリー!$AX7="△"),エントリー!R7=""),"",IF(OR(エントリー!$AX7="○",エントリー!$AX7="△"),エントリー!R7,""))</f>
        <v/>
      </c>
      <c r="R2" s="70" t="str">
        <f>IF(AND(OR(エントリー!$AX7="○",エントリー!$AX7="△"),エントリー!S7=""),"",IF(OR(エントリー!$AX7="○",エントリー!$AX7="△"),エントリー!S7,""))</f>
        <v/>
      </c>
      <c r="S2" t="str">
        <f>IF(AND(OR(エントリー!$AX7="○",エントリー!$AX7="△"),エントリー!T7=""),"",IF(OR(エントリー!$AX7="○",エントリー!$AX7="△"),エントリー!T7,""))</f>
        <v/>
      </c>
      <c r="T2" t="str">
        <f>IF(AND(OR(エントリー!$AX7="○",エントリー!$AX7="△"),エントリー!U7=""),"",IF(OR(エントリー!$AX7="○",エントリー!$AX7="△"),エントリー!U7,""))</f>
        <v/>
      </c>
      <c r="U2" t="str">
        <f>IF(AND(OR(エントリー!$AX7="○",エントリー!$AX7="△"),エントリー!V7=""),"",IF(OR(エントリー!$AX7="○",エントリー!$AX7="△"),エントリー!V7,""))</f>
        <v/>
      </c>
      <c r="V2" t="str">
        <f>IF(AND(OR(エントリー!$AX7="○",エントリー!$AX7="△"),エントリー!W7=""),"",IF(OR(エントリー!$AX7="○",エントリー!$AX7="△"),エントリー!W7,""))</f>
        <v/>
      </c>
      <c r="W2" t="str">
        <f>IF(AND(OR(エントリー!$AX7="○",エントリー!$AX7="△"),エントリー!X7=""),"",IF(OR(エントリー!$AX7="○",エントリー!$AX7="△"),エントリー!X7,""))</f>
        <v/>
      </c>
      <c r="X2" t="str">
        <f>IF(AND(OR(エントリー!$AX7="○",エントリー!$AX7="△"),エントリー!Y7=""),"",IF(OR(エントリー!$AX7="○",エントリー!$AX7="△"),エントリー!Y7,""))</f>
        <v/>
      </c>
      <c r="Y2" t="str">
        <f>IF(AND(OR(エントリー!$AX7="○",エントリー!$AX7="△"),エントリー!Z7=""),"",IF(OR(エントリー!$AX7="○",エントリー!$AX7="△"),エントリー!Z7,""))</f>
        <v/>
      </c>
      <c r="Z2" t="str">
        <f>IF(AND(OR(エントリー!$AX7="○",エントリー!$AX7="△"),エントリー!AA7=""),"",IF(OR(エントリー!$AX7="○",エントリー!$AX7="△"),エントリー!AA7,""))</f>
        <v/>
      </c>
      <c r="AA2" t="str">
        <f>IF(AND(OR(エントリー!$AX7="○",エントリー!$AX7="△"),エントリー!AB7=""),"",IF(OR(エントリー!$AX7="○",エントリー!$AX7="△"),エントリー!AB7,""))</f>
        <v/>
      </c>
      <c r="AB2" t="str">
        <f>IF(AND(OR(エントリー!$AX7="○",エントリー!$AX7="△"),エントリー!AC7=""),"",IF(OR(エントリー!$AX7="○",エントリー!$AX7="△"),エントリー!AC7,""))</f>
        <v/>
      </c>
      <c r="AC2" t="str">
        <f>IF(AND(OR(エントリー!$AX7="○",エントリー!$AX7="△"),エントリー!$AY$3="通常"),エントリー!AP7,IF(AND(OR(エントリー!$AX7="○",エントリー!$AX7="△"),エントリー!$AY$3="国体"),エントリー!AO7,IF(AND(OR(エントリー!$AX7="○",エントリー!$AX7="△"),エントリー!$AY$3="OPEN"),エントリー!AQ7,IF(AND(OR(エントリー!$AX7="○",エントリー!$AX7="△"),エントリー!$AY$3="Jr"),エントリー!AR7,IF(AND(OR(エントリー!$AX7="○",エントリー!$AX7="△"),エントリー!$AY$3="MS"),エントリー!AS7,"")))))</f>
        <v/>
      </c>
      <c r="AD2" t="str">
        <f>IF(AND(OR(エントリー!$AX7="○",エントリー!$AX7="△"),エントリー!AE7=""),"",IF(OR(エントリー!$AX7="○",エントリー!$AX7="△"),エントリー!AE7,""))</f>
        <v/>
      </c>
      <c r="AE2" t="str">
        <f>IF(エントリー!AM7="","",IF(エントリー!$AX7="","",IF(AND(OR(エントリー!$AX7="○",エントリー!$AX7="△"),エントリー!$AY$3="MS"),エントリー!AN7,エントリー!AM7)))</f>
        <v/>
      </c>
      <c r="AF2" t="str">
        <f t="shared" si="0"/>
        <v/>
      </c>
      <c r="AG2" t="str">
        <f>IF(AND(OR(エントリー!$AX7="○",エントリー!$AX7="△"),エントリー!AH7=""),"",IF(OR(エントリー!$AX7="○",エントリー!$AX7="△"),エントリー!AH7,""))</f>
        <v/>
      </c>
      <c r="AH2" s="72" t="str">
        <f>IF(AND(OR(エントリー!$AX7="○",エントリー!$AX7="△"),エントリー!AI7=""),"",IF(OR(エントリー!$AX7="○",エントリー!$AX7="△"),エントリー!AI7,""))</f>
        <v/>
      </c>
      <c r="AI2" t="str">
        <f>IF(AND(OR(エントリー!$AX7="○",エントリー!$AX7="△"),エントリー!AJ7=""),"",IF(OR(エントリー!$AX7="○",エントリー!$AX7="△"),エントリー!AJ7,""))</f>
        <v/>
      </c>
      <c r="AJ2" t="str">
        <f>IF(AND(OR(エントリー!$AX7="○",エントリー!$AX7="△"),エントリー!AK7=""),"",IF(OR(エントリー!$AX7="○",エントリー!$AX7="△"),エントリー!AK7,""))</f>
        <v/>
      </c>
      <c r="AK2" t="str">
        <f>IF(エントリー!AX7="△","オープン参加","")</f>
        <v/>
      </c>
    </row>
    <row r="3" spans="1:37" x14ac:dyDescent="0.15">
      <c r="A3" s="68" t="str">
        <f>IF(AND(OR(エントリー!$AX8="○",エントリー!$AX8="△"),エントリー!B8=""),"",IF(OR(エントリー!$AX8="○",エントリー!$AX8="△"),エントリー!B8,""))</f>
        <v/>
      </c>
      <c r="B3" t="str">
        <f>IF(AND(OR(エントリー!$AX8="○",エントリー!$AX8="△"),エントリー!C8=""),"",IF(OR(エントリー!$AX8="○",エントリー!$AX8="△"),エントリー!C8,""))</f>
        <v/>
      </c>
      <c r="C3" t="str">
        <f>IF(AND(OR(エントリー!$AX8="○",エントリー!$AX8="△"),エントリー!D8=""),"",IF(OR(エントリー!$AX8="○",エントリー!$AX8="△"),エントリー!D8,""))</f>
        <v/>
      </c>
      <c r="D3" s="69" t="str">
        <f>IF(AND(OR(エントリー!$AX8="○",エントリー!$AX8="△"),エントリー!E8=""),"",IF(OR(エントリー!$AX8="○",エントリー!$AX8="△"),エントリー!E8,""))</f>
        <v/>
      </c>
      <c r="E3" t="str">
        <f>IF(AND(OR(エントリー!$AX8="○",エントリー!$AX8="△"),エントリー!F8=""),"",IF(OR(エントリー!$AX8="○",エントリー!$AX8="△"),エントリー!F8,""))</f>
        <v/>
      </c>
      <c r="F3" t="str">
        <f>IF(AND(OR(エントリー!$AX8="○",エントリー!$AX8="△"),エントリー!G8=""),"",IF(OR(エントリー!$AX8="○",エントリー!$AX8="△"),エントリー!G8,""))</f>
        <v/>
      </c>
      <c r="G3" t="str">
        <f>IF(AND(OR(エントリー!$AX8="○",エントリー!$AX8="△"),エントリー!H8=""),"",IF(OR(エントリー!$AX8="○",エントリー!$AX8="△"),エントリー!H8,""))</f>
        <v/>
      </c>
      <c r="H3" t="str">
        <f>IF(AND(OR(エントリー!$AX8="○",エントリー!$AX8="△"),エントリー!I8=""),"",IF(OR(エントリー!$AX8="○",エントリー!$AX8="△"),エントリー!I8,""))</f>
        <v/>
      </c>
      <c r="I3" t="str">
        <f>IF(AND(OR(エントリー!$AX8="○",エントリー!$AX8="△"),エントリー!J8=""),"",IF(OR(エントリー!$AX8="○",エントリー!$AX8="△"),エントリー!J8,""))</f>
        <v/>
      </c>
      <c r="J3" t="str">
        <f>IF(AND(OR(エントリー!$AX8="○",エントリー!$AX8="△"),エントリー!K8=""),"",IF(OR(エントリー!$AX8="○",エントリー!$AX8="△"),エントリー!K8,""))</f>
        <v/>
      </c>
      <c r="K3" t="str">
        <f>IF(AND(OR(エントリー!$AX8="○",エントリー!$AX8="△"),エントリー!L8=""),"",IF(OR(エントリー!$AX8="○",エントリー!$AX8="△"),エントリー!L8,""))</f>
        <v/>
      </c>
      <c r="L3" s="71" t="str">
        <f>IF(AND(OR(エントリー!$AX8="○",エントリー!$AX8="△"),エントリー!M8=""),"",IF(OR(エントリー!$AX8="○",エントリー!$AX8="△"),エントリー!M8,""))</f>
        <v/>
      </c>
      <c r="M3" s="71" t="str">
        <f>IF(AND(OR(エントリー!$AX8="○",エントリー!$AX8="△"),エントリー!N8=""),"",IF(OR(エントリー!$AX8="○",エントリー!$AX8="△"),エントリー!N8,""))</f>
        <v/>
      </c>
      <c r="N3" s="71" t="str">
        <f>IF(AND(OR(エントリー!$AX8="○",エントリー!$AX8="△"),エントリー!O8=""),"",IF(OR(エントリー!$AX8="○",エントリー!$AX8="△"),エントリー!O8,""))</f>
        <v/>
      </c>
      <c r="O3" s="5" t="str">
        <f>IF(エントリー!P8="","",IF(エントリー!$AX8="","",IF(AND(OR(エントリー!$AX8="○",エントリー!$AX8="△"),エントリー!AL8=""),エントリー!P8,エントリー!AL8)))</f>
        <v/>
      </c>
      <c r="P3" s="8" t="str">
        <f>IF(AND(OR(エントリー!$AX8="○",エントリー!$AX8="△"),エントリー!Q8=""),"",IF(OR(エントリー!$AX8="○",エントリー!$AX8="△"),エントリー!Q8,""))</f>
        <v/>
      </c>
      <c r="Q3" t="str">
        <f>IF(AND(OR(エントリー!$AX8="○",エントリー!$AX8="△"),エントリー!R8=""),"",IF(OR(エントリー!$AX8="○",エントリー!$AX8="△"),エントリー!R8,""))</f>
        <v/>
      </c>
      <c r="R3" s="70" t="str">
        <f>IF(AND(OR(エントリー!$AX8="○",エントリー!$AX8="△"),エントリー!S8=""),"",IF(OR(エントリー!$AX8="○",エントリー!$AX8="△"),エントリー!S8,""))</f>
        <v/>
      </c>
      <c r="S3" t="str">
        <f>IF(AND(OR(エントリー!$AX8="○",エントリー!$AX8="△"),エントリー!T8=""),"",IF(OR(エントリー!$AX8="○",エントリー!$AX8="△"),エントリー!T8,""))</f>
        <v/>
      </c>
      <c r="T3" t="str">
        <f>IF(AND(OR(エントリー!$AX8="○",エントリー!$AX8="△"),エントリー!U8=""),"",IF(OR(エントリー!$AX8="○",エントリー!$AX8="△"),エントリー!U8,""))</f>
        <v/>
      </c>
      <c r="U3" t="str">
        <f>IF(AND(OR(エントリー!$AX8="○",エントリー!$AX8="△"),エントリー!V8=""),"",IF(OR(エントリー!$AX8="○",エントリー!$AX8="△"),エントリー!V8,""))</f>
        <v/>
      </c>
      <c r="V3" t="str">
        <f>IF(AND(OR(エントリー!$AX8="○",エントリー!$AX8="△"),エントリー!W8=""),"",IF(OR(エントリー!$AX8="○",エントリー!$AX8="△"),エントリー!W8,""))</f>
        <v/>
      </c>
      <c r="W3" t="str">
        <f>IF(AND(OR(エントリー!$AX8="○",エントリー!$AX8="△"),エントリー!X8=""),"",IF(OR(エントリー!$AX8="○",エントリー!$AX8="△"),エントリー!X8,""))</f>
        <v/>
      </c>
      <c r="X3" t="str">
        <f>IF(AND(OR(エントリー!$AX8="○",エントリー!$AX8="△"),エントリー!Y8=""),"",IF(OR(エントリー!$AX8="○",エントリー!$AX8="△"),エントリー!Y8,""))</f>
        <v/>
      </c>
      <c r="Y3" t="str">
        <f>IF(AND(OR(エントリー!$AX8="○",エントリー!$AX8="△"),エントリー!Z8=""),"",IF(OR(エントリー!$AX8="○",エントリー!$AX8="△"),エントリー!Z8,""))</f>
        <v/>
      </c>
      <c r="Z3" t="str">
        <f>IF(AND(OR(エントリー!$AX8="○",エントリー!$AX8="△"),エントリー!AA8=""),"",IF(OR(エントリー!$AX8="○",エントリー!$AX8="△"),エントリー!AA8,""))</f>
        <v/>
      </c>
      <c r="AA3" t="str">
        <f>IF(AND(OR(エントリー!$AX8="○",エントリー!$AX8="△"),エントリー!AB8=""),"",IF(OR(エントリー!$AX8="○",エントリー!$AX8="△"),エントリー!AB8,""))</f>
        <v/>
      </c>
      <c r="AB3" t="str">
        <f>IF(AND(OR(エントリー!$AX8="○",エントリー!$AX8="△"),エントリー!AC8=""),"",IF(OR(エントリー!$AX8="○",エントリー!$AX8="△"),エントリー!AC8,""))</f>
        <v/>
      </c>
      <c r="AC3" t="str">
        <f>IF(AND(OR(エントリー!$AX8="○",エントリー!$AX8="△"),エントリー!$AY$3="通常"),エントリー!AP8,IF(AND(OR(エントリー!$AX8="○",エントリー!$AX8="△"),エントリー!$AY$3="国体"),エントリー!AO8,IF(AND(OR(エントリー!$AX8="○",エントリー!$AX8="△"),エントリー!$AY$3="OPEN"),エントリー!AQ8,IF(AND(OR(エントリー!$AX8="○",エントリー!$AX8="△"),エントリー!$AY$3="Jr"),エントリー!AR8,IF(AND(OR(エントリー!$AX8="○",エントリー!$AX8="△"),エントリー!$AY$3="MS"),エントリー!AS8,"")))))</f>
        <v/>
      </c>
      <c r="AD3" t="str">
        <f>IF(AND(OR(エントリー!$AX8="○",エントリー!$AX8="△"),エントリー!AE8=""),"",IF(OR(エントリー!$AX8="○",エントリー!$AX8="△"),エントリー!AE8,""))</f>
        <v/>
      </c>
      <c r="AE3" t="str">
        <f>IF(エントリー!AM8="","",IF(エントリー!$AX8="","",IF(AND(OR(エントリー!$AX8="○",エントリー!$AX8="△"),エントリー!$AY$3="MS"),エントリー!AN8,エントリー!AM8)))</f>
        <v/>
      </c>
      <c r="AF3" t="str">
        <f t="shared" si="0"/>
        <v/>
      </c>
      <c r="AG3" t="str">
        <f>IF(AND(OR(エントリー!$AX8="○",エントリー!$AX8="△"),エントリー!AH8=""),"",IF(OR(エントリー!$AX8="○",エントリー!$AX8="△"),エントリー!AH8,""))</f>
        <v/>
      </c>
      <c r="AH3" s="72" t="str">
        <f>IF(AND(OR(エントリー!$AX8="○",エントリー!$AX8="△"),エントリー!AI8=""),"",IF(OR(エントリー!$AX8="○",エントリー!$AX8="△"),エントリー!AI8,""))</f>
        <v/>
      </c>
      <c r="AI3" t="str">
        <f>IF(AND(OR(エントリー!$AX8="○",エントリー!$AX8="△"),エントリー!AJ8=""),"",IF(OR(エントリー!$AX8="○",エントリー!$AX8="△"),エントリー!AJ8,""))</f>
        <v/>
      </c>
      <c r="AJ3" t="str">
        <f>IF(AND(OR(エントリー!$AX8="○",エントリー!$AX8="△"),エントリー!AK8=""),"",IF(OR(エントリー!$AX8="○",エントリー!$AX8="△"),エントリー!AK8,""))</f>
        <v/>
      </c>
      <c r="AK3" t="str">
        <f>IF(エントリー!AX8="△","オープン参加","")</f>
        <v/>
      </c>
    </row>
    <row r="4" spans="1:37" x14ac:dyDescent="0.15">
      <c r="A4" s="68" t="str">
        <f>IF(AND(OR(エントリー!$AX9="○",エントリー!$AX9="△"),エントリー!B9=""),"",IF(OR(エントリー!$AX9="○",エントリー!$AX9="△"),エントリー!B9,""))</f>
        <v/>
      </c>
      <c r="B4" t="str">
        <f>IF(AND(OR(エントリー!$AX9="○",エントリー!$AX9="△"),エントリー!C9=""),"",IF(OR(エントリー!$AX9="○",エントリー!$AX9="△"),エントリー!C9,""))</f>
        <v/>
      </c>
      <c r="C4" t="str">
        <f>IF(AND(OR(エントリー!$AX9="○",エントリー!$AX9="△"),エントリー!D9=""),"",IF(OR(エントリー!$AX9="○",エントリー!$AX9="△"),エントリー!D9,""))</f>
        <v/>
      </c>
      <c r="D4" s="69" t="str">
        <f>IF(AND(OR(エントリー!$AX9="○",エントリー!$AX9="△"),エントリー!E9=""),"",IF(OR(エントリー!$AX9="○",エントリー!$AX9="△"),エントリー!E9,""))</f>
        <v/>
      </c>
      <c r="E4" t="str">
        <f>IF(AND(OR(エントリー!$AX9="○",エントリー!$AX9="△"),エントリー!F9=""),"",IF(OR(エントリー!$AX9="○",エントリー!$AX9="△"),エントリー!F9,""))</f>
        <v/>
      </c>
      <c r="F4" t="str">
        <f>IF(AND(OR(エントリー!$AX9="○",エントリー!$AX9="△"),エントリー!G9=""),"",IF(OR(エントリー!$AX9="○",エントリー!$AX9="△"),エントリー!G9,""))</f>
        <v/>
      </c>
      <c r="G4" t="str">
        <f>IF(AND(OR(エントリー!$AX9="○",エントリー!$AX9="△"),エントリー!H9=""),"",IF(OR(エントリー!$AX9="○",エントリー!$AX9="△"),エントリー!H9,""))</f>
        <v/>
      </c>
      <c r="H4" t="str">
        <f>IF(AND(OR(エントリー!$AX9="○",エントリー!$AX9="△"),エントリー!I9=""),"",IF(OR(エントリー!$AX9="○",エントリー!$AX9="△"),エントリー!I9,""))</f>
        <v/>
      </c>
      <c r="I4" t="str">
        <f>IF(AND(OR(エントリー!$AX9="○",エントリー!$AX9="△"),エントリー!J9=""),"",IF(OR(エントリー!$AX9="○",エントリー!$AX9="△"),エントリー!J9,""))</f>
        <v/>
      </c>
      <c r="J4" t="str">
        <f>IF(AND(OR(エントリー!$AX9="○",エントリー!$AX9="△"),エントリー!K9=""),"",IF(OR(エントリー!$AX9="○",エントリー!$AX9="△"),エントリー!K9,""))</f>
        <v/>
      </c>
      <c r="K4" t="str">
        <f>IF(AND(OR(エントリー!$AX9="○",エントリー!$AX9="△"),エントリー!L9=""),"",IF(OR(エントリー!$AX9="○",エントリー!$AX9="△"),エントリー!L9,""))</f>
        <v/>
      </c>
      <c r="L4" s="71" t="str">
        <f>IF(AND(OR(エントリー!$AX9="○",エントリー!$AX9="△"),エントリー!M9=""),"",IF(OR(エントリー!$AX9="○",エントリー!$AX9="△"),エントリー!M9,""))</f>
        <v/>
      </c>
      <c r="M4" s="71" t="str">
        <f>IF(AND(OR(エントリー!$AX9="○",エントリー!$AX9="△"),エントリー!N9=""),"",IF(OR(エントリー!$AX9="○",エントリー!$AX9="△"),エントリー!N9,""))</f>
        <v/>
      </c>
      <c r="N4" s="71" t="str">
        <f>IF(AND(OR(エントリー!$AX9="○",エントリー!$AX9="△"),エントリー!O9=""),"",IF(OR(エントリー!$AX9="○",エントリー!$AX9="△"),エントリー!O9,""))</f>
        <v/>
      </c>
      <c r="O4" s="5" t="str">
        <f>IF(エントリー!P9="","",IF(エントリー!$AX9="","",IF(AND(OR(エントリー!$AX9="○",エントリー!$AX9="△"),エントリー!AL9=""),エントリー!P9,エントリー!AL9)))</f>
        <v/>
      </c>
      <c r="P4" s="8" t="str">
        <f>IF(AND(OR(エントリー!$AX9="○",エントリー!$AX9="△"),エントリー!Q9=""),"",IF(OR(エントリー!$AX9="○",エントリー!$AX9="△"),エントリー!Q9,""))</f>
        <v/>
      </c>
      <c r="Q4" t="str">
        <f>IF(AND(OR(エントリー!$AX9="○",エントリー!$AX9="△"),エントリー!R9=""),"",IF(OR(エントリー!$AX9="○",エントリー!$AX9="△"),エントリー!R9,""))</f>
        <v/>
      </c>
      <c r="R4" s="70" t="str">
        <f>IF(AND(OR(エントリー!$AX9="○",エントリー!$AX9="△"),エントリー!S9=""),"",IF(OR(エントリー!$AX9="○",エントリー!$AX9="△"),エントリー!S9,""))</f>
        <v/>
      </c>
      <c r="S4" t="str">
        <f>IF(AND(OR(エントリー!$AX9="○",エントリー!$AX9="△"),エントリー!T9=""),"",IF(OR(エントリー!$AX9="○",エントリー!$AX9="△"),エントリー!T9,""))</f>
        <v/>
      </c>
      <c r="T4" t="str">
        <f>IF(AND(OR(エントリー!$AX9="○",エントリー!$AX9="△"),エントリー!U9=""),"",IF(OR(エントリー!$AX9="○",エントリー!$AX9="△"),エントリー!U9,""))</f>
        <v/>
      </c>
      <c r="U4" t="str">
        <f>IF(AND(OR(エントリー!$AX9="○",エントリー!$AX9="△"),エントリー!V9=""),"",IF(OR(エントリー!$AX9="○",エントリー!$AX9="△"),エントリー!V9,""))</f>
        <v/>
      </c>
      <c r="V4" t="str">
        <f>IF(AND(OR(エントリー!$AX9="○",エントリー!$AX9="△"),エントリー!W9=""),"",IF(OR(エントリー!$AX9="○",エントリー!$AX9="△"),エントリー!W9,""))</f>
        <v/>
      </c>
      <c r="W4" t="str">
        <f>IF(AND(OR(エントリー!$AX9="○",エントリー!$AX9="△"),エントリー!X9=""),"",IF(OR(エントリー!$AX9="○",エントリー!$AX9="△"),エントリー!X9,""))</f>
        <v/>
      </c>
      <c r="X4" t="str">
        <f>IF(AND(OR(エントリー!$AX9="○",エントリー!$AX9="△"),エントリー!Y9=""),"",IF(OR(エントリー!$AX9="○",エントリー!$AX9="△"),エントリー!Y9,""))</f>
        <v/>
      </c>
      <c r="Y4" t="str">
        <f>IF(AND(OR(エントリー!$AX9="○",エントリー!$AX9="△"),エントリー!Z9=""),"",IF(OR(エントリー!$AX9="○",エントリー!$AX9="△"),エントリー!Z9,""))</f>
        <v/>
      </c>
      <c r="Z4" t="str">
        <f>IF(AND(OR(エントリー!$AX9="○",エントリー!$AX9="△"),エントリー!AA9=""),"",IF(OR(エントリー!$AX9="○",エントリー!$AX9="△"),エントリー!AA9,""))</f>
        <v/>
      </c>
      <c r="AA4" t="str">
        <f>IF(AND(OR(エントリー!$AX9="○",エントリー!$AX9="△"),エントリー!AB9=""),"",IF(OR(エントリー!$AX9="○",エントリー!$AX9="△"),エントリー!AB9,""))</f>
        <v/>
      </c>
      <c r="AB4" t="str">
        <f>IF(AND(OR(エントリー!$AX9="○",エントリー!$AX9="△"),エントリー!AC9=""),"",IF(OR(エントリー!$AX9="○",エントリー!$AX9="△"),エントリー!AC9,""))</f>
        <v/>
      </c>
      <c r="AC4" t="str">
        <f>IF(AND(OR(エントリー!$AX9="○",エントリー!$AX9="△"),エントリー!$AY$3="通常"),エントリー!AP9,IF(AND(OR(エントリー!$AX9="○",エントリー!$AX9="△"),エントリー!$AY$3="国体"),エントリー!AO9,IF(AND(OR(エントリー!$AX9="○",エントリー!$AX9="△"),エントリー!$AY$3="OPEN"),エントリー!AQ9,IF(AND(OR(エントリー!$AX9="○",エントリー!$AX9="△"),エントリー!$AY$3="Jr"),エントリー!AR9,IF(AND(OR(エントリー!$AX9="○",エントリー!$AX9="△"),エントリー!$AY$3="MS"),エントリー!AS9,"")))))</f>
        <v/>
      </c>
      <c r="AD4" t="str">
        <f>IF(AND(OR(エントリー!$AX9="○",エントリー!$AX9="△"),エントリー!AE9=""),"",IF(OR(エントリー!$AX9="○",エントリー!$AX9="△"),エントリー!AE9,""))</f>
        <v/>
      </c>
      <c r="AE4" t="str">
        <f>IF(エントリー!AM9="","",IF(エントリー!$AX9="","",IF(AND(OR(エントリー!$AX9="○",エントリー!$AX9="△"),エントリー!$AY$3="MS"),エントリー!AN9,エントリー!AM9)))</f>
        <v/>
      </c>
      <c r="AF4" t="str">
        <f t="shared" si="0"/>
        <v/>
      </c>
      <c r="AG4" t="str">
        <f>IF(AND(OR(エントリー!$AX9="○",エントリー!$AX9="△"),エントリー!AH9=""),"",IF(OR(エントリー!$AX9="○",エントリー!$AX9="△"),エントリー!AH9,""))</f>
        <v/>
      </c>
      <c r="AH4" s="72" t="str">
        <f>IF(AND(OR(エントリー!$AX9="○",エントリー!$AX9="△"),エントリー!AI9=""),"",IF(OR(エントリー!$AX9="○",エントリー!$AX9="△"),エントリー!AI9,""))</f>
        <v/>
      </c>
      <c r="AI4" t="str">
        <f>IF(AND(OR(エントリー!$AX9="○",エントリー!$AX9="△"),エントリー!AJ9=""),"",IF(OR(エントリー!$AX9="○",エントリー!$AX9="△"),エントリー!AJ9,""))</f>
        <v/>
      </c>
      <c r="AJ4" t="str">
        <f>IF(AND(OR(エントリー!$AX9="○",エントリー!$AX9="△"),エントリー!AK9=""),"",IF(OR(エントリー!$AX9="○",エントリー!$AX9="△"),エントリー!AK9,""))</f>
        <v/>
      </c>
      <c r="AK4" t="str">
        <f>IF(エントリー!AX9="△","オープン参加","")</f>
        <v/>
      </c>
    </row>
    <row r="5" spans="1:37" x14ac:dyDescent="0.15">
      <c r="A5" s="68" t="str">
        <f>IF(AND(OR(エントリー!$AX10="○",エントリー!$AX10="△"),エントリー!B10=""),"",IF(OR(エントリー!$AX10="○",エントリー!$AX10="△"),エントリー!B10,""))</f>
        <v/>
      </c>
      <c r="B5" t="str">
        <f>IF(AND(OR(エントリー!$AX10="○",エントリー!$AX10="△"),エントリー!C10=""),"",IF(OR(エントリー!$AX10="○",エントリー!$AX10="△"),エントリー!C10,""))</f>
        <v/>
      </c>
      <c r="C5" t="str">
        <f>IF(AND(OR(エントリー!$AX10="○",エントリー!$AX10="△"),エントリー!D10=""),"",IF(OR(エントリー!$AX10="○",エントリー!$AX10="△"),エントリー!D10,""))</f>
        <v/>
      </c>
      <c r="D5" s="69" t="str">
        <f>IF(AND(OR(エントリー!$AX10="○",エントリー!$AX10="△"),エントリー!E10=""),"",IF(OR(エントリー!$AX10="○",エントリー!$AX10="△"),エントリー!E10,""))</f>
        <v/>
      </c>
      <c r="E5" t="str">
        <f>IF(AND(OR(エントリー!$AX10="○",エントリー!$AX10="△"),エントリー!F10=""),"",IF(OR(エントリー!$AX10="○",エントリー!$AX10="△"),エントリー!F10,""))</f>
        <v/>
      </c>
      <c r="F5" t="str">
        <f>IF(AND(OR(エントリー!$AX10="○",エントリー!$AX10="△"),エントリー!G10=""),"",IF(OR(エントリー!$AX10="○",エントリー!$AX10="△"),エントリー!G10,""))</f>
        <v/>
      </c>
      <c r="G5" t="str">
        <f>IF(AND(OR(エントリー!$AX10="○",エントリー!$AX10="△"),エントリー!H10=""),"",IF(OR(エントリー!$AX10="○",エントリー!$AX10="△"),エントリー!H10,""))</f>
        <v/>
      </c>
      <c r="H5" t="str">
        <f>IF(AND(OR(エントリー!$AX10="○",エントリー!$AX10="△"),エントリー!I10=""),"",IF(OR(エントリー!$AX10="○",エントリー!$AX10="△"),エントリー!I10,""))</f>
        <v/>
      </c>
      <c r="I5" t="str">
        <f>IF(AND(OR(エントリー!$AX10="○",エントリー!$AX10="△"),エントリー!J10=""),"",IF(OR(エントリー!$AX10="○",エントリー!$AX10="△"),エントリー!J10,""))</f>
        <v/>
      </c>
      <c r="J5" t="str">
        <f>IF(AND(OR(エントリー!$AX10="○",エントリー!$AX10="△"),エントリー!K10=""),"",IF(OR(エントリー!$AX10="○",エントリー!$AX10="△"),エントリー!K10,""))</f>
        <v/>
      </c>
      <c r="K5" t="str">
        <f>IF(AND(OR(エントリー!$AX10="○",エントリー!$AX10="△"),エントリー!L10=""),"",IF(OR(エントリー!$AX10="○",エントリー!$AX10="△"),エントリー!L10,""))</f>
        <v/>
      </c>
      <c r="L5" s="71" t="str">
        <f>IF(AND(OR(エントリー!$AX10="○",エントリー!$AX10="△"),エントリー!M10=""),"",IF(OR(エントリー!$AX10="○",エントリー!$AX10="△"),エントリー!M10,""))</f>
        <v/>
      </c>
      <c r="M5" s="71" t="str">
        <f>IF(AND(OR(エントリー!$AX10="○",エントリー!$AX10="△"),エントリー!N10=""),"",IF(OR(エントリー!$AX10="○",エントリー!$AX10="△"),エントリー!N10,""))</f>
        <v/>
      </c>
      <c r="N5" s="71" t="str">
        <f>IF(AND(OR(エントリー!$AX10="○",エントリー!$AX10="△"),エントリー!O10=""),"",IF(OR(エントリー!$AX10="○",エントリー!$AX10="△"),エントリー!O10,""))</f>
        <v/>
      </c>
      <c r="O5" s="5" t="str">
        <f>IF(エントリー!P10="","",IF(エントリー!$AX10="","",IF(AND(OR(エントリー!$AX10="○",エントリー!$AX10="△"),エントリー!AL10=""),エントリー!P10,エントリー!AL10)))</f>
        <v/>
      </c>
      <c r="P5" s="8" t="str">
        <f>IF(AND(OR(エントリー!$AX10="○",エントリー!$AX10="△"),エントリー!Q10=""),"",IF(OR(エントリー!$AX10="○",エントリー!$AX10="△"),エントリー!Q10,""))</f>
        <v/>
      </c>
      <c r="Q5" t="str">
        <f>IF(AND(OR(エントリー!$AX10="○",エントリー!$AX10="△"),エントリー!R10=""),"",IF(OR(エントリー!$AX10="○",エントリー!$AX10="△"),エントリー!R10,""))</f>
        <v/>
      </c>
      <c r="R5" s="70" t="str">
        <f>IF(AND(OR(エントリー!$AX10="○",エントリー!$AX10="△"),エントリー!S10=""),"",IF(OR(エントリー!$AX10="○",エントリー!$AX10="△"),エントリー!S10,""))</f>
        <v/>
      </c>
      <c r="S5" t="str">
        <f>IF(AND(OR(エントリー!$AX10="○",エントリー!$AX10="△"),エントリー!T10=""),"",IF(OR(エントリー!$AX10="○",エントリー!$AX10="△"),エントリー!T10,""))</f>
        <v/>
      </c>
      <c r="T5" t="str">
        <f>IF(AND(OR(エントリー!$AX10="○",エントリー!$AX10="△"),エントリー!U10=""),"",IF(OR(エントリー!$AX10="○",エントリー!$AX10="△"),エントリー!U10,""))</f>
        <v/>
      </c>
      <c r="U5" t="str">
        <f>IF(AND(OR(エントリー!$AX10="○",エントリー!$AX10="△"),エントリー!V10=""),"",IF(OR(エントリー!$AX10="○",エントリー!$AX10="△"),エントリー!V10,""))</f>
        <v/>
      </c>
      <c r="V5" t="str">
        <f>IF(AND(OR(エントリー!$AX10="○",エントリー!$AX10="△"),エントリー!W10=""),"",IF(OR(エントリー!$AX10="○",エントリー!$AX10="△"),エントリー!W10,""))</f>
        <v/>
      </c>
      <c r="W5" t="str">
        <f>IF(AND(OR(エントリー!$AX10="○",エントリー!$AX10="△"),エントリー!X10=""),"",IF(OR(エントリー!$AX10="○",エントリー!$AX10="△"),エントリー!X10,""))</f>
        <v/>
      </c>
      <c r="X5" t="str">
        <f>IF(AND(OR(エントリー!$AX10="○",エントリー!$AX10="△"),エントリー!Y10=""),"",IF(OR(エントリー!$AX10="○",エントリー!$AX10="△"),エントリー!Y10,""))</f>
        <v/>
      </c>
      <c r="Y5" t="str">
        <f>IF(AND(OR(エントリー!$AX10="○",エントリー!$AX10="△"),エントリー!Z10=""),"",IF(OR(エントリー!$AX10="○",エントリー!$AX10="△"),エントリー!Z10,""))</f>
        <v/>
      </c>
      <c r="Z5" t="str">
        <f>IF(AND(OR(エントリー!$AX10="○",エントリー!$AX10="△"),エントリー!AA10=""),"",IF(OR(エントリー!$AX10="○",エントリー!$AX10="△"),エントリー!AA10,""))</f>
        <v/>
      </c>
      <c r="AA5" t="str">
        <f>IF(AND(OR(エントリー!$AX10="○",エントリー!$AX10="△"),エントリー!AB10=""),"",IF(OR(エントリー!$AX10="○",エントリー!$AX10="△"),エントリー!AB10,""))</f>
        <v/>
      </c>
      <c r="AB5" t="str">
        <f>IF(AND(OR(エントリー!$AX10="○",エントリー!$AX10="△"),エントリー!AC10=""),"",IF(OR(エントリー!$AX10="○",エントリー!$AX10="△"),エントリー!AC10,""))</f>
        <v/>
      </c>
      <c r="AC5" t="str">
        <f>IF(AND(OR(エントリー!$AX10="○",エントリー!$AX10="△"),エントリー!$AY$3="通常"),エントリー!AP10,IF(AND(OR(エントリー!$AX10="○",エントリー!$AX10="△"),エントリー!$AY$3="国体"),エントリー!AO10,IF(AND(OR(エントリー!$AX10="○",エントリー!$AX10="△"),エントリー!$AY$3="OPEN"),エントリー!AQ10,IF(AND(OR(エントリー!$AX10="○",エントリー!$AX10="△"),エントリー!$AY$3="Jr"),エントリー!AR10,IF(AND(OR(エントリー!$AX10="○",エントリー!$AX10="△"),エントリー!$AY$3="MS"),エントリー!AS10,"")))))</f>
        <v/>
      </c>
      <c r="AD5" t="str">
        <f>IF(AND(OR(エントリー!$AX10="○",エントリー!$AX10="△"),エントリー!AE10=""),"",IF(OR(エントリー!$AX10="○",エントリー!$AX10="△"),エントリー!AE10,""))</f>
        <v/>
      </c>
      <c r="AE5" t="str">
        <f>IF(エントリー!AM10="","",IF(エントリー!$AX10="","",IF(AND(OR(エントリー!$AX10="○",エントリー!$AX10="△"),エントリー!$AY$3="MS"),エントリー!AN10,エントリー!AM10)))</f>
        <v/>
      </c>
      <c r="AF5" t="str">
        <f t="shared" si="0"/>
        <v/>
      </c>
      <c r="AG5" t="str">
        <f>IF(AND(OR(エントリー!$AX10="○",エントリー!$AX10="△"),エントリー!AH10=""),"",IF(OR(エントリー!$AX10="○",エントリー!$AX10="△"),エントリー!AH10,""))</f>
        <v/>
      </c>
      <c r="AH5" s="72" t="str">
        <f>IF(AND(OR(エントリー!$AX10="○",エントリー!$AX10="△"),エントリー!AI10=""),"",IF(OR(エントリー!$AX10="○",エントリー!$AX10="△"),エントリー!AI10,""))</f>
        <v/>
      </c>
      <c r="AI5" t="str">
        <f>IF(AND(OR(エントリー!$AX10="○",エントリー!$AX10="△"),エントリー!AJ10=""),"",IF(OR(エントリー!$AX10="○",エントリー!$AX10="△"),エントリー!AJ10,""))</f>
        <v/>
      </c>
      <c r="AJ5" t="str">
        <f>IF(AND(OR(エントリー!$AX10="○",エントリー!$AX10="△"),エントリー!AK10=""),"",IF(OR(エントリー!$AX10="○",エントリー!$AX10="△"),エントリー!AK10,""))</f>
        <v/>
      </c>
      <c r="AK5" t="str">
        <f>IF(エントリー!AX10="△","オープン参加","")</f>
        <v/>
      </c>
    </row>
    <row r="6" spans="1:37" x14ac:dyDescent="0.15">
      <c r="A6" s="68" t="str">
        <f>IF(AND(OR(エントリー!$AX11="○",エントリー!$AX11="△"),エントリー!B11=""),"",IF(OR(エントリー!$AX11="○",エントリー!$AX11="△"),エントリー!B11,""))</f>
        <v/>
      </c>
      <c r="B6" t="str">
        <f>IF(AND(OR(エントリー!$AX11="○",エントリー!$AX11="△"),エントリー!C11=""),"",IF(OR(エントリー!$AX11="○",エントリー!$AX11="△"),エントリー!C11,""))</f>
        <v/>
      </c>
      <c r="C6" t="str">
        <f>IF(AND(OR(エントリー!$AX11="○",エントリー!$AX11="△"),エントリー!D11=""),"",IF(OR(エントリー!$AX11="○",エントリー!$AX11="△"),エントリー!D11,""))</f>
        <v/>
      </c>
      <c r="D6" s="69" t="str">
        <f>IF(AND(OR(エントリー!$AX11="○",エントリー!$AX11="△"),エントリー!E11=""),"",IF(OR(エントリー!$AX11="○",エントリー!$AX11="△"),エントリー!E11,""))</f>
        <v/>
      </c>
      <c r="E6" t="str">
        <f>IF(AND(OR(エントリー!$AX11="○",エントリー!$AX11="△"),エントリー!F11=""),"",IF(OR(エントリー!$AX11="○",エントリー!$AX11="△"),エントリー!F11,""))</f>
        <v/>
      </c>
      <c r="F6" t="str">
        <f>IF(AND(OR(エントリー!$AX11="○",エントリー!$AX11="△"),エントリー!G11=""),"",IF(OR(エントリー!$AX11="○",エントリー!$AX11="△"),エントリー!G11,""))</f>
        <v/>
      </c>
      <c r="G6" t="str">
        <f>IF(AND(OR(エントリー!$AX11="○",エントリー!$AX11="△"),エントリー!H11=""),"",IF(OR(エントリー!$AX11="○",エントリー!$AX11="△"),エントリー!H11,""))</f>
        <v/>
      </c>
      <c r="H6" t="str">
        <f>IF(AND(OR(エントリー!$AX11="○",エントリー!$AX11="△"),エントリー!I11=""),"",IF(OR(エントリー!$AX11="○",エントリー!$AX11="△"),エントリー!I11,""))</f>
        <v/>
      </c>
      <c r="I6" t="str">
        <f>IF(AND(OR(エントリー!$AX11="○",エントリー!$AX11="△"),エントリー!J11=""),"",IF(OR(エントリー!$AX11="○",エントリー!$AX11="△"),エントリー!J11,""))</f>
        <v/>
      </c>
      <c r="J6" t="str">
        <f>IF(AND(OR(エントリー!$AX11="○",エントリー!$AX11="△"),エントリー!K11=""),"",IF(OR(エントリー!$AX11="○",エントリー!$AX11="△"),エントリー!K11,""))</f>
        <v/>
      </c>
      <c r="K6" t="str">
        <f>IF(AND(OR(エントリー!$AX11="○",エントリー!$AX11="△"),エントリー!L11=""),"",IF(OR(エントリー!$AX11="○",エントリー!$AX11="△"),エントリー!L11,""))</f>
        <v/>
      </c>
      <c r="L6" s="71" t="str">
        <f>IF(AND(OR(エントリー!$AX11="○",エントリー!$AX11="△"),エントリー!M11=""),"",IF(OR(エントリー!$AX11="○",エントリー!$AX11="△"),エントリー!M11,""))</f>
        <v/>
      </c>
      <c r="M6" s="71" t="str">
        <f>IF(AND(OR(エントリー!$AX11="○",エントリー!$AX11="△"),エントリー!N11=""),"",IF(OR(エントリー!$AX11="○",エントリー!$AX11="△"),エントリー!N11,""))</f>
        <v/>
      </c>
      <c r="N6" s="71" t="str">
        <f>IF(AND(OR(エントリー!$AX11="○",エントリー!$AX11="△"),エントリー!O11=""),"",IF(OR(エントリー!$AX11="○",エントリー!$AX11="△"),エントリー!O11,""))</f>
        <v/>
      </c>
      <c r="O6" s="5" t="str">
        <f>IF(エントリー!P11="","",IF(エントリー!$AX11="","",IF(AND(OR(エントリー!$AX11="○",エントリー!$AX11="△"),エントリー!AL11=""),エントリー!P11,エントリー!AL11)))</f>
        <v/>
      </c>
      <c r="P6" s="8" t="str">
        <f>IF(AND(OR(エントリー!$AX11="○",エントリー!$AX11="△"),エントリー!Q11=""),"",IF(OR(エントリー!$AX11="○",エントリー!$AX11="△"),エントリー!Q11,""))</f>
        <v/>
      </c>
      <c r="Q6" t="str">
        <f>IF(AND(OR(エントリー!$AX11="○",エントリー!$AX11="△"),エントリー!R11=""),"",IF(OR(エントリー!$AX11="○",エントリー!$AX11="△"),エントリー!R11,""))</f>
        <v/>
      </c>
      <c r="R6" s="70" t="str">
        <f>IF(AND(OR(エントリー!$AX11="○",エントリー!$AX11="△"),エントリー!S11=""),"",IF(OR(エントリー!$AX11="○",エントリー!$AX11="△"),エントリー!S11,""))</f>
        <v/>
      </c>
      <c r="S6" t="str">
        <f>IF(AND(OR(エントリー!$AX11="○",エントリー!$AX11="△"),エントリー!T11=""),"",IF(OR(エントリー!$AX11="○",エントリー!$AX11="△"),エントリー!T11,""))</f>
        <v/>
      </c>
      <c r="T6" t="str">
        <f>IF(AND(OR(エントリー!$AX11="○",エントリー!$AX11="△"),エントリー!U11=""),"",IF(OR(エントリー!$AX11="○",エントリー!$AX11="△"),エントリー!U11,""))</f>
        <v/>
      </c>
      <c r="U6" t="str">
        <f>IF(AND(OR(エントリー!$AX11="○",エントリー!$AX11="△"),エントリー!V11=""),"",IF(OR(エントリー!$AX11="○",エントリー!$AX11="△"),エントリー!V11,""))</f>
        <v/>
      </c>
      <c r="V6" t="str">
        <f>IF(AND(OR(エントリー!$AX11="○",エントリー!$AX11="△"),エントリー!W11=""),"",IF(OR(エントリー!$AX11="○",エントリー!$AX11="△"),エントリー!W11,""))</f>
        <v/>
      </c>
      <c r="W6" t="str">
        <f>IF(AND(OR(エントリー!$AX11="○",エントリー!$AX11="△"),エントリー!X11=""),"",IF(OR(エントリー!$AX11="○",エントリー!$AX11="△"),エントリー!X11,""))</f>
        <v/>
      </c>
      <c r="X6" t="str">
        <f>IF(AND(OR(エントリー!$AX11="○",エントリー!$AX11="△"),エントリー!Y11=""),"",IF(OR(エントリー!$AX11="○",エントリー!$AX11="△"),エントリー!Y11,""))</f>
        <v/>
      </c>
      <c r="Y6" t="str">
        <f>IF(AND(OR(エントリー!$AX11="○",エントリー!$AX11="△"),エントリー!Z11=""),"",IF(OR(エントリー!$AX11="○",エントリー!$AX11="△"),エントリー!Z11,""))</f>
        <v/>
      </c>
      <c r="Z6" t="str">
        <f>IF(AND(OR(エントリー!$AX11="○",エントリー!$AX11="△"),エントリー!AA11=""),"",IF(OR(エントリー!$AX11="○",エントリー!$AX11="△"),エントリー!AA11,""))</f>
        <v/>
      </c>
      <c r="AA6" t="str">
        <f>IF(AND(OR(エントリー!$AX11="○",エントリー!$AX11="△"),エントリー!AB11=""),"",IF(OR(エントリー!$AX11="○",エントリー!$AX11="△"),エントリー!AB11,""))</f>
        <v/>
      </c>
      <c r="AB6" t="str">
        <f>IF(AND(OR(エントリー!$AX11="○",エントリー!$AX11="△"),エントリー!AC11=""),"",IF(OR(エントリー!$AX11="○",エントリー!$AX11="△"),エントリー!AC11,""))</f>
        <v/>
      </c>
      <c r="AC6" t="str">
        <f>IF(AND(OR(エントリー!$AX11="○",エントリー!$AX11="△"),エントリー!$AY$3="通常"),エントリー!AP11,IF(AND(OR(エントリー!$AX11="○",エントリー!$AX11="△"),エントリー!$AY$3="国体"),エントリー!AO11,IF(AND(OR(エントリー!$AX11="○",エントリー!$AX11="△"),エントリー!$AY$3="OPEN"),エントリー!AQ11,IF(AND(OR(エントリー!$AX11="○",エントリー!$AX11="△"),エントリー!$AY$3="Jr"),エントリー!AR11,IF(AND(OR(エントリー!$AX11="○",エントリー!$AX11="△"),エントリー!$AY$3="MS"),エントリー!AS11,"")))))</f>
        <v/>
      </c>
      <c r="AD6" t="str">
        <f>IF(AND(OR(エントリー!$AX11="○",エントリー!$AX11="△"),エントリー!AE11=""),"",IF(OR(エントリー!$AX11="○",エントリー!$AX11="△"),エントリー!AE11,""))</f>
        <v/>
      </c>
      <c r="AE6" t="str">
        <f>IF(エントリー!AM11="","",IF(エントリー!$AX11="","",IF(AND(OR(エントリー!$AX11="○",エントリー!$AX11="△"),エントリー!$AY$3="MS"),エントリー!AN11,エントリー!AM11)))</f>
        <v/>
      </c>
      <c r="AF6" t="str">
        <f t="shared" si="0"/>
        <v/>
      </c>
      <c r="AG6" t="str">
        <f>IF(AND(OR(エントリー!$AX11="○",エントリー!$AX11="△"),エントリー!AH11=""),"",IF(OR(エントリー!$AX11="○",エントリー!$AX11="△"),エントリー!AH11,""))</f>
        <v/>
      </c>
      <c r="AH6" s="72" t="str">
        <f>IF(AND(OR(エントリー!$AX11="○",エントリー!$AX11="△"),エントリー!AI11=""),"",IF(OR(エントリー!$AX11="○",エントリー!$AX11="△"),エントリー!AI11,""))</f>
        <v/>
      </c>
      <c r="AI6" t="str">
        <f>IF(AND(OR(エントリー!$AX11="○",エントリー!$AX11="△"),エントリー!AJ11=""),"",IF(OR(エントリー!$AX11="○",エントリー!$AX11="△"),エントリー!AJ11,""))</f>
        <v/>
      </c>
      <c r="AJ6" t="str">
        <f>IF(AND(OR(エントリー!$AX11="○",エントリー!$AX11="△"),エントリー!AK11=""),"",IF(OR(エントリー!$AX11="○",エントリー!$AX11="△"),エントリー!AK11,""))</f>
        <v/>
      </c>
      <c r="AK6" t="str">
        <f>IF(エントリー!AX11="△","オープン参加","")</f>
        <v/>
      </c>
    </row>
    <row r="7" spans="1:37" x14ac:dyDescent="0.15">
      <c r="A7" s="68" t="str">
        <f>IF(AND(OR(エントリー!$AX12="○",エントリー!$AX12="△"),エントリー!B12=""),"",IF(OR(エントリー!$AX12="○",エントリー!$AX12="△"),エントリー!B12,""))</f>
        <v/>
      </c>
      <c r="B7" t="str">
        <f>IF(AND(OR(エントリー!$AX12="○",エントリー!$AX12="△"),エントリー!C12=""),"",IF(OR(エントリー!$AX12="○",エントリー!$AX12="△"),エントリー!C12,""))</f>
        <v/>
      </c>
      <c r="C7" t="str">
        <f>IF(AND(OR(エントリー!$AX12="○",エントリー!$AX12="△"),エントリー!D12=""),"",IF(OR(エントリー!$AX12="○",エントリー!$AX12="△"),エントリー!D12,""))</f>
        <v/>
      </c>
      <c r="D7" s="69" t="str">
        <f>IF(AND(OR(エントリー!$AX12="○",エントリー!$AX12="△"),エントリー!E12=""),"",IF(OR(エントリー!$AX12="○",エントリー!$AX12="△"),エントリー!E12,""))</f>
        <v/>
      </c>
      <c r="E7" t="str">
        <f>IF(AND(OR(エントリー!$AX12="○",エントリー!$AX12="△"),エントリー!F12=""),"",IF(OR(エントリー!$AX12="○",エントリー!$AX12="△"),エントリー!F12,""))</f>
        <v/>
      </c>
      <c r="F7" t="str">
        <f>IF(AND(OR(エントリー!$AX12="○",エントリー!$AX12="△"),エントリー!G12=""),"",IF(OR(エントリー!$AX12="○",エントリー!$AX12="△"),エントリー!G12,""))</f>
        <v/>
      </c>
      <c r="G7" t="str">
        <f>IF(AND(OR(エントリー!$AX12="○",エントリー!$AX12="△"),エントリー!H12=""),"",IF(OR(エントリー!$AX12="○",エントリー!$AX12="△"),エントリー!H12,""))</f>
        <v/>
      </c>
      <c r="H7" t="str">
        <f>IF(AND(OR(エントリー!$AX12="○",エントリー!$AX12="△"),エントリー!I12=""),"",IF(OR(エントリー!$AX12="○",エントリー!$AX12="△"),エントリー!I12,""))</f>
        <v/>
      </c>
      <c r="I7" t="str">
        <f>IF(AND(OR(エントリー!$AX12="○",エントリー!$AX12="△"),エントリー!J12=""),"",IF(OR(エントリー!$AX12="○",エントリー!$AX12="△"),エントリー!J12,""))</f>
        <v/>
      </c>
      <c r="J7" t="str">
        <f>IF(AND(OR(エントリー!$AX12="○",エントリー!$AX12="△"),エントリー!K12=""),"",IF(OR(エントリー!$AX12="○",エントリー!$AX12="△"),エントリー!K12,""))</f>
        <v/>
      </c>
      <c r="K7" t="str">
        <f>IF(AND(OR(エントリー!$AX12="○",エントリー!$AX12="△"),エントリー!L12=""),"",IF(OR(エントリー!$AX12="○",エントリー!$AX12="△"),エントリー!L12,""))</f>
        <v/>
      </c>
      <c r="L7" s="71" t="str">
        <f>IF(AND(OR(エントリー!$AX12="○",エントリー!$AX12="△"),エントリー!M12=""),"",IF(OR(エントリー!$AX12="○",エントリー!$AX12="△"),エントリー!M12,""))</f>
        <v/>
      </c>
      <c r="M7" s="71" t="str">
        <f>IF(AND(OR(エントリー!$AX12="○",エントリー!$AX12="△"),エントリー!N12=""),"",IF(OR(エントリー!$AX12="○",エントリー!$AX12="△"),エントリー!N12,""))</f>
        <v/>
      </c>
      <c r="N7" s="71" t="str">
        <f>IF(AND(OR(エントリー!$AX12="○",エントリー!$AX12="△"),エントリー!O12=""),"",IF(OR(エントリー!$AX12="○",エントリー!$AX12="△"),エントリー!O12,""))</f>
        <v/>
      </c>
      <c r="O7" s="5" t="str">
        <f>IF(エントリー!P12="","",IF(エントリー!$AX12="","",IF(AND(OR(エントリー!$AX12="○",エントリー!$AX12="△"),エントリー!AL12=""),エントリー!P12,エントリー!AL12)))</f>
        <v/>
      </c>
      <c r="P7" s="8" t="str">
        <f>IF(AND(OR(エントリー!$AX12="○",エントリー!$AX12="△"),エントリー!Q12=""),"",IF(OR(エントリー!$AX12="○",エントリー!$AX12="△"),エントリー!Q12,""))</f>
        <v/>
      </c>
      <c r="Q7" t="str">
        <f>IF(AND(OR(エントリー!$AX12="○",エントリー!$AX12="△"),エントリー!R12=""),"",IF(OR(エントリー!$AX12="○",エントリー!$AX12="△"),エントリー!R12,""))</f>
        <v/>
      </c>
      <c r="R7" s="70" t="str">
        <f>IF(AND(OR(エントリー!$AX12="○",エントリー!$AX12="△"),エントリー!S12=""),"",IF(OR(エントリー!$AX12="○",エントリー!$AX12="△"),エントリー!S12,""))</f>
        <v/>
      </c>
      <c r="S7" t="str">
        <f>IF(AND(OR(エントリー!$AX12="○",エントリー!$AX12="△"),エントリー!T12=""),"",IF(OR(エントリー!$AX12="○",エントリー!$AX12="△"),エントリー!T12,""))</f>
        <v/>
      </c>
      <c r="T7" t="str">
        <f>IF(AND(OR(エントリー!$AX12="○",エントリー!$AX12="△"),エントリー!U12=""),"",IF(OR(エントリー!$AX12="○",エントリー!$AX12="△"),エントリー!U12,""))</f>
        <v/>
      </c>
      <c r="U7" t="str">
        <f>IF(AND(OR(エントリー!$AX12="○",エントリー!$AX12="△"),エントリー!V12=""),"",IF(OR(エントリー!$AX12="○",エントリー!$AX12="△"),エントリー!V12,""))</f>
        <v/>
      </c>
      <c r="V7" t="str">
        <f>IF(AND(OR(エントリー!$AX12="○",エントリー!$AX12="△"),エントリー!W12=""),"",IF(OR(エントリー!$AX12="○",エントリー!$AX12="△"),エントリー!W12,""))</f>
        <v/>
      </c>
      <c r="W7" t="str">
        <f>IF(AND(OR(エントリー!$AX12="○",エントリー!$AX12="△"),エントリー!X12=""),"",IF(OR(エントリー!$AX12="○",エントリー!$AX12="△"),エントリー!X12,""))</f>
        <v/>
      </c>
      <c r="X7" t="str">
        <f>IF(AND(OR(エントリー!$AX12="○",エントリー!$AX12="△"),エントリー!Y12=""),"",IF(OR(エントリー!$AX12="○",エントリー!$AX12="△"),エントリー!Y12,""))</f>
        <v/>
      </c>
      <c r="Y7" t="str">
        <f>IF(AND(OR(エントリー!$AX12="○",エントリー!$AX12="△"),エントリー!Z12=""),"",IF(OR(エントリー!$AX12="○",エントリー!$AX12="△"),エントリー!Z12,""))</f>
        <v/>
      </c>
      <c r="Z7" t="str">
        <f>IF(AND(OR(エントリー!$AX12="○",エントリー!$AX12="△"),エントリー!AA12=""),"",IF(OR(エントリー!$AX12="○",エントリー!$AX12="△"),エントリー!AA12,""))</f>
        <v/>
      </c>
      <c r="AA7" t="str">
        <f>IF(AND(OR(エントリー!$AX12="○",エントリー!$AX12="△"),エントリー!AB12=""),"",IF(OR(エントリー!$AX12="○",エントリー!$AX12="△"),エントリー!AB12,""))</f>
        <v/>
      </c>
      <c r="AB7" t="str">
        <f>IF(AND(OR(エントリー!$AX12="○",エントリー!$AX12="△"),エントリー!AC12=""),"",IF(OR(エントリー!$AX12="○",エントリー!$AX12="△"),エントリー!AC12,""))</f>
        <v/>
      </c>
      <c r="AC7" t="str">
        <f>IF(AND(OR(エントリー!$AX12="○",エントリー!$AX12="△"),エントリー!$AY$3="通常"),エントリー!AP12,IF(AND(OR(エントリー!$AX12="○",エントリー!$AX12="△"),エントリー!$AY$3="国体"),エントリー!AO12,IF(AND(OR(エントリー!$AX12="○",エントリー!$AX12="△"),エントリー!$AY$3="OPEN"),エントリー!AQ12,IF(AND(OR(エントリー!$AX12="○",エントリー!$AX12="△"),エントリー!$AY$3="Jr"),エントリー!AR12,IF(AND(OR(エントリー!$AX12="○",エントリー!$AX12="△"),エントリー!$AY$3="MS"),エントリー!AS12,"")))))</f>
        <v/>
      </c>
      <c r="AD7" t="str">
        <f>IF(AND(OR(エントリー!$AX12="○",エントリー!$AX12="△"),エントリー!AE12=""),"",IF(OR(エントリー!$AX12="○",エントリー!$AX12="△"),エントリー!AE12,""))</f>
        <v/>
      </c>
      <c r="AE7" t="str">
        <f>IF(エントリー!AM12="","",IF(エントリー!$AX12="","",IF(AND(OR(エントリー!$AX12="○",エントリー!$AX12="△"),エントリー!$AY$3="MS"),エントリー!AN12,エントリー!AM12)))</f>
        <v/>
      </c>
      <c r="AF7" t="str">
        <f t="shared" si="0"/>
        <v/>
      </c>
      <c r="AG7" t="str">
        <f>IF(AND(OR(エントリー!$AX12="○",エントリー!$AX12="△"),エントリー!AH12=""),"",IF(OR(エントリー!$AX12="○",エントリー!$AX12="△"),エントリー!AH12,""))</f>
        <v/>
      </c>
      <c r="AH7" s="72" t="str">
        <f>IF(AND(OR(エントリー!$AX12="○",エントリー!$AX12="△"),エントリー!AI12=""),"",IF(OR(エントリー!$AX12="○",エントリー!$AX12="△"),エントリー!AI12,""))</f>
        <v/>
      </c>
      <c r="AI7" t="str">
        <f>IF(AND(OR(エントリー!$AX12="○",エントリー!$AX12="△"),エントリー!AJ12=""),"",IF(OR(エントリー!$AX12="○",エントリー!$AX12="△"),エントリー!AJ12,""))</f>
        <v/>
      </c>
      <c r="AJ7" t="str">
        <f>IF(AND(OR(エントリー!$AX12="○",エントリー!$AX12="△"),エントリー!AK12=""),"",IF(OR(エントリー!$AX12="○",エントリー!$AX12="△"),エントリー!AK12,""))</f>
        <v/>
      </c>
      <c r="AK7" t="str">
        <f>IF(エントリー!AX12="△","オープン参加","")</f>
        <v/>
      </c>
    </row>
    <row r="8" spans="1:37" x14ac:dyDescent="0.15">
      <c r="A8" s="68" t="str">
        <f>IF(AND(OR(エントリー!$AX13="○",エントリー!$AX13="△"),エントリー!B13=""),"",IF(OR(エントリー!$AX13="○",エントリー!$AX13="△"),エントリー!B13,""))</f>
        <v/>
      </c>
      <c r="B8" t="str">
        <f>IF(AND(OR(エントリー!$AX13="○",エントリー!$AX13="△"),エントリー!C13=""),"",IF(OR(エントリー!$AX13="○",エントリー!$AX13="△"),エントリー!C13,""))</f>
        <v/>
      </c>
      <c r="C8" t="str">
        <f>IF(AND(OR(エントリー!$AX13="○",エントリー!$AX13="△"),エントリー!D13=""),"",IF(OR(エントリー!$AX13="○",エントリー!$AX13="△"),エントリー!D13,""))</f>
        <v/>
      </c>
      <c r="D8" s="69" t="str">
        <f>IF(AND(OR(エントリー!$AX13="○",エントリー!$AX13="△"),エントリー!E13=""),"",IF(OR(エントリー!$AX13="○",エントリー!$AX13="△"),エントリー!E13,""))</f>
        <v/>
      </c>
      <c r="E8" t="str">
        <f>IF(AND(OR(エントリー!$AX13="○",エントリー!$AX13="△"),エントリー!F13=""),"",IF(OR(エントリー!$AX13="○",エントリー!$AX13="△"),エントリー!F13,""))</f>
        <v/>
      </c>
      <c r="F8" t="str">
        <f>IF(AND(OR(エントリー!$AX13="○",エントリー!$AX13="△"),エントリー!G13=""),"",IF(OR(エントリー!$AX13="○",エントリー!$AX13="△"),エントリー!G13,""))</f>
        <v/>
      </c>
      <c r="G8" t="str">
        <f>IF(AND(OR(エントリー!$AX13="○",エントリー!$AX13="△"),エントリー!H13=""),"",IF(OR(エントリー!$AX13="○",エントリー!$AX13="△"),エントリー!H13,""))</f>
        <v/>
      </c>
      <c r="H8" t="str">
        <f>IF(AND(OR(エントリー!$AX13="○",エントリー!$AX13="△"),エントリー!I13=""),"",IF(OR(エントリー!$AX13="○",エントリー!$AX13="△"),エントリー!I13,""))</f>
        <v/>
      </c>
      <c r="I8" t="str">
        <f>IF(AND(OR(エントリー!$AX13="○",エントリー!$AX13="△"),エントリー!J13=""),"",IF(OR(エントリー!$AX13="○",エントリー!$AX13="△"),エントリー!J13,""))</f>
        <v/>
      </c>
      <c r="J8" t="str">
        <f>IF(AND(OR(エントリー!$AX13="○",エントリー!$AX13="△"),エントリー!K13=""),"",IF(OR(エントリー!$AX13="○",エントリー!$AX13="△"),エントリー!K13,""))</f>
        <v/>
      </c>
      <c r="K8" t="str">
        <f>IF(AND(OR(エントリー!$AX13="○",エントリー!$AX13="△"),エントリー!L13=""),"",IF(OR(エントリー!$AX13="○",エントリー!$AX13="△"),エントリー!L13,""))</f>
        <v/>
      </c>
      <c r="L8" s="71" t="str">
        <f>IF(AND(OR(エントリー!$AX13="○",エントリー!$AX13="△"),エントリー!M13=""),"",IF(OR(エントリー!$AX13="○",エントリー!$AX13="△"),エントリー!M13,""))</f>
        <v/>
      </c>
      <c r="M8" s="71" t="str">
        <f>IF(AND(OR(エントリー!$AX13="○",エントリー!$AX13="△"),エントリー!N13=""),"",IF(OR(エントリー!$AX13="○",エントリー!$AX13="△"),エントリー!N13,""))</f>
        <v/>
      </c>
      <c r="N8" s="71" t="str">
        <f>IF(AND(OR(エントリー!$AX13="○",エントリー!$AX13="△"),エントリー!O13=""),"",IF(OR(エントリー!$AX13="○",エントリー!$AX13="△"),エントリー!O13,""))</f>
        <v/>
      </c>
      <c r="O8" s="5" t="str">
        <f>IF(エントリー!P13="","",IF(エントリー!$AX13="","",IF(AND(OR(エントリー!$AX13="○",エントリー!$AX13="△"),エントリー!AL13=""),エントリー!P13,エントリー!AL13)))</f>
        <v/>
      </c>
      <c r="P8" s="8" t="str">
        <f>IF(AND(OR(エントリー!$AX13="○",エントリー!$AX13="△"),エントリー!Q13=""),"",IF(OR(エントリー!$AX13="○",エントリー!$AX13="△"),エントリー!Q13,""))</f>
        <v/>
      </c>
      <c r="Q8" t="str">
        <f>IF(AND(OR(エントリー!$AX13="○",エントリー!$AX13="△"),エントリー!R13=""),"",IF(OR(エントリー!$AX13="○",エントリー!$AX13="△"),エントリー!R13,""))</f>
        <v/>
      </c>
      <c r="R8" s="70" t="str">
        <f>IF(AND(OR(エントリー!$AX13="○",エントリー!$AX13="△"),エントリー!S13=""),"",IF(OR(エントリー!$AX13="○",エントリー!$AX13="△"),エントリー!S13,""))</f>
        <v/>
      </c>
      <c r="S8" t="str">
        <f>IF(AND(OR(エントリー!$AX13="○",エントリー!$AX13="△"),エントリー!T13=""),"",IF(OR(エントリー!$AX13="○",エントリー!$AX13="△"),エントリー!T13,""))</f>
        <v/>
      </c>
      <c r="T8" t="str">
        <f>IF(AND(OR(エントリー!$AX13="○",エントリー!$AX13="△"),エントリー!U13=""),"",IF(OR(エントリー!$AX13="○",エントリー!$AX13="△"),エントリー!U13,""))</f>
        <v/>
      </c>
      <c r="U8" t="str">
        <f>IF(AND(OR(エントリー!$AX13="○",エントリー!$AX13="△"),エントリー!V13=""),"",IF(OR(エントリー!$AX13="○",エントリー!$AX13="△"),エントリー!V13,""))</f>
        <v/>
      </c>
      <c r="V8" t="str">
        <f>IF(AND(OR(エントリー!$AX13="○",エントリー!$AX13="△"),エントリー!W13=""),"",IF(OR(エントリー!$AX13="○",エントリー!$AX13="△"),エントリー!W13,""))</f>
        <v/>
      </c>
      <c r="W8" t="str">
        <f>IF(AND(OR(エントリー!$AX13="○",エントリー!$AX13="△"),エントリー!X13=""),"",IF(OR(エントリー!$AX13="○",エントリー!$AX13="△"),エントリー!X13,""))</f>
        <v/>
      </c>
      <c r="X8" t="str">
        <f>IF(AND(OR(エントリー!$AX13="○",エントリー!$AX13="△"),エントリー!Y13=""),"",IF(OR(エントリー!$AX13="○",エントリー!$AX13="△"),エントリー!Y13,""))</f>
        <v/>
      </c>
      <c r="Y8" t="str">
        <f>IF(AND(OR(エントリー!$AX13="○",エントリー!$AX13="△"),エントリー!Z13=""),"",IF(OR(エントリー!$AX13="○",エントリー!$AX13="△"),エントリー!Z13,""))</f>
        <v/>
      </c>
      <c r="Z8" t="str">
        <f>IF(AND(OR(エントリー!$AX13="○",エントリー!$AX13="△"),エントリー!AA13=""),"",IF(OR(エントリー!$AX13="○",エントリー!$AX13="△"),エントリー!AA13,""))</f>
        <v/>
      </c>
      <c r="AA8" t="str">
        <f>IF(AND(OR(エントリー!$AX13="○",エントリー!$AX13="△"),エントリー!AB13=""),"",IF(OR(エントリー!$AX13="○",エントリー!$AX13="△"),エントリー!AB13,""))</f>
        <v/>
      </c>
      <c r="AB8" t="str">
        <f>IF(AND(OR(エントリー!$AX13="○",エントリー!$AX13="△"),エントリー!AC13=""),"",IF(OR(エントリー!$AX13="○",エントリー!$AX13="△"),エントリー!AC13,""))</f>
        <v/>
      </c>
      <c r="AC8" t="str">
        <f>IF(AND(OR(エントリー!$AX13="○",エントリー!$AX13="△"),エントリー!$AY$3="通常"),エントリー!AP13,IF(AND(OR(エントリー!$AX13="○",エントリー!$AX13="△"),エントリー!$AY$3="国体"),エントリー!AO13,IF(AND(OR(エントリー!$AX13="○",エントリー!$AX13="△"),エントリー!$AY$3="OPEN"),エントリー!AQ13,IF(AND(OR(エントリー!$AX13="○",エントリー!$AX13="△"),エントリー!$AY$3="Jr"),エントリー!AR13,IF(AND(OR(エントリー!$AX13="○",エントリー!$AX13="△"),エントリー!$AY$3="MS"),エントリー!AS13,"")))))</f>
        <v/>
      </c>
      <c r="AD8" t="str">
        <f>IF(AND(OR(エントリー!$AX13="○",エントリー!$AX13="△"),エントリー!AE13=""),"",IF(OR(エントリー!$AX13="○",エントリー!$AX13="△"),エントリー!AE13,""))</f>
        <v/>
      </c>
      <c r="AE8" t="str">
        <f>IF(エントリー!AM13="","",IF(エントリー!$AX13="","",IF(AND(OR(エントリー!$AX13="○",エントリー!$AX13="△"),エントリー!$AY$3="MS"),エントリー!AN13,エントリー!AM13)))</f>
        <v/>
      </c>
      <c r="AF8" t="str">
        <f t="shared" si="0"/>
        <v/>
      </c>
      <c r="AG8" t="str">
        <f>IF(AND(OR(エントリー!$AX13="○",エントリー!$AX13="△"),エントリー!AH13=""),"",IF(OR(エントリー!$AX13="○",エントリー!$AX13="△"),エントリー!AH13,""))</f>
        <v/>
      </c>
      <c r="AH8" s="72" t="str">
        <f>IF(AND(OR(エントリー!$AX13="○",エントリー!$AX13="△"),エントリー!AI13=""),"",IF(OR(エントリー!$AX13="○",エントリー!$AX13="△"),エントリー!AI13,""))</f>
        <v/>
      </c>
      <c r="AI8" t="str">
        <f>IF(AND(OR(エントリー!$AX13="○",エントリー!$AX13="△"),エントリー!AJ13=""),"",IF(OR(エントリー!$AX13="○",エントリー!$AX13="△"),エントリー!AJ13,""))</f>
        <v/>
      </c>
      <c r="AJ8" t="str">
        <f>IF(AND(OR(エントリー!$AX13="○",エントリー!$AX13="△"),エントリー!AK13=""),"",IF(OR(エントリー!$AX13="○",エントリー!$AX13="△"),エントリー!AK13,""))</f>
        <v/>
      </c>
      <c r="AK8" t="str">
        <f>IF(エントリー!AX13="△","オープン参加","")</f>
        <v/>
      </c>
    </row>
    <row r="9" spans="1:37" x14ac:dyDescent="0.15">
      <c r="A9" s="68" t="str">
        <f>IF(AND(OR(エントリー!$AX14="○",エントリー!$AX14="△"),エントリー!B14=""),"",IF(OR(エントリー!$AX14="○",エントリー!$AX14="△"),エントリー!B14,""))</f>
        <v/>
      </c>
      <c r="B9" t="str">
        <f>IF(AND(OR(エントリー!$AX14="○",エントリー!$AX14="△"),エントリー!C14=""),"",IF(OR(エントリー!$AX14="○",エントリー!$AX14="△"),エントリー!C14,""))</f>
        <v/>
      </c>
      <c r="C9" t="str">
        <f>IF(AND(OR(エントリー!$AX14="○",エントリー!$AX14="△"),エントリー!D14=""),"",IF(OR(エントリー!$AX14="○",エントリー!$AX14="△"),エントリー!D14,""))</f>
        <v/>
      </c>
      <c r="D9" s="69" t="str">
        <f>IF(AND(OR(エントリー!$AX14="○",エントリー!$AX14="△"),エントリー!E14=""),"",IF(OR(エントリー!$AX14="○",エントリー!$AX14="△"),エントリー!E14,""))</f>
        <v/>
      </c>
      <c r="E9" t="str">
        <f>IF(AND(OR(エントリー!$AX14="○",エントリー!$AX14="△"),エントリー!F14=""),"",IF(OR(エントリー!$AX14="○",エントリー!$AX14="△"),エントリー!F14,""))</f>
        <v/>
      </c>
      <c r="F9" t="str">
        <f>IF(AND(OR(エントリー!$AX14="○",エントリー!$AX14="△"),エントリー!G14=""),"",IF(OR(エントリー!$AX14="○",エントリー!$AX14="△"),エントリー!G14,""))</f>
        <v/>
      </c>
      <c r="G9" t="str">
        <f>IF(AND(OR(エントリー!$AX14="○",エントリー!$AX14="△"),エントリー!H14=""),"",IF(OR(エントリー!$AX14="○",エントリー!$AX14="△"),エントリー!H14,""))</f>
        <v/>
      </c>
      <c r="H9" t="str">
        <f>IF(AND(OR(エントリー!$AX14="○",エントリー!$AX14="△"),エントリー!I14=""),"",IF(OR(エントリー!$AX14="○",エントリー!$AX14="△"),エントリー!I14,""))</f>
        <v/>
      </c>
      <c r="I9" t="str">
        <f>IF(AND(OR(エントリー!$AX14="○",エントリー!$AX14="△"),エントリー!J14=""),"",IF(OR(エントリー!$AX14="○",エントリー!$AX14="△"),エントリー!J14,""))</f>
        <v/>
      </c>
      <c r="J9" t="str">
        <f>IF(AND(OR(エントリー!$AX14="○",エントリー!$AX14="△"),エントリー!K14=""),"",IF(OR(エントリー!$AX14="○",エントリー!$AX14="△"),エントリー!K14,""))</f>
        <v/>
      </c>
      <c r="K9" t="str">
        <f>IF(AND(OR(エントリー!$AX14="○",エントリー!$AX14="△"),エントリー!L14=""),"",IF(OR(エントリー!$AX14="○",エントリー!$AX14="△"),エントリー!L14,""))</f>
        <v/>
      </c>
      <c r="L9" s="71" t="str">
        <f>IF(AND(OR(エントリー!$AX14="○",エントリー!$AX14="△"),エントリー!M14=""),"",IF(OR(エントリー!$AX14="○",エントリー!$AX14="△"),エントリー!M14,""))</f>
        <v/>
      </c>
      <c r="M9" s="71" t="str">
        <f>IF(AND(OR(エントリー!$AX14="○",エントリー!$AX14="△"),エントリー!N14=""),"",IF(OR(エントリー!$AX14="○",エントリー!$AX14="△"),エントリー!N14,""))</f>
        <v/>
      </c>
      <c r="N9" s="71" t="str">
        <f>IF(AND(OR(エントリー!$AX14="○",エントリー!$AX14="△"),エントリー!O14=""),"",IF(OR(エントリー!$AX14="○",エントリー!$AX14="△"),エントリー!O14,""))</f>
        <v/>
      </c>
      <c r="O9" s="5" t="str">
        <f>IF(エントリー!P14="","",IF(エントリー!$AX14="","",IF(AND(OR(エントリー!$AX14="○",エントリー!$AX14="△"),エントリー!AL14=""),エントリー!P14,エントリー!AL14)))</f>
        <v/>
      </c>
      <c r="P9" s="8" t="str">
        <f>IF(AND(OR(エントリー!$AX14="○",エントリー!$AX14="△"),エントリー!Q14=""),"",IF(OR(エントリー!$AX14="○",エントリー!$AX14="△"),エントリー!Q14,""))</f>
        <v/>
      </c>
      <c r="Q9" t="str">
        <f>IF(AND(OR(エントリー!$AX14="○",エントリー!$AX14="△"),エントリー!R14=""),"",IF(OR(エントリー!$AX14="○",エントリー!$AX14="△"),エントリー!R14,""))</f>
        <v/>
      </c>
      <c r="R9" s="70" t="str">
        <f>IF(AND(OR(エントリー!$AX14="○",エントリー!$AX14="△"),エントリー!S14=""),"",IF(OR(エントリー!$AX14="○",エントリー!$AX14="△"),エントリー!S14,""))</f>
        <v/>
      </c>
      <c r="S9" t="str">
        <f>IF(AND(OR(エントリー!$AX14="○",エントリー!$AX14="△"),エントリー!T14=""),"",IF(OR(エントリー!$AX14="○",エントリー!$AX14="△"),エントリー!T14,""))</f>
        <v/>
      </c>
      <c r="T9" t="str">
        <f>IF(AND(OR(エントリー!$AX14="○",エントリー!$AX14="△"),エントリー!U14=""),"",IF(OR(エントリー!$AX14="○",エントリー!$AX14="△"),エントリー!U14,""))</f>
        <v/>
      </c>
      <c r="U9" t="str">
        <f>IF(AND(OR(エントリー!$AX14="○",エントリー!$AX14="△"),エントリー!V14=""),"",IF(OR(エントリー!$AX14="○",エントリー!$AX14="△"),エントリー!V14,""))</f>
        <v/>
      </c>
      <c r="V9" t="str">
        <f>IF(AND(OR(エントリー!$AX14="○",エントリー!$AX14="△"),エントリー!W14=""),"",IF(OR(エントリー!$AX14="○",エントリー!$AX14="△"),エントリー!W14,""))</f>
        <v/>
      </c>
      <c r="W9" t="str">
        <f>IF(AND(OR(エントリー!$AX14="○",エントリー!$AX14="△"),エントリー!X14=""),"",IF(OR(エントリー!$AX14="○",エントリー!$AX14="△"),エントリー!X14,""))</f>
        <v/>
      </c>
      <c r="X9" t="str">
        <f>IF(AND(OR(エントリー!$AX14="○",エントリー!$AX14="△"),エントリー!Y14=""),"",IF(OR(エントリー!$AX14="○",エントリー!$AX14="△"),エントリー!Y14,""))</f>
        <v/>
      </c>
      <c r="Y9" t="str">
        <f>IF(AND(OR(エントリー!$AX14="○",エントリー!$AX14="△"),エントリー!Z14=""),"",IF(OR(エントリー!$AX14="○",エントリー!$AX14="△"),エントリー!Z14,""))</f>
        <v/>
      </c>
      <c r="Z9" t="str">
        <f>IF(AND(OR(エントリー!$AX14="○",エントリー!$AX14="△"),エントリー!AA14=""),"",IF(OR(エントリー!$AX14="○",エントリー!$AX14="△"),エントリー!AA14,""))</f>
        <v/>
      </c>
      <c r="AA9" t="str">
        <f>IF(AND(OR(エントリー!$AX14="○",エントリー!$AX14="△"),エントリー!AB14=""),"",IF(OR(エントリー!$AX14="○",エントリー!$AX14="△"),エントリー!AB14,""))</f>
        <v/>
      </c>
      <c r="AB9" t="str">
        <f>IF(AND(OR(エントリー!$AX14="○",エントリー!$AX14="△"),エントリー!AC14=""),"",IF(OR(エントリー!$AX14="○",エントリー!$AX14="△"),エントリー!AC14,""))</f>
        <v/>
      </c>
      <c r="AC9" t="str">
        <f>IF(AND(OR(エントリー!$AX14="○",エントリー!$AX14="△"),エントリー!$AY$3="通常"),エントリー!AP14,IF(AND(OR(エントリー!$AX14="○",エントリー!$AX14="△"),エントリー!$AY$3="国体"),エントリー!AO14,IF(AND(OR(エントリー!$AX14="○",エントリー!$AX14="△"),エントリー!$AY$3="OPEN"),エントリー!AQ14,IF(AND(OR(エントリー!$AX14="○",エントリー!$AX14="△"),エントリー!$AY$3="Jr"),エントリー!AR14,IF(AND(OR(エントリー!$AX14="○",エントリー!$AX14="△"),エントリー!$AY$3="MS"),エントリー!AS14,"")))))</f>
        <v/>
      </c>
      <c r="AD9" t="str">
        <f>IF(AND(OR(エントリー!$AX14="○",エントリー!$AX14="△"),エントリー!AE14=""),"",IF(OR(エントリー!$AX14="○",エントリー!$AX14="△"),エントリー!AE14,""))</f>
        <v/>
      </c>
      <c r="AE9" t="str">
        <f>IF(エントリー!AM14="","",IF(エントリー!$AX14="","",IF(AND(OR(エントリー!$AX14="○",エントリー!$AX14="△"),エントリー!$AY$3="MS"),エントリー!AN14,エントリー!AM14)))</f>
        <v/>
      </c>
      <c r="AF9" t="str">
        <f t="shared" si="0"/>
        <v/>
      </c>
      <c r="AG9" t="str">
        <f>IF(AND(OR(エントリー!$AX14="○",エントリー!$AX14="△"),エントリー!AH14=""),"",IF(OR(エントリー!$AX14="○",エントリー!$AX14="△"),エントリー!AH14,""))</f>
        <v/>
      </c>
      <c r="AH9" s="72" t="str">
        <f>IF(AND(OR(エントリー!$AX14="○",エントリー!$AX14="△"),エントリー!AI14=""),"",IF(OR(エントリー!$AX14="○",エントリー!$AX14="△"),エントリー!AI14,""))</f>
        <v/>
      </c>
      <c r="AI9" t="str">
        <f>IF(AND(OR(エントリー!$AX14="○",エントリー!$AX14="△"),エントリー!AJ14=""),"",IF(OR(エントリー!$AX14="○",エントリー!$AX14="△"),エントリー!AJ14,""))</f>
        <v/>
      </c>
      <c r="AJ9" t="str">
        <f>IF(AND(OR(エントリー!$AX14="○",エントリー!$AX14="△"),エントリー!AK14=""),"",IF(OR(エントリー!$AX14="○",エントリー!$AX14="△"),エントリー!AK14,""))</f>
        <v/>
      </c>
      <c r="AK9" t="str">
        <f>IF(エントリー!AX14="△","オープン参加","")</f>
        <v/>
      </c>
    </row>
    <row r="10" spans="1:37" x14ac:dyDescent="0.15">
      <c r="A10" s="68" t="str">
        <f>IF(AND(OR(エントリー!$AX15="○",エントリー!$AX15="△"),エントリー!B15=""),"",IF(OR(エントリー!$AX15="○",エントリー!$AX15="△"),エントリー!B15,""))</f>
        <v/>
      </c>
      <c r="B10" t="str">
        <f>IF(AND(OR(エントリー!$AX15="○",エントリー!$AX15="△"),エントリー!C15=""),"",IF(OR(エントリー!$AX15="○",エントリー!$AX15="△"),エントリー!C15,""))</f>
        <v/>
      </c>
      <c r="C10" t="str">
        <f>IF(AND(OR(エントリー!$AX15="○",エントリー!$AX15="△"),エントリー!D15=""),"",IF(OR(エントリー!$AX15="○",エントリー!$AX15="△"),エントリー!D15,""))</f>
        <v/>
      </c>
      <c r="D10" s="69" t="str">
        <f>IF(AND(OR(エントリー!$AX15="○",エントリー!$AX15="△"),エントリー!E15=""),"",IF(OR(エントリー!$AX15="○",エントリー!$AX15="△"),エントリー!E15,""))</f>
        <v/>
      </c>
      <c r="E10" t="str">
        <f>IF(AND(OR(エントリー!$AX15="○",エントリー!$AX15="△"),エントリー!F15=""),"",IF(OR(エントリー!$AX15="○",エントリー!$AX15="△"),エントリー!F15,""))</f>
        <v/>
      </c>
      <c r="F10" t="str">
        <f>IF(AND(OR(エントリー!$AX15="○",エントリー!$AX15="△"),エントリー!G15=""),"",IF(OR(エントリー!$AX15="○",エントリー!$AX15="△"),エントリー!G15,""))</f>
        <v/>
      </c>
      <c r="G10" t="str">
        <f>IF(AND(OR(エントリー!$AX15="○",エントリー!$AX15="△"),エントリー!H15=""),"",IF(OR(エントリー!$AX15="○",エントリー!$AX15="△"),エントリー!H15,""))</f>
        <v/>
      </c>
      <c r="H10" t="str">
        <f>IF(AND(OR(エントリー!$AX15="○",エントリー!$AX15="△"),エントリー!I15=""),"",IF(OR(エントリー!$AX15="○",エントリー!$AX15="△"),エントリー!I15,""))</f>
        <v/>
      </c>
      <c r="I10" t="str">
        <f>IF(AND(OR(エントリー!$AX15="○",エントリー!$AX15="△"),エントリー!J15=""),"",IF(OR(エントリー!$AX15="○",エントリー!$AX15="△"),エントリー!J15,""))</f>
        <v/>
      </c>
      <c r="J10" t="str">
        <f>IF(AND(OR(エントリー!$AX15="○",エントリー!$AX15="△"),エントリー!K15=""),"",IF(OR(エントリー!$AX15="○",エントリー!$AX15="△"),エントリー!K15,""))</f>
        <v/>
      </c>
      <c r="K10" t="str">
        <f>IF(AND(OR(エントリー!$AX15="○",エントリー!$AX15="△"),エントリー!L15=""),"",IF(OR(エントリー!$AX15="○",エントリー!$AX15="△"),エントリー!L15,""))</f>
        <v/>
      </c>
      <c r="L10" s="71" t="str">
        <f>IF(AND(OR(エントリー!$AX15="○",エントリー!$AX15="△"),エントリー!M15=""),"",IF(OR(エントリー!$AX15="○",エントリー!$AX15="△"),エントリー!M15,""))</f>
        <v/>
      </c>
      <c r="M10" s="71" t="str">
        <f>IF(AND(OR(エントリー!$AX15="○",エントリー!$AX15="△"),エントリー!N15=""),"",IF(OR(エントリー!$AX15="○",エントリー!$AX15="△"),エントリー!N15,""))</f>
        <v/>
      </c>
      <c r="N10" s="71" t="str">
        <f>IF(AND(OR(エントリー!$AX15="○",エントリー!$AX15="△"),エントリー!O15=""),"",IF(OR(エントリー!$AX15="○",エントリー!$AX15="△"),エントリー!O15,""))</f>
        <v/>
      </c>
      <c r="O10" s="5" t="str">
        <f>IF(エントリー!P15="","",IF(エントリー!$AX15="","",IF(AND(OR(エントリー!$AX15="○",エントリー!$AX15="△"),エントリー!AL15=""),エントリー!P15,エントリー!AL15)))</f>
        <v/>
      </c>
      <c r="P10" s="8" t="str">
        <f>IF(AND(OR(エントリー!$AX15="○",エントリー!$AX15="△"),エントリー!Q15=""),"",IF(OR(エントリー!$AX15="○",エントリー!$AX15="△"),エントリー!Q15,""))</f>
        <v/>
      </c>
      <c r="Q10" t="str">
        <f>IF(AND(OR(エントリー!$AX15="○",エントリー!$AX15="△"),エントリー!R15=""),"",IF(OR(エントリー!$AX15="○",エントリー!$AX15="△"),エントリー!R15,""))</f>
        <v/>
      </c>
      <c r="R10" s="70" t="str">
        <f>IF(AND(OR(エントリー!$AX15="○",エントリー!$AX15="△"),エントリー!S15=""),"",IF(OR(エントリー!$AX15="○",エントリー!$AX15="△"),エントリー!S15,""))</f>
        <v/>
      </c>
      <c r="S10" t="str">
        <f>IF(AND(OR(エントリー!$AX15="○",エントリー!$AX15="△"),エントリー!T15=""),"",IF(OR(エントリー!$AX15="○",エントリー!$AX15="△"),エントリー!T15,""))</f>
        <v/>
      </c>
      <c r="T10" t="str">
        <f>IF(AND(OR(エントリー!$AX15="○",エントリー!$AX15="△"),エントリー!U15=""),"",IF(OR(エントリー!$AX15="○",エントリー!$AX15="△"),エントリー!U15,""))</f>
        <v/>
      </c>
      <c r="U10" t="str">
        <f>IF(AND(OR(エントリー!$AX15="○",エントリー!$AX15="△"),エントリー!V15=""),"",IF(OR(エントリー!$AX15="○",エントリー!$AX15="△"),エントリー!V15,""))</f>
        <v/>
      </c>
      <c r="V10" t="str">
        <f>IF(AND(OR(エントリー!$AX15="○",エントリー!$AX15="△"),エントリー!W15=""),"",IF(OR(エントリー!$AX15="○",エントリー!$AX15="△"),エントリー!W15,""))</f>
        <v/>
      </c>
      <c r="W10" t="str">
        <f>IF(AND(OR(エントリー!$AX15="○",エントリー!$AX15="△"),エントリー!X15=""),"",IF(OR(エントリー!$AX15="○",エントリー!$AX15="△"),エントリー!X15,""))</f>
        <v/>
      </c>
      <c r="X10" t="str">
        <f>IF(AND(OR(エントリー!$AX15="○",エントリー!$AX15="△"),エントリー!Y15=""),"",IF(OR(エントリー!$AX15="○",エントリー!$AX15="△"),エントリー!Y15,""))</f>
        <v/>
      </c>
      <c r="Y10" t="str">
        <f>IF(AND(OR(エントリー!$AX15="○",エントリー!$AX15="△"),エントリー!Z15=""),"",IF(OR(エントリー!$AX15="○",エントリー!$AX15="△"),エントリー!Z15,""))</f>
        <v/>
      </c>
      <c r="Z10" t="str">
        <f>IF(AND(OR(エントリー!$AX15="○",エントリー!$AX15="△"),エントリー!AA15=""),"",IF(OR(エントリー!$AX15="○",エントリー!$AX15="△"),エントリー!AA15,""))</f>
        <v/>
      </c>
      <c r="AA10" t="str">
        <f>IF(AND(OR(エントリー!$AX15="○",エントリー!$AX15="△"),エントリー!AB15=""),"",IF(OR(エントリー!$AX15="○",エントリー!$AX15="△"),エントリー!AB15,""))</f>
        <v/>
      </c>
      <c r="AB10" t="str">
        <f>IF(AND(OR(エントリー!$AX15="○",エントリー!$AX15="△"),エントリー!AC15=""),"",IF(OR(エントリー!$AX15="○",エントリー!$AX15="△"),エントリー!AC15,""))</f>
        <v/>
      </c>
      <c r="AC10" t="str">
        <f>IF(AND(OR(エントリー!$AX15="○",エントリー!$AX15="△"),エントリー!$AY$3="通常"),エントリー!AP15,IF(AND(OR(エントリー!$AX15="○",エントリー!$AX15="△"),エントリー!$AY$3="国体"),エントリー!AO15,IF(AND(OR(エントリー!$AX15="○",エントリー!$AX15="△"),エントリー!$AY$3="OPEN"),エントリー!AQ15,IF(AND(OR(エントリー!$AX15="○",エントリー!$AX15="△"),エントリー!$AY$3="Jr"),エントリー!AR15,IF(AND(OR(エントリー!$AX15="○",エントリー!$AX15="△"),エントリー!$AY$3="MS"),エントリー!AS15,"")))))</f>
        <v/>
      </c>
      <c r="AD10" t="str">
        <f>IF(AND(OR(エントリー!$AX15="○",エントリー!$AX15="△"),エントリー!AE15=""),"",IF(OR(エントリー!$AX15="○",エントリー!$AX15="△"),エントリー!AE15,""))</f>
        <v/>
      </c>
      <c r="AE10" t="str">
        <f>IF(エントリー!AM15="","",IF(エントリー!$AX15="","",IF(AND(OR(エントリー!$AX15="○",エントリー!$AX15="△"),エントリー!$AY$3="MS"),エントリー!AN15,エントリー!AM15)))</f>
        <v/>
      </c>
      <c r="AF10" t="str">
        <f t="shared" si="0"/>
        <v/>
      </c>
      <c r="AG10" t="str">
        <f>IF(AND(OR(エントリー!$AX15="○",エントリー!$AX15="△"),エントリー!AH15=""),"",IF(OR(エントリー!$AX15="○",エントリー!$AX15="△"),エントリー!AH15,""))</f>
        <v/>
      </c>
      <c r="AH10" s="72" t="str">
        <f>IF(AND(OR(エントリー!$AX15="○",エントリー!$AX15="△"),エントリー!AI15=""),"",IF(OR(エントリー!$AX15="○",エントリー!$AX15="△"),エントリー!AI15,""))</f>
        <v/>
      </c>
      <c r="AI10" t="str">
        <f>IF(AND(OR(エントリー!$AX15="○",エントリー!$AX15="△"),エントリー!AJ15=""),"",IF(OR(エントリー!$AX15="○",エントリー!$AX15="△"),エントリー!AJ15,""))</f>
        <v/>
      </c>
      <c r="AJ10" t="str">
        <f>IF(AND(OR(エントリー!$AX15="○",エントリー!$AX15="△"),エントリー!AK15=""),"",IF(OR(エントリー!$AX15="○",エントリー!$AX15="△"),エントリー!AK15,""))</f>
        <v/>
      </c>
      <c r="AK10" t="str">
        <f>IF(エントリー!AX15="△","オープン参加","")</f>
        <v/>
      </c>
    </row>
    <row r="11" spans="1:37" x14ac:dyDescent="0.15">
      <c r="A11" s="68" t="str">
        <f>IF(AND(OR(エントリー!$AX16="○",エントリー!$AX16="△"),エントリー!B16=""),"",IF(OR(エントリー!$AX16="○",エントリー!$AX16="△"),エントリー!B16,""))</f>
        <v/>
      </c>
      <c r="B11" t="str">
        <f>IF(AND(OR(エントリー!$AX16="○",エントリー!$AX16="△"),エントリー!C16=""),"",IF(OR(エントリー!$AX16="○",エントリー!$AX16="△"),エントリー!C16,""))</f>
        <v/>
      </c>
      <c r="C11" t="str">
        <f>IF(AND(OR(エントリー!$AX16="○",エントリー!$AX16="△"),エントリー!D16=""),"",IF(OR(エントリー!$AX16="○",エントリー!$AX16="△"),エントリー!D16,""))</f>
        <v/>
      </c>
      <c r="D11" s="69" t="str">
        <f>IF(AND(OR(エントリー!$AX16="○",エントリー!$AX16="△"),エントリー!E16=""),"",IF(OR(エントリー!$AX16="○",エントリー!$AX16="△"),エントリー!E16,""))</f>
        <v/>
      </c>
      <c r="E11" t="str">
        <f>IF(AND(OR(エントリー!$AX16="○",エントリー!$AX16="△"),エントリー!F16=""),"",IF(OR(エントリー!$AX16="○",エントリー!$AX16="△"),エントリー!F16,""))</f>
        <v/>
      </c>
      <c r="F11" t="str">
        <f>IF(AND(OR(エントリー!$AX16="○",エントリー!$AX16="△"),エントリー!G16=""),"",IF(OR(エントリー!$AX16="○",エントリー!$AX16="△"),エントリー!G16,""))</f>
        <v/>
      </c>
      <c r="G11" t="str">
        <f>IF(AND(OR(エントリー!$AX16="○",エントリー!$AX16="△"),エントリー!H16=""),"",IF(OR(エントリー!$AX16="○",エントリー!$AX16="△"),エントリー!H16,""))</f>
        <v/>
      </c>
      <c r="H11" t="str">
        <f>IF(AND(OR(エントリー!$AX16="○",エントリー!$AX16="△"),エントリー!I16=""),"",IF(OR(エントリー!$AX16="○",エントリー!$AX16="△"),エントリー!I16,""))</f>
        <v/>
      </c>
      <c r="I11" t="str">
        <f>IF(AND(OR(エントリー!$AX16="○",エントリー!$AX16="△"),エントリー!J16=""),"",IF(OR(エントリー!$AX16="○",エントリー!$AX16="△"),エントリー!J16,""))</f>
        <v/>
      </c>
      <c r="J11" t="str">
        <f>IF(AND(OR(エントリー!$AX16="○",エントリー!$AX16="△"),エントリー!K16=""),"",IF(OR(エントリー!$AX16="○",エントリー!$AX16="△"),エントリー!K16,""))</f>
        <v/>
      </c>
      <c r="K11" t="str">
        <f>IF(AND(OR(エントリー!$AX16="○",エントリー!$AX16="△"),エントリー!L16=""),"",IF(OR(エントリー!$AX16="○",エントリー!$AX16="△"),エントリー!L16,""))</f>
        <v/>
      </c>
      <c r="L11" s="71" t="str">
        <f>IF(AND(OR(エントリー!$AX16="○",エントリー!$AX16="△"),エントリー!M16=""),"",IF(OR(エントリー!$AX16="○",エントリー!$AX16="△"),エントリー!M16,""))</f>
        <v/>
      </c>
      <c r="M11" s="71" t="str">
        <f>IF(AND(OR(エントリー!$AX16="○",エントリー!$AX16="△"),エントリー!N16=""),"",IF(OR(エントリー!$AX16="○",エントリー!$AX16="△"),エントリー!N16,""))</f>
        <v/>
      </c>
      <c r="N11" s="71" t="str">
        <f>IF(AND(OR(エントリー!$AX16="○",エントリー!$AX16="△"),エントリー!O16=""),"",IF(OR(エントリー!$AX16="○",エントリー!$AX16="△"),エントリー!O16,""))</f>
        <v/>
      </c>
      <c r="O11" s="5" t="str">
        <f>IF(エントリー!P16="","",IF(エントリー!$AX16="","",IF(AND(OR(エントリー!$AX16="○",エントリー!$AX16="△"),エントリー!AL16=""),エントリー!P16,エントリー!AL16)))</f>
        <v/>
      </c>
      <c r="P11" s="8" t="str">
        <f>IF(AND(OR(エントリー!$AX16="○",エントリー!$AX16="△"),エントリー!Q16=""),"",IF(OR(エントリー!$AX16="○",エントリー!$AX16="△"),エントリー!Q16,""))</f>
        <v/>
      </c>
      <c r="Q11" t="str">
        <f>IF(AND(OR(エントリー!$AX16="○",エントリー!$AX16="△"),エントリー!R16=""),"",IF(OR(エントリー!$AX16="○",エントリー!$AX16="△"),エントリー!R16,""))</f>
        <v/>
      </c>
      <c r="R11" s="70" t="str">
        <f>IF(AND(OR(エントリー!$AX16="○",エントリー!$AX16="△"),エントリー!S16=""),"",IF(OR(エントリー!$AX16="○",エントリー!$AX16="△"),エントリー!S16,""))</f>
        <v/>
      </c>
      <c r="S11" t="str">
        <f>IF(AND(OR(エントリー!$AX16="○",エントリー!$AX16="△"),エントリー!T16=""),"",IF(OR(エントリー!$AX16="○",エントリー!$AX16="△"),エントリー!T16,""))</f>
        <v/>
      </c>
      <c r="T11" t="str">
        <f>IF(AND(OR(エントリー!$AX16="○",エントリー!$AX16="△"),エントリー!U16=""),"",IF(OR(エントリー!$AX16="○",エントリー!$AX16="△"),エントリー!U16,""))</f>
        <v/>
      </c>
      <c r="U11" t="str">
        <f>IF(AND(OR(エントリー!$AX16="○",エントリー!$AX16="△"),エントリー!V16=""),"",IF(OR(エントリー!$AX16="○",エントリー!$AX16="△"),エントリー!V16,""))</f>
        <v/>
      </c>
      <c r="V11" t="str">
        <f>IF(AND(OR(エントリー!$AX16="○",エントリー!$AX16="△"),エントリー!W16=""),"",IF(OR(エントリー!$AX16="○",エントリー!$AX16="△"),エントリー!W16,""))</f>
        <v/>
      </c>
      <c r="W11" t="str">
        <f>IF(AND(OR(エントリー!$AX16="○",エントリー!$AX16="△"),エントリー!X16=""),"",IF(OR(エントリー!$AX16="○",エントリー!$AX16="△"),エントリー!X16,""))</f>
        <v/>
      </c>
      <c r="X11" t="str">
        <f>IF(AND(OR(エントリー!$AX16="○",エントリー!$AX16="△"),エントリー!Y16=""),"",IF(OR(エントリー!$AX16="○",エントリー!$AX16="△"),エントリー!Y16,""))</f>
        <v/>
      </c>
      <c r="Y11" t="str">
        <f>IF(AND(OR(エントリー!$AX16="○",エントリー!$AX16="△"),エントリー!Z16=""),"",IF(OR(エントリー!$AX16="○",エントリー!$AX16="△"),エントリー!Z16,""))</f>
        <v/>
      </c>
      <c r="Z11" t="str">
        <f>IF(AND(OR(エントリー!$AX16="○",エントリー!$AX16="△"),エントリー!AA16=""),"",IF(OR(エントリー!$AX16="○",エントリー!$AX16="△"),エントリー!AA16,""))</f>
        <v/>
      </c>
      <c r="AA11" t="str">
        <f>IF(AND(OR(エントリー!$AX16="○",エントリー!$AX16="△"),エントリー!AB16=""),"",IF(OR(エントリー!$AX16="○",エントリー!$AX16="△"),エントリー!AB16,""))</f>
        <v/>
      </c>
      <c r="AB11" t="str">
        <f>IF(AND(OR(エントリー!$AX16="○",エントリー!$AX16="△"),エントリー!AC16=""),"",IF(OR(エントリー!$AX16="○",エントリー!$AX16="△"),エントリー!AC16,""))</f>
        <v/>
      </c>
      <c r="AC11" t="str">
        <f>IF(AND(OR(エントリー!$AX16="○",エントリー!$AX16="△"),エントリー!$AY$3="通常"),エントリー!AP16,IF(AND(OR(エントリー!$AX16="○",エントリー!$AX16="△"),エントリー!$AY$3="国体"),エントリー!AO16,IF(AND(OR(エントリー!$AX16="○",エントリー!$AX16="△"),エントリー!$AY$3="OPEN"),エントリー!AQ16,IF(AND(OR(エントリー!$AX16="○",エントリー!$AX16="△"),エントリー!$AY$3="Jr"),エントリー!AR16,IF(AND(OR(エントリー!$AX16="○",エントリー!$AX16="△"),エントリー!$AY$3="MS"),エントリー!AS16,"")))))</f>
        <v/>
      </c>
      <c r="AD11" t="str">
        <f>IF(AND(OR(エントリー!$AX16="○",エントリー!$AX16="△"),エントリー!AE16=""),"",IF(OR(エントリー!$AX16="○",エントリー!$AX16="△"),エントリー!AE16,""))</f>
        <v/>
      </c>
      <c r="AE11" t="str">
        <f>IF(エントリー!AM16="","",IF(エントリー!$AX16="","",IF(AND(OR(エントリー!$AX16="○",エントリー!$AX16="△"),エントリー!$AY$3="MS"),エントリー!AN16,エントリー!AM16)))</f>
        <v/>
      </c>
      <c r="AF11" t="str">
        <f t="shared" si="0"/>
        <v/>
      </c>
      <c r="AG11" t="str">
        <f>IF(AND(OR(エントリー!$AX16="○",エントリー!$AX16="△"),エントリー!AH16=""),"",IF(OR(エントリー!$AX16="○",エントリー!$AX16="△"),エントリー!AH16,""))</f>
        <v/>
      </c>
      <c r="AH11" s="72" t="str">
        <f>IF(AND(OR(エントリー!$AX16="○",エントリー!$AX16="△"),エントリー!AI16=""),"",IF(OR(エントリー!$AX16="○",エントリー!$AX16="△"),エントリー!AI16,""))</f>
        <v/>
      </c>
      <c r="AI11" t="str">
        <f>IF(AND(OR(エントリー!$AX16="○",エントリー!$AX16="△"),エントリー!AJ16=""),"",IF(OR(エントリー!$AX16="○",エントリー!$AX16="△"),エントリー!AJ16,""))</f>
        <v/>
      </c>
      <c r="AJ11" t="str">
        <f>IF(AND(OR(エントリー!$AX16="○",エントリー!$AX16="△"),エントリー!AK16=""),"",IF(OR(エントリー!$AX16="○",エントリー!$AX16="△"),エントリー!AK16,""))</f>
        <v/>
      </c>
      <c r="AK11" t="str">
        <f>IF(エントリー!AX16="△","オープン参加","")</f>
        <v/>
      </c>
    </row>
    <row r="12" spans="1:37" x14ac:dyDescent="0.15">
      <c r="A12" s="68" t="str">
        <f>IF(AND(OR(エントリー!$AX17="○",エントリー!$AX17="△"),エントリー!B17=""),"",IF(OR(エントリー!$AX17="○",エントリー!$AX17="△"),エントリー!B17,""))</f>
        <v/>
      </c>
      <c r="B12" t="str">
        <f>IF(AND(OR(エントリー!$AX17="○",エントリー!$AX17="△"),エントリー!C17=""),"",IF(OR(エントリー!$AX17="○",エントリー!$AX17="△"),エントリー!C17,""))</f>
        <v/>
      </c>
      <c r="C12" t="str">
        <f>IF(AND(OR(エントリー!$AX17="○",エントリー!$AX17="△"),エントリー!D17=""),"",IF(OR(エントリー!$AX17="○",エントリー!$AX17="△"),エントリー!D17,""))</f>
        <v/>
      </c>
      <c r="D12" s="69" t="str">
        <f>IF(AND(OR(エントリー!$AX17="○",エントリー!$AX17="△"),エントリー!E17=""),"",IF(OR(エントリー!$AX17="○",エントリー!$AX17="△"),エントリー!E17,""))</f>
        <v/>
      </c>
      <c r="E12" t="str">
        <f>IF(AND(OR(エントリー!$AX17="○",エントリー!$AX17="△"),エントリー!F17=""),"",IF(OR(エントリー!$AX17="○",エントリー!$AX17="△"),エントリー!F17,""))</f>
        <v/>
      </c>
      <c r="F12" t="str">
        <f>IF(AND(OR(エントリー!$AX17="○",エントリー!$AX17="△"),エントリー!G17=""),"",IF(OR(エントリー!$AX17="○",エントリー!$AX17="△"),エントリー!G17,""))</f>
        <v/>
      </c>
      <c r="G12" t="str">
        <f>IF(AND(OR(エントリー!$AX17="○",エントリー!$AX17="△"),エントリー!H17=""),"",IF(OR(エントリー!$AX17="○",エントリー!$AX17="△"),エントリー!H17,""))</f>
        <v/>
      </c>
      <c r="H12" t="str">
        <f>IF(AND(OR(エントリー!$AX17="○",エントリー!$AX17="△"),エントリー!I17=""),"",IF(OR(エントリー!$AX17="○",エントリー!$AX17="△"),エントリー!I17,""))</f>
        <v/>
      </c>
      <c r="I12" t="str">
        <f>IF(AND(OR(エントリー!$AX17="○",エントリー!$AX17="△"),エントリー!J17=""),"",IF(OR(エントリー!$AX17="○",エントリー!$AX17="△"),エントリー!J17,""))</f>
        <v/>
      </c>
      <c r="J12" t="str">
        <f>IF(AND(OR(エントリー!$AX17="○",エントリー!$AX17="△"),エントリー!K17=""),"",IF(OR(エントリー!$AX17="○",エントリー!$AX17="△"),エントリー!K17,""))</f>
        <v/>
      </c>
      <c r="K12" t="str">
        <f>IF(AND(OR(エントリー!$AX17="○",エントリー!$AX17="△"),エントリー!L17=""),"",IF(OR(エントリー!$AX17="○",エントリー!$AX17="△"),エントリー!L17,""))</f>
        <v/>
      </c>
      <c r="L12" s="71" t="str">
        <f>IF(AND(OR(エントリー!$AX17="○",エントリー!$AX17="△"),エントリー!M17=""),"",IF(OR(エントリー!$AX17="○",エントリー!$AX17="△"),エントリー!M17,""))</f>
        <v/>
      </c>
      <c r="M12" s="71" t="str">
        <f>IF(AND(OR(エントリー!$AX17="○",エントリー!$AX17="△"),エントリー!N17=""),"",IF(OR(エントリー!$AX17="○",エントリー!$AX17="△"),エントリー!N17,""))</f>
        <v/>
      </c>
      <c r="N12" s="71" t="str">
        <f>IF(AND(OR(エントリー!$AX17="○",エントリー!$AX17="△"),エントリー!O17=""),"",IF(OR(エントリー!$AX17="○",エントリー!$AX17="△"),エントリー!O17,""))</f>
        <v/>
      </c>
      <c r="O12" s="5" t="str">
        <f>IF(エントリー!P17="","",IF(エントリー!$AX17="","",IF(AND(OR(エントリー!$AX17="○",エントリー!$AX17="△"),エントリー!AL17=""),エントリー!P17,エントリー!AL17)))</f>
        <v/>
      </c>
      <c r="P12" s="8" t="str">
        <f>IF(AND(OR(エントリー!$AX17="○",エントリー!$AX17="△"),エントリー!Q17=""),"",IF(OR(エントリー!$AX17="○",エントリー!$AX17="△"),エントリー!Q17,""))</f>
        <v/>
      </c>
      <c r="Q12" t="str">
        <f>IF(AND(OR(エントリー!$AX17="○",エントリー!$AX17="△"),エントリー!R17=""),"",IF(OR(エントリー!$AX17="○",エントリー!$AX17="△"),エントリー!R17,""))</f>
        <v/>
      </c>
      <c r="R12" s="70" t="str">
        <f>IF(AND(OR(エントリー!$AX17="○",エントリー!$AX17="△"),エントリー!S17=""),"",IF(OR(エントリー!$AX17="○",エントリー!$AX17="△"),エントリー!S17,""))</f>
        <v/>
      </c>
      <c r="S12" t="str">
        <f>IF(AND(OR(エントリー!$AX17="○",エントリー!$AX17="△"),エントリー!T17=""),"",IF(OR(エントリー!$AX17="○",エントリー!$AX17="△"),エントリー!T17,""))</f>
        <v/>
      </c>
      <c r="T12" t="str">
        <f>IF(AND(OR(エントリー!$AX17="○",エントリー!$AX17="△"),エントリー!U17=""),"",IF(OR(エントリー!$AX17="○",エントリー!$AX17="△"),エントリー!U17,""))</f>
        <v/>
      </c>
      <c r="U12" t="str">
        <f>IF(AND(OR(エントリー!$AX17="○",エントリー!$AX17="△"),エントリー!V17=""),"",IF(OR(エントリー!$AX17="○",エントリー!$AX17="△"),エントリー!V17,""))</f>
        <v/>
      </c>
      <c r="V12" t="str">
        <f>IF(AND(OR(エントリー!$AX17="○",エントリー!$AX17="△"),エントリー!W17=""),"",IF(OR(エントリー!$AX17="○",エントリー!$AX17="△"),エントリー!W17,""))</f>
        <v/>
      </c>
      <c r="W12" t="str">
        <f>IF(AND(OR(エントリー!$AX17="○",エントリー!$AX17="△"),エントリー!X17=""),"",IF(OR(エントリー!$AX17="○",エントリー!$AX17="△"),エントリー!X17,""))</f>
        <v/>
      </c>
      <c r="X12" t="str">
        <f>IF(AND(OR(エントリー!$AX17="○",エントリー!$AX17="△"),エントリー!Y17=""),"",IF(OR(エントリー!$AX17="○",エントリー!$AX17="△"),エントリー!Y17,""))</f>
        <v/>
      </c>
      <c r="Y12" t="str">
        <f>IF(AND(OR(エントリー!$AX17="○",エントリー!$AX17="△"),エントリー!Z17=""),"",IF(OR(エントリー!$AX17="○",エントリー!$AX17="△"),エントリー!Z17,""))</f>
        <v/>
      </c>
      <c r="Z12" t="str">
        <f>IF(AND(OR(エントリー!$AX17="○",エントリー!$AX17="△"),エントリー!AA17=""),"",IF(OR(エントリー!$AX17="○",エントリー!$AX17="△"),エントリー!AA17,""))</f>
        <v/>
      </c>
      <c r="AA12" t="str">
        <f>IF(AND(OR(エントリー!$AX17="○",エントリー!$AX17="△"),エントリー!AB17=""),"",IF(OR(エントリー!$AX17="○",エントリー!$AX17="△"),エントリー!AB17,""))</f>
        <v/>
      </c>
      <c r="AB12" t="str">
        <f>IF(AND(OR(エントリー!$AX17="○",エントリー!$AX17="△"),エントリー!AC17=""),"",IF(OR(エントリー!$AX17="○",エントリー!$AX17="△"),エントリー!AC17,""))</f>
        <v/>
      </c>
      <c r="AC12" t="str">
        <f>IF(AND(OR(エントリー!$AX17="○",エントリー!$AX17="△"),エントリー!$AY$3="通常"),エントリー!AP17,IF(AND(OR(エントリー!$AX17="○",エントリー!$AX17="△"),エントリー!$AY$3="国体"),エントリー!AO17,IF(AND(OR(エントリー!$AX17="○",エントリー!$AX17="△"),エントリー!$AY$3="OPEN"),エントリー!AQ17,IF(AND(OR(エントリー!$AX17="○",エントリー!$AX17="△"),エントリー!$AY$3="Jr"),エントリー!AR17,IF(AND(OR(エントリー!$AX17="○",エントリー!$AX17="△"),エントリー!$AY$3="MS"),エントリー!AS17,"")))))</f>
        <v/>
      </c>
      <c r="AD12" t="str">
        <f>IF(AND(OR(エントリー!$AX17="○",エントリー!$AX17="△"),エントリー!AE17=""),"",IF(OR(エントリー!$AX17="○",エントリー!$AX17="△"),エントリー!AE17,""))</f>
        <v/>
      </c>
      <c r="AE12" t="str">
        <f>IF(エントリー!AM17="","",IF(エントリー!$AX17="","",IF(AND(OR(エントリー!$AX17="○",エントリー!$AX17="△"),エントリー!$AY$3="MS"),エントリー!AN17,エントリー!AM17)))</f>
        <v/>
      </c>
      <c r="AF12" t="str">
        <f t="shared" si="0"/>
        <v/>
      </c>
      <c r="AG12" t="str">
        <f>IF(AND(OR(エントリー!$AX17="○",エントリー!$AX17="△"),エントリー!AH17=""),"",IF(OR(エントリー!$AX17="○",エントリー!$AX17="△"),エントリー!AH17,""))</f>
        <v/>
      </c>
      <c r="AH12" s="72" t="str">
        <f>IF(AND(OR(エントリー!$AX17="○",エントリー!$AX17="△"),エントリー!AI17=""),"",IF(OR(エントリー!$AX17="○",エントリー!$AX17="△"),エントリー!AI17,""))</f>
        <v/>
      </c>
      <c r="AI12" t="str">
        <f>IF(AND(OR(エントリー!$AX17="○",エントリー!$AX17="△"),エントリー!AJ17=""),"",IF(OR(エントリー!$AX17="○",エントリー!$AX17="△"),エントリー!AJ17,""))</f>
        <v/>
      </c>
      <c r="AJ12" t="str">
        <f>IF(AND(OR(エントリー!$AX17="○",エントリー!$AX17="△"),エントリー!AK17=""),"",IF(OR(エントリー!$AX17="○",エントリー!$AX17="△"),エントリー!AK17,""))</f>
        <v/>
      </c>
      <c r="AK12" t="str">
        <f>IF(エントリー!AX17="△","オープン参加","")</f>
        <v/>
      </c>
    </row>
    <row r="13" spans="1:37" x14ac:dyDescent="0.15">
      <c r="A13" s="68" t="str">
        <f>IF(AND(OR(エントリー!$AX18="○",エントリー!$AX18="△"),エントリー!B18=""),"",IF(OR(エントリー!$AX18="○",エントリー!$AX18="△"),エントリー!B18,""))</f>
        <v/>
      </c>
      <c r="B13" t="str">
        <f>IF(AND(OR(エントリー!$AX18="○",エントリー!$AX18="△"),エントリー!C18=""),"",IF(OR(エントリー!$AX18="○",エントリー!$AX18="△"),エントリー!C18,""))</f>
        <v/>
      </c>
      <c r="C13" t="str">
        <f>IF(AND(OR(エントリー!$AX18="○",エントリー!$AX18="△"),エントリー!D18=""),"",IF(OR(エントリー!$AX18="○",エントリー!$AX18="△"),エントリー!D18,""))</f>
        <v/>
      </c>
      <c r="D13" s="69" t="str">
        <f>IF(AND(OR(エントリー!$AX18="○",エントリー!$AX18="△"),エントリー!E18=""),"",IF(OR(エントリー!$AX18="○",エントリー!$AX18="△"),エントリー!E18,""))</f>
        <v/>
      </c>
      <c r="E13" t="str">
        <f>IF(AND(OR(エントリー!$AX18="○",エントリー!$AX18="△"),エントリー!F18=""),"",IF(OR(エントリー!$AX18="○",エントリー!$AX18="△"),エントリー!F18,""))</f>
        <v/>
      </c>
      <c r="F13" t="str">
        <f>IF(AND(OR(エントリー!$AX18="○",エントリー!$AX18="△"),エントリー!G18=""),"",IF(OR(エントリー!$AX18="○",エントリー!$AX18="△"),エントリー!G18,""))</f>
        <v/>
      </c>
      <c r="G13" t="str">
        <f>IF(AND(OR(エントリー!$AX18="○",エントリー!$AX18="△"),エントリー!H18=""),"",IF(OR(エントリー!$AX18="○",エントリー!$AX18="△"),エントリー!H18,""))</f>
        <v/>
      </c>
      <c r="H13" t="str">
        <f>IF(AND(OR(エントリー!$AX18="○",エントリー!$AX18="△"),エントリー!I18=""),"",IF(OR(エントリー!$AX18="○",エントリー!$AX18="△"),エントリー!I18,""))</f>
        <v/>
      </c>
      <c r="I13" t="str">
        <f>IF(AND(OR(エントリー!$AX18="○",エントリー!$AX18="△"),エントリー!J18=""),"",IF(OR(エントリー!$AX18="○",エントリー!$AX18="△"),エントリー!J18,""))</f>
        <v/>
      </c>
      <c r="J13" t="str">
        <f>IF(AND(OR(エントリー!$AX18="○",エントリー!$AX18="△"),エントリー!K18=""),"",IF(OR(エントリー!$AX18="○",エントリー!$AX18="△"),エントリー!K18,""))</f>
        <v/>
      </c>
      <c r="K13" t="str">
        <f>IF(AND(OR(エントリー!$AX18="○",エントリー!$AX18="△"),エントリー!L18=""),"",IF(OR(エントリー!$AX18="○",エントリー!$AX18="△"),エントリー!L18,""))</f>
        <v/>
      </c>
      <c r="L13" s="71" t="str">
        <f>IF(AND(OR(エントリー!$AX18="○",エントリー!$AX18="△"),エントリー!M18=""),"",IF(OR(エントリー!$AX18="○",エントリー!$AX18="△"),エントリー!M18,""))</f>
        <v/>
      </c>
      <c r="M13" s="71" t="str">
        <f>IF(AND(OR(エントリー!$AX18="○",エントリー!$AX18="△"),エントリー!N18=""),"",IF(OR(エントリー!$AX18="○",エントリー!$AX18="△"),エントリー!N18,""))</f>
        <v/>
      </c>
      <c r="N13" s="71" t="str">
        <f>IF(AND(OR(エントリー!$AX18="○",エントリー!$AX18="△"),エントリー!O18=""),"",IF(OR(エントリー!$AX18="○",エントリー!$AX18="△"),エントリー!O18,""))</f>
        <v/>
      </c>
      <c r="O13" s="5" t="str">
        <f>IF(エントリー!P18="","",IF(エントリー!$AX18="","",IF(AND(OR(エントリー!$AX18="○",エントリー!$AX18="△"),エントリー!AL18=""),エントリー!P18,エントリー!AL18)))</f>
        <v/>
      </c>
      <c r="P13" s="8" t="str">
        <f>IF(AND(OR(エントリー!$AX18="○",エントリー!$AX18="△"),エントリー!Q18=""),"",IF(OR(エントリー!$AX18="○",エントリー!$AX18="△"),エントリー!Q18,""))</f>
        <v/>
      </c>
      <c r="Q13" t="str">
        <f>IF(AND(OR(エントリー!$AX18="○",エントリー!$AX18="△"),エントリー!R18=""),"",IF(OR(エントリー!$AX18="○",エントリー!$AX18="△"),エントリー!R18,""))</f>
        <v/>
      </c>
      <c r="R13" s="70" t="str">
        <f>IF(AND(OR(エントリー!$AX18="○",エントリー!$AX18="△"),エントリー!S18=""),"",IF(OR(エントリー!$AX18="○",エントリー!$AX18="△"),エントリー!S18,""))</f>
        <v/>
      </c>
      <c r="S13" t="str">
        <f>IF(AND(OR(エントリー!$AX18="○",エントリー!$AX18="△"),エントリー!T18=""),"",IF(OR(エントリー!$AX18="○",エントリー!$AX18="△"),エントリー!T18,""))</f>
        <v/>
      </c>
      <c r="T13" t="str">
        <f>IF(AND(OR(エントリー!$AX18="○",エントリー!$AX18="△"),エントリー!U18=""),"",IF(OR(エントリー!$AX18="○",エントリー!$AX18="△"),エントリー!U18,""))</f>
        <v/>
      </c>
      <c r="U13" t="str">
        <f>IF(AND(OR(エントリー!$AX18="○",エントリー!$AX18="△"),エントリー!V18=""),"",IF(OR(エントリー!$AX18="○",エントリー!$AX18="△"),エントリー!V18,""))</f>
        <v/>
      </c>
      <c r="V13" t="str">
        <f>IF(AND(OR(エントリー!$AX18="○",エントリー!$AX18="△"),エントリー!W18=""),"",IF(OR(エントリー!$AX18="○",エントリー!$AX18="△"),エントリー!W18,""))</f>
        <v/>
      </c>
      <c r="W13" t="str">
        <f>IF(AND(OR(エントリー!$AX18="○",エントリー!$AX18="△"),エントリー!X18=""),"",IF(OR(エントリー!$AX18="○",エントリー!$AX18="△"),エントリー!X18,""))</f>
        <v/>
      </c>
      <c r="X13" t="str">
        <f>IF(AND(OR(エントリー!$AX18="○",エントリー!$AX18="△"),エントリー!Y18=""),"",IF(OR(エントリー!$AX18="○",エントリー!$AX18="△"),エントリー!Y18,""))</f>
        <v/>
      </c>
      <c r="Y13" t="str">
        <f>IF(AND(OR(エントリー!$AX18="○",エントリー!$AX18="△"),エントリー!Z18=""),"",IF(OR(エントリー!$AX18="○",エントリー!$AX18="△"),エントリー!Z18,""))</f>
        <v/>
      </c>
      <c r="Z13" t="str">
        <f>IF(AND(OR(エントリー!$AX18="○",エントリー!$AX18="△"),エントリー!AA18=""),"",IF(OR(エントリー!$AX18="○",エントリー!$AX18="△"),エントリー!AA18,""))</f>
        <v/>
      </c>
      <c r="AA13" t="str">
        <f>IF(AND(OR(エントリー!$AX18="○",エントリー!$AX18="△"),エントリー!AB18=""),"",IF(OR(エントリー!$AX18="○",エントリー!$AX18="△"),エントリー!AB18,""))</f>
        <v/>
      </c>
      <c r="AB13" t="str">
        <f>IF(AND(OR(エントリー!$AX18="○",エントリー!$AX18="△"),エントリー!AC18=""),"",IF(OR(エントリー!$AX18="○",エントリー!$AX18="△"),エントリー!AC18,""))</f>
        <v/>
      </c>
      <c r="AC13" t="str">
        <f>IF(AND(OR(エントリー!$AX18="○",エントリー!$AX18="△"),エントリー!$AY$3="通常"),エントリー!AP18,IF(AND(OR(エントリー!$AX18="○",エントリー!$AX18="△"),エントリー!$AY$3="国体"),エントリー!AO18,IF(AND(OR(エントリー!$AX18="○",エントリー!$AX18="△"),エントリー!$AY$3="OPEN"),エントリー!AQ18,IF(AND(OR(エントリー!$AX18="○",エントリー!$AX18="△"),エントリー!$AY$3="Jr"),エントリー!AR18,IF(AND(OR(エントリー!$AX18="○",エントリー!$AX18="△"),エントリー!$AY$3="MS"),エントリー!AS18,"")))))</f>
        <v/>
      </c>
      <c r="AD13" t="str">
        <f>IF(AND(OR(エントリー!$AX18="○",エントリー!$AX18="△"),エントリー!AE18=""),"",IF(OR(エントリー!$AX18="○",エントリー!$AX18="△"),エントリー!AE18,""))</f>
        <v/>
      </c>
      <c r="AE13" t="str">
        <f>IF(エントリー!AM18="","",IF(エントリー!$AX18="","",IF(AND(OR(エントリー!$AX18="○",エントリー!$AX18="△"),エントリー!$AY$3="MS"),エントリー!AN18,エントリー!AM18)))</f>
        <v/>
      </c>
      <c r="AF13" t="str">
        <f t="shared" si="0"/>
        <v/>
      </c>
      <c r="AG13" t="str">
        <f>IF(AND(OR(エントリー!$AX18="○",エントリー!$AX18="△"),エントリー!AH18=""),"",IF(OR(エントリー!$AX18="○",エントリー!$AX18="△"),エントリー!AH18,""))</f>
        <v/>
      </c>
      <c r="AH13" s="72" t="str">
        <f>IF(AND(OR(エントリー!$AX18="○",エントリー!$AX18="△"),エントリー!AI18=""),"",IF(OR(エントリー!$AX18="○",エントリー!$AX18="△"),エントリー!AI18,""))</f>
        <v/>
      </c>
      <c r="AI13" t="str">
        <f>IF(AND(OR(エントリー!$AX18="○",エントリー!$AX18="△"),エントリー!AJ18=""),"",IF(OR(エントリー!$AX18="○",エントリー!$AX18="△"),エントリー!AJ18,""))</f>
        <v/>
      </c>
      <c r="AJ13" t="str">
        <f>IF(AND(OR(エントリー!$AX18="○",エントリー!$AX18="△"),エントリー!AK18=""),"",IF(OR(エントリー!$AX18="○",エントリー!$AX18="△"),エントリー!AK18,""))</f>
        <v/>
      </c>
      <c r="AK13" t="str">
        <f>IF(エントリー!AX18="△","オープン参加","")</f>
        <v/>
      </c>
    </row>
    <row r="14" spans="1:37" x14ac:dyDescent="0.15">
      <c r="A14" s="68" t="str">
        <f>IF(AND(OR(エントリー!$AX19="○",エントリー!$AX19="△"),エントリー!B19=""),"",IF(OR(エントリー!$AX19="○",エントリー!$AX19="△"),エントリー!B19,""))</f>
        <v/>
      </c>
      <c r="B14" t="str">
        <f>IF(AND(OR(エントリー!$AX19="○",エントリー!$AX19="△"),エントリー!C19=""),"",IF(OR(エントリー!$AX19="○",エントリー!$AX19="△"),エントリー!C19,""))</f>
        <v/>
      </c>
      <c r="C14" t="str">
        <f>IF(AND(OR(エントリー!$AX19="○",エントリー!$AX19="△"),エントリー!D19=""),"",IF(OR(エントリー!$AX19="○",エントリー!$AX19="△"),エントリー!D19,""))</f>
        <v/>
      </c>
      <c r="D14" s="69" t="str">
        <f>IF(AND(OR(エントリー!$AX19="○",エントリー!$AX19="△"),エントリー!E19=""),"",IF(OR(エントリー!$AX19="○",エントリー!$AX19="△"),エントリー!E19,""))</f>
        <v/>
      </c>
      <c r="E14" t="str">
        <f>IF(AND(OR(エントリー!$AX19="○",エントリー!$AX19="△"),エントリー!F19=""),"",IF(OR(エントリー!$AX19="○",エントリー!$AX19="△"),エントリー!F19,""))</f>
        <v/>
      </c>
      <c r="F14" t="str">
        <f>IF(AND(OR(エントリー!$AX19="○",エントリー!$AX19="△"),エントリー!G19=""),"",IF(OR(エントリー!$AX19="○",エントリー!$AX19="△"),エントリー!G19,""))</f>
        <v/>
      </c>
      <c r="G14" t="str">
        <f>IF(AND(OR(エントリー!$AX19="○",エントリー!$AX19="△"),エントリー!H19=""),"",IF(OR(エントリー!$AX19="○",エントリー!$AX19="△"),エントリー!H19,""))</f>
        <v/>
      </c>
      <c r="H14" t="str">
        <f>IF(AND(OR(エントリー!$AX19="○",エントリー!$AX19="△"),エントリー!I19=""),"",IF(OR(エントリー!$AX19="○",エントリー!$AX19="△"),エントリー!I19,""))</f>
        <v/>
      </c>
      <c r="I14" t="str">
        <f>IF(AND(OR(エントリー!$AX19="○",エントリー!$AX19="△"),エントリー!J19=""),"",IF(OR(エントリー!$AX19="○",エントリー!$AX19="△"),エントリー!J19,""))</f>
        <v/>
      </c>
      <c r="J14" t="str">
        <f>IF(AND(OR(エントリー!$AX19="○",エントリー!$AX19="△"),エントリー!K19=""),"",IF(OR(エントリー!$AX19="○",エントリー!$AX19="△"),エントリー!K19,""))</f>
        <v/>
      </c>
      <c r="K14" t="str">
        <f>IF(AND(OR(エントリー!$AX19="○",エントリー!$AX19="△"),エントリー!L19=""),"",IF(OR(エントリー!$AX19="○",エントリー!$AX19="△"),エントリー!L19,""))</f>
        <v/>
      </c>
      <c r="L14" s="71" t="str">
        <f>IF(AND(OR(エントリー!$AX19="○",エントリー!$AX19="△"),エントリー!M19=""),"",IF(OR(エントリー!$AX19="○",エントリー!$AX19="△"),エントリー!M19,""))</f>
        <v/>
      </c>
      <c r="M14" s="71" t="str">
        <f>IF(AND(OR(エントリー!$AX19="○",エントリー!$AX19="△"),エントリー!N19=""),"",IF(OR(エントリー!$AX19="○",エントリー!$AX19="△"),エントリー!N19,""))</f>
        <v/>
      </c>
      <c r="N14" s="71" t="str">
        <f>IF(AND(OR(エントリー!$AX19="○",エントリー!$AX19="△"),エントリー!O19=""),"",IF(OR(エントリー!$AX19="○",エントリー!$AX19="△"),エントリー!O19,""))</f>
        <v/>
      </c>
      <c r="O14" s="5" t="str">
        <f>IF(エントリー!P19="","",IF(エントリー!$AX19="","",IF(AND(OR(エントリー!$AX19="○",エントリー!$AX19="△"),エントリー!AL19=""),エントリー!P19,エントリー!AL19)))</f>
        <v/>
      </c>
      <c r="P14" s="8" t="str">
        <f>IF(AND(OR(エントリー!$AX19="○",エントリー!$AX19="△"),エントリー!Q19=""),"",IF(OR(エントリー!$AX19="○",エントリー!$AX19="△"),エントリー!Q19,""))</f>
        <v/>
      </c>
      <c r="Q14" t="str">
        <f>IF(AND(OR(エントリー!$AX19="○",エントリー!$AX19="△"),エントリー!R19=""),"",IF(OR(エントリー!$AX19="○",エントリー!$AX19="△"),エントリー!R19,""))</f>
        <v/>
      </c>
      <c r="R14" s="70" t="str">
        <f>IF(AND(OR(エントリー!$AX19="○",エントリー!$AX19="△"),エントリー!S19=""),"",IF(OR(エントリー!$AX19="○",エントリー!$AX19="△"),エントリー!S19,""))</f>
        <v/>
      </c>
      <c r="S14" t="str">
        <f>IF(AND(OR(エントリー!$AX19="○",エントリー!$AX19="△"),エントリー!T19=""),"",IF(OR(エントリー!$AX19="○",エントリー!$AX19="△"),エントリー!T19,""))</f>
        <v/>
      </c>
      <c r="T14" t="str">
        <f>IF(AND(OR(エントリー!$AX19="○",エントリー!$AX19="△"),エントリー!U19=""),"",IF(OR(エントリー!$AX19="○",エントリー!$AX19="△"),エントリー!U19,""))</f>
        <v/>
      </c>
      <c r="U14" t="str">
        <f>IF(AND(OR(エントリー!$AX19="○",エントリー!$AX19="△"),エントリー!V19=""),"",IF(OR(エントリー!$AX19="○",エントリー!$AX19="△"),エントリー!V19,""))</f>
        <v/>
      </c>
      <c r="V14" t="str">
        <f>IF(AND(OR(エントリー!$AX19="○",エントリー!$AX19="△"),エントリー!W19=""),"",IF(OR(エントリー!$AX19="○",エントリー!$AX19="△"),エントリー!W19,""))</f>
        <v/>
      </c>
      <c r="W14" t="str">
        <f>IF(AND(OR(エントリー!$AX19="○",エントリー!$AX19="△"),エントリー!X19=""),"",IF(OR(エントリー!$AX19="○",エントリー!$AX19="△"),エントリー!X19,""))</f>
        <v/>
      </c>
      <c r="X14" t="str">
        <f>IF(AND(OR(エントリー!$AX19="○",エントリー!$AX19="△"),エントリー!Y19=""),"",IF(OR(エントリー!$AX19="○",エントリー!$AX19="△"),エントリー!Y19,""))</f>
        <v/>
      </c>
      <c r="Y14" t="str">
        <f>IF(AND(OR(エントリー!$AX19="○",エントリー!$AX19="△"),エントリー!Z19=""),"",IF(OR(エントリー!$AX19="○",エントリー!$AX19="△"),エントリー!Z19,""))</f>
        <v/>
      </c>
      <c r="Z14" t="str">
        <f>IF(AND(OR(エントリー!$AX19="○",エントリー!$AX19="△"),エントリー!AA19=""),"",IF(OR(エントリー!$AX19="○",エントリー!$AX19="△"),エントリー!AA19,""))</f>
        <v/>
      </c>
      <c r="AA14" t="str">
        <f>IF(AND(OR(エントリー!$AX19="○",エントリー!$AX19="△"),エントリー!AB19=""),"",IF(OR(エントリー!$AX19="○",エントリー!$AX19="△"),エントリー!AB19,""))</f>
        <v/>
      </c>
      <c r="AB14" t="str">
        <f>IF(AND(OR(エントリー!$AX19="○",エントリー!$AX19="△"),エントリー!AC19=""),"",IF(OR(エントリー!$AX19="○",エントリー!$AX19="△"),エントリー!AC19,""))</f>
        <v/>
      </c>
      <c r="AC14" t="str">
        <f>IF(AND(OR(エントリー!$AX19="○",エントリー!$AX19="△"),エントリー!$AY$3="通常"),エントリー!AP19,IF(AND(OR(エントリー!$AX19="○",エントリー!$AX19="△"),エントリー!$AY$3="国体"),エントリー!AO19,IF(AND(OR(エントリー!$AX19="○",エントリー!$AX19="△"),エントリー!$AY$3="OPEN"),エントリー!AQ19,IF(AND(OR(エントリー!$AX19="○",エントリー!$AX19="△"),エントリー!$AY$3="Jr"),エントリー!AR19,IF(AND(OR(エントリー!$AX19="○",エントリー!$AX19="△"),エントリー!$AY$3="MS"),エントリー!AS19,"")))))</f>
        <v/>
      </c>
      <c r="AD14" t="str">
        <f>IF(AND(OR(エントリー!$AX19="○",エントリー!$AX19="△"),エントリー!AE19=""),"",IF(OR(エントリー!$AX19="○",エントリー!$AX19="△"),エントリー!AE19,""))</f>
        <v/>
      </c>
      <c r="AE14" t="str">
        <f>IF(エントリー!AM19="","",IF(エントリー!$AX19="","",IF(AND(OR(エントリー!$AX19="○",エントリー!$AX19="△"),エントリー!$AY$3="MS"),エントリー!AN19,エントリー!AM19)))</f>
        <v/>
      </c>
      <c r="AF14" t="str">
        <f t="shared" si="0"/>
        <v/>
      </c>
      <c r="AG14" t="str">
        <f>IF(AND(OR(エントリー!$AX19="○",エントリー!$AX19="△"),エントリー!AH19=""),"",IF(OR(エントリー!$AX19="○",エントリー!$AX19="△"),エントリー!AH19,""))</f>
        <v/>
      </c>
      <c r="AH14" s="72" t="str">
        <f>IF(AND(OR(エントリー!$AX19="○",エントリー!$AX19="△"),エントリー!AI19=""),"",IF(OR(エントリー!$AX19="○",エントリー!$AX19="△"),エントリー!AI19,""))</f>
        <v/>
      </c>
      <c r="AI14" t="str">
        <f>IF(AND(OR(エントリー!$AX19="○",エントリー!$AX19="△"),エントリー!AJ19=""),"",IF(OR(エントリー!$AX19="○",エントリー!$AX19="△"),エントリー!AJ19,""))</f>
        <v/>
      </c>
      <c r="AJ14" t="str">
        <f>IF(AND(OR(エントリー!$AX19="○",エントリー!$AX19="△"),エントリー!AK19=""),"",IF(OR(エントリー!$AX19="○",エントリー!$AX19="△"),エントリー!AK19,""))</f>
        <v/>
      </c>
      <c r="AK14" t="str">
        <f>IF(エントリー!AX19="△","オープン参加","")</f>
        <v/>
      </c>
    </row>
    <row r="15" spans="1:37" x14ac:dyDescent="0.15">
      <c r="A15" s="68" t="str">
        <f>IF(AND(OR(エントリー!$AX20="○",エントリー!$AX20="△"),エントリー!B20=""),"",IF(OR(エントリー!$AX20="○",エントリー!$AX20="△"),エントリー!B20,""))</f>
        <v/>
      </c>
      <c r="B15" t="str">
        <f>IF(AND(OR(エントリー!$AX20="○",エントリー!$AX20="△"),エントリー!C20=""),"",IF(OR(エントリー!$AX20="○",エントリー!$AX20="△"),エントリー!C20,""))</f>
        <v/>
      </c>
      <c r="C15" t="str">
        <f>IF(AND(OR(エントリー!$AX20="○",エントリー!$AX20="△"),エントリー!D20=""),"",IF(OR(エントリー!$AX20="○",エントリー!$AX20="△"),エントリー!D20,""))</f>
        <v/>
      </c>
      <c r="D15" s="69" t="str">
        <f>IF(AND(OR(エントリー!$AX20="○",エントリー!$AX20="△"),エントリー!E20=""),"",IF(OR(エントリー!$AX20="○",エントリー!$AX20="△"),エントリー!E20,""))</f>
        <v/>
      </c>
      <c r="E15" t="str">
        <f>IF(AND(OR(エントリー!$AX20="○",エントリー!$AX20="△"),エントリー!F20=""),"",IF(OR(エントリー!$AX20="○",エントリー!$AX20="△"),エントリー!F20,""))</f>
        <v/>
      </c>
      <c r="F15" t="str">
        <f>IF(AND(OR(エントリー!$AX20="○",エントリー!$AX20="△"),エントリー!G20=""),"",IF(OR(エントリー!$AX20="○",エントリー!$AX20="△"),エントリー!G20,""))</f>
        <v/>
      </c>
      <c r="G15" t="str">
        <f>IF(AND(OR(エントリー!$AX20="○",エントリー!$AX20="△"),エントリー!H20=""),"",IF(OR(エントリー!$AX20="○",エントリー!$AX20="△"),エントリー!H20,""))</f>
        <v/>
      </c>
      <c r="H15" t="str">
        <f>IF(AND(OR(エントリー!$AX20="○",エントリー!$AX20="△"),エントリー!I20=""),"",IF(OR(エントリー!$AX20="○",エントリー!$AX20="△"),エントリー!I20,""))</f>
        <v/>
      </c>
      <c r="I15" t="str">
        <f>IF(AND(OR(エントリー!$AX20="○",エントリー!$AX20="△"),エントリー!J20=""),"",IF(OR(エントリー!$AX20="○",エントリー!$AX20="△"),エントリー!J20,""))</f>
        <v/>
      </c>
      <c r="J15" t="str">
        <f>IF(AND(OR(エントリー!$AX20="○",エントリー!$AX20="△"),エントリー!K20=""),"",IF(OR(エントリー!$AX20="○",エントリー!$AX20="△"),エントリー!K20,""))</f>
        <v/>
      </c>
      <c r="K15" t="str">
        <f>IF(AND(OR(エントリー!$AX20="○",エントリー!$AX20="△"),エントリー!L20=""),"",IF(OR(エントリー!$AX20="○",エントリー!$AX20="△"),エントリー!L20,""))</f>
        <v/>
      </c>
      <c r="L15" s="71" t="str">
        <f>IF(AND(OR(エントリー!$AX20="○",エントリー!$AX20="△"),エントリー!M20=""),"",IF(OR(エントリー!$AX20="○",エントリー!$AX20="△"),エントリー!M20,""))</f>
        <v/>
      </c>
      <c r="M15" s="71" t="str">
        <f>IF(AND(OR(エントリー!$AX20="○",エントリー!$AX20="△"),エントリー!N20=""),"",IF(OR(エントリー!$AX20="○",エントリー!$AX20="△"),エントリー!N20,""))</f>
        <v/>
      </c>
      <c r="N15" s="71" t="str">
        <f>IF(AND(OR(エントリー!$AX20="○",エントリー!$AX20="△"),エントリー!O20=""),"",IF(OR(エントリー!$AX20="○",エントリー!$AX20="△"),エントリー!O20,""))</f>
        <v/>
      </c>
      <c r="O15" s="5" t="str">
        <f>IF(エントリー!P20="","",IF(エントリー!$AX20="","",IF(AND(OR(エントリー!$AX20="○",エントリー!$AX20="△"),エントリー!AL20=""),エントリー!P20,エントリー!AL20)))</f>
        <v/>
      </c>
      <c r="P15" s="8" t="str">
        <f>IF(AND(OR(エントリー!$AX20="○",エントリー!$AX20="△"),エントリー!Q20=""),"",IF(OR(エントリー!$AX20="○",エントリー!$AX20="△"),エントリー!Q20,""))</f>
        <v/>
      </c>
      <c r="Q15" t="str">
        <f>IF(AND(OR(エントリー!$AX20="○",エントリー!$AX20="△"),エントリー!R20=""),"",IF(OR(エントリー!$AX20="○",エントリー!$AX20="△"),エントリー!R20,""))</f>
        <v/>
      </c>
      <c r="R15" s="70" t="str">
        <f>IF(AND(OR(エントリー!$AX20="○",エントリー!$AX20="△"),エントリー!S20=""),"",IF(OR(エントリー!$AX20="○",エントリー!$AX20="△"),エントリー!S20,""))</f>
        <v/>
      </c>
      <c r="S15" t="str">
        <f>IF(AND(OR(エントリー!$AX20="○",エントリー!$AX20="△"),エントリー!T20=""),"",IF(OR(エントリー!$AX20="○",エントリー!$AX20="△"),エントリー!T20,""))</f>
        <v/>
      </c>
      <c r="T15" t="str">
        <f>IF(AND(OR(エントリー!$AX20="○",エントリー!$AX20="△"),エントリー!U20=""),"",IF(OR(エントリー!$AX20="○",エントリー!$AX20="△"),エントリー!U20,""))</f>
        <v/>
      </c>
      <c r="U15" t="str">
        <f>IF(AND(OR(エントリー!$AX20="○",エントリー!$AX20="△"),エントリー!V20=""),"",IF(OR(エントリー!$AX20="○",エントリー!$AX20="△"),エントリー!V20,""))</f>
        <v/>
      </c>
      <c r="V15" t="str">
        <f>IF(AND(OR(エントリー!$AX20="○",エントリー!$AX20="△"),エントリー!W20=""),"",IF(OR(エントリー!$AX20="○",エントリー!$AX20="△"),エントリー!W20,""))</f>
        <v/>
      </c>
      <c r="W15" t="str">
        <f>IF(AND(OR(エントリー!$AX20="○",エントリー!$AX20="△"),エントリー!X20=""),"",IF(OR(エントリー!$AX20="○",エントリー!$AX20="△"),エントリー!X20,""))</f>
        <v/>
      </c>
      <c r="X15" t="str">
        <f>IF(AND(OR(エントリー!$AX20="○",エントリー!$AX20="△"),エントリー!Y20=""),"",IF(OR(エントリー!$AX20="○",エントリー!$AX20="△"),エントリー!Y20,""))</f>
        <v/>
      </c>
      <c r="Y15" t="str">
        <f>IF(AND(OR(エントリー!$AX20="○",エントリー!$AX20="△"),エントリー!Z20=""),"",IF(OR(エントリー!$AX20="○",エントリー!$AX20="△"),エントリー!Z20,""))</f>
        <v/>
      </c>
      <c r="Z15" t="str">
        <f>IF(AND(OR(エントリー!$AX20="○",エントリー!$AX20="△"),エントリー!AA20=""),"",IF(OR(エントリー!$AX20="○",エントリー!$AX20="△"),エントリー!AA20,""))</f>
        <v/>
      </c>
      <c r="AA15" t="str">
        <f>IF(AND(OR(エントリー!$AX20="○",エントリー!$AX20="△"),エントリー!AB20=""),"",IF(OR(エントリー!$AX20="○",エントリー!$AX20="△"),エントリー!AB20,""))</f>
        <v/>
      </c>
      <c r="AB15" t="str">
        <f>IF(AND(OR(エントリー!$AX20="○",エントリー!$AX20="△"),エントリー!AC20=""),"",IF(OR(エントリー!$AX20="○",エントリー!$AX20="△"),エントリー!AC20,""))</f>
        <v/>
      </c>
      <c r="AC15" t="str">
        <f>IF(AND(OR(エントリー!$AX20="○",エントリー!$AX20="△"),エントリー!$AY$3="通常"),エントリー!AP20,IF(AND(OR(エントリー!$AX20="○",エントリー!$AX20="△"),エントリー!$AY$3="国体"),エントリー!AO20,IF(AND(OR(エントリー!$AX20="○",エントリー!$AX20="△"),エントリー!$AY$3="OPEN"),エントリー!AQ20,IF(AND(OR(エントリー!$AX20="○",エントリー!$AX20="△"),エントリー!$AY$3="Jr"),エントリー!AR20,IF(AND(OR(エントリー!$AX20="○",エントリー!$AX20="△"),エントリー!$AY$3="MS"),エントリー!AS20,"")))))</f>
        <v/>
      </c>
      <c r="AD15" t="str">
        <f>IF(AND(OR(エントリー!$AX20="○",エントリー!$AX20="△"),エントリー!AE20=""),"",IF(OR(エントリー!$AX20="○",エントリー!$AX20="△"),エントリー!AE20,""))</f>
        <v/>
      </c>
      <c r="AE15" t="str">
        <f>IF(エントリー!AM20="","",IF(エントリー!$AX20="","",IF(AND(OR(エントリー!$AX20="○",エントリー!$AX20="△"),エントリー!$AY$3="MS"),エントリー!AN20,エントリー!AM20)))</f>
        <v/>
      </c>
      <c r="AF15" t="str">
        <f t="shared" si="0"/>
        <v/>
      </c>
      <c r="AG15" t="str">
        <f>IF(AND(OR(エントリー!$AX20="○",エントリー!$AX20="△"),エントリー!AH20=""),"",IF(OR(エントリー!$AX20="○",エントリー!$AX20="△"),エントリー!AH20,""))</f>
        <v/>
      </c>
      <c r="AH15" s="72" t="str">
        <f>IF(AND(OR(エントリー!$AX20="○",エントリー!$AX20="△"),エントリー!AI20=""),"",IF(OR(エントリー!$AX20="○",エントリー!$AX20="△"),エントリー!AI20,""))</f>
        <v/>
      </c>
      <c r="AI15" t="str">
        <f>IF(AND(OR(エントリー!$AX20="○",エントリー!$AX20="△"),エントリー!AJ20=""),"",IF(OR(エントリー!$AX20="○",エントリー!$AX20="△"),エントリー!AJ20,""))</f>
        <v/>
      </c>
      <c r="AJ15" t="str">
        <f>IF(AND(OR(エントリー!$AX20="○",エントリー!$AX20="△"),エントリー!AK20=""),"",IF(OR(エントリー!$AX20="○",エントリー!$AX20="△"),エントリー!AK20,""))</f>
        <v/>
      </c>
      <c r="AK15" t="str">
        <f>IF(エントリー!AX20="△","オープン参加","")</f>
        <v/>
      </c>
    </row>
    <row r="16" spans="1:37" x14ac:dyDescent="0.15">
      <c r="A16" s="68" t="str">
        <f>IF(AND(OR(エントリー!$AX21="○",エントリー!$AX21="△"),エントリー!B21=""),"",IF(OR(エントリー!$AX21="○",エントリー!$AX21="△"),エントリー!B21,""))</f>
        <v/>
      </c>
      <c r="B16" t="str">
        <f>IF(AND(OR(エントリー!$AX21="○",エントリー!$AX21="△"),エントリー!C21=""),"",IF(OR(エントリー!$AX21="○",エントリー!$AX21="△"),エントリー!C21,""))</f>
        <v/>
      </c>
      <c r="C16" t="str">
        <f>IF(AND(OR(エントリー!$AX21="○",エントリー!$AX21="△"),エントリー!D21=""),"",IF(OR(エントリー!$AX21="○",エントリー!$AX21="△"),エントリー!D21,""))</f>
        <v/>
      </c>
      <c r="D16" s="69" t="str">
        <f>IF(AND(OR(エントリー!$AX21="○",エントリー!$AX21="△"),エントリー!E21=""),"",IF(OR(エントリー!$AX21="○",エントリー!$AX21="△"),エントリー!E21,""))</f>
        <v/>
      </c>
      <c r="E16" t="str">
        <f>IF(AND(OR(エントリー!$AX21="○",エントリー!$AX21="△"),エントリー!F21=""),"",IF(OR(エントリー!$AX21="○",エントリー!$AX21="△"),エントリー!F21,""))</f>
        <v/>
      </c>
      <c r="F16" t="str">
        <f>IF(AND(OR(エントリー!$AX21="○",エントリー!$AX21="△"),エントリー!G21=""),"",IF(OR(エントリー!$AX21="○",エントリー!$AX21="△"),エントリー!G21,""))</f>
        <v/>
      </c>
      <c r="G16" t="str">
        <f>IF(AND(OR(エントリー!$AX21="○",エントリー!$AX21="△"),エントリー!H21=""),"",IF(OR(エントリー!$AX21="○",エントリー!$AX21="△"),エントリー!H21,""))</f>
        <v/>
      </c>
      <c r="H16" t="str">
        <f>IF(AND(OR(エントリー!$AX21="○",エントリー!$AX21="△"),エントリー!I21=""),"",IF(OR(エントリー!$AX21="○",エントリー!$AX21="△"),エントリー!I21,""))</f>
        <v/>
      </c>
      <c r="I16" t="str">
        <f>IF(AND(OR(エントリー!$AX21="○",エントリー!$AX21="△"),エントリー!J21=""),"",IF(OR(エントリー!$AX21="○",エントリー!$AX21="△"),エントリー!J21,""))</f>
        <v/>
      </c>
      <c r="J16" t="str">
        <f>IF(AND(OR(エントリー!$AX21="○",エントリー!$AX21="△"),エントリー!K21=""),"",IF(OR(エントリー!$AX21="○",エントリー!$AX21="△"),エントリー!K21,""))</f>
        <v/>
      </c>
      <c r="K16" t="str">
        <f>IF(AND(OR(エントリー!$AX21="○",エントリー!$AX21="△"),エントリー!L21=""),"",IF(OR(エントリー!$AX21="○",エントリー!$AX21="△"),エントリー!L21,""))</f>
        <v/>
      </c>
      <c r="L16" s="71" t="str">
        <f>IF(AND(OR(エントリー!$AX21="○",エントリー!$AX21="△"),エントリー!M21=""),"",IF(OR(エントリー!$AX21="○",エントリー!$AX21="△"),エントリー!M21,""))</f>
        <v/>
      </c>
      <c r="M16" s="71" t="str">
        <f>IF(AND(OR(エントリー!$AX21="○",エントリー!$AX21="△"),エントリー!N21=""),"",IF(OR(エントリー!$AX21="○",エントリー!$AX21="△"),エントリー!N21,""))</f>
        <v/>
      </c>
      <c r="N16" s="71" t="str">
        <f>IF(AND(OR(エントリー!$AX21="○",エントリー!$AX21="△"),エントリー!O21=""),"",IF(OR(エントリー!$AX21="○",エントリー!$AX21="△"),エントリー!O21,""))</f>
        <v/>
      </c>
      <c r="O16" s="5" t="str">
        <f>IF(エントリー!P21="","",IF(エントリー!$AX21="","",IF(AND(OR(エントリー!$AX21="○",エントリー!$AX21="△"),エントリー!AL21=""),エントリー!P21,エントリー!AL21)))</f>
        <v/>
      </c>
      <c r="P16" s="8" t="str">
        <f>IF(AND(OR(エントリー!$AX21="○",エントリー!$AX21="△"),エントリー!Q21=""),"",IF(OR(エントリー!$AX21="○",エントリー!$AX21="△"),エントリー!Q21,""))</f>
        <v/>
      </c>
      <c r="Q16" t="str">
        <f>IF(AND(OR(エントリー!$AX21="○",エントリー!$AX21="△"),エントリー!R21=""),"",IF(OR(エントリー!$AX21="○",エントリー!$AX21="△"),エントリー!R21,""))</f>
        <v/>
      </c>
      <c r="R16" s="70" t="str">
        <f>IF(AND(OR(エントリー!$AX21="○",エントリー!$AX21="△"),エントリー!S21=""),"",IF(OR(エントリー!$AX21="○",エントリー!$AX21="△"),エントリー!S21,""))</f>
        <v/>
      </c>
      <c r="S16" t="str">
        <f>IF(AND(OR(エントリー!$AX21="○",エントリー!$AX21="△"),エントリー!T21=""),"",IF(OR(エントリー!$AX21="○",エントリー!$AX21="△"),エントリー!T21,""))</f>
        <v/>
      </c>
      <c r="T16" t="str">
        <f>IF(AND(OR(エントリー!$AX21="○",エントリー!$AX21="△"),エントリー!U21=""),"",IF(OR(エントリー!$AX21="○",エントリー!$AX21="△"),エントリー!U21,""))</f>
        <v/>
      </c>
      <c r="U16" t="str">
        <f>IF(AND(OR(エントリー!$AX21="○",エントリー!$AX21="△"),エントリー!V21=""),"",IF(OR(エントリー!$AX21="○",エントリー!$AX21="△"),エントリー!V21,""))</f>
        <v/>
      </c>
      <c r="V16" t="str">
        <f>IF(AND(OR(エントリー!$AX21="○",エントリー!$AX21="△"),エントリー!W21=""),"",IF(OR(エントリー!$AX21="○",エントリー!$AX21="△"),エントリー!W21,""))</f>
        <v/>
      </c>
      <c r="W16" t="str">
        <f>IF(AND(OR(エントリー!$AX21="○",エントリー!$AX21="△"),エントリー!X21=""),"",IF(OR(エントリー!$AX21="○",エントリー!$AX21="△"),エントリー!X21,""))</f>
        <v/>
      </c>
      <c r="X16" t="str">
        <f>IF(AND(OR(エントリー!$AX21="○",エントリー!$AX21="△"),エントリー!Y21=""),"",IF(OR(エントリー!$AX21="○",エントリー!$AX21="△"),エントリー!Y21,""))</f>
        <v/>
      </c>
      <c r="Y16" t="str">
        <f>IF(AND(OR(エントリー!$AX21="○",エントリー!$AX21="△"),エントリー!Z21=""),"",IF(OR(エントリー!$AX21="○",エントリー!$AX21="△"),エントリー!Z21,""))</f>
        <v/>
      </c>
      <c r="Z16" t="str">
        <f>IF(AND(OR(エントリー!$AX21="○",エントリー!$AX21="△"),エントリー!AA21=""),"",IF(OR(エントリー!$AX21="○",エントリー!$AX21="△"),エントリー!AA21,""))</f>
        <v/>
      </c>
      <c r="AA16" t="str">
        <f>IF(AND(OR(エントリー!$AX21="○",エントリー!$AX21="△"),エントリー!AB21=""),"",IF(OR(エントリー!$AX21="○",エントリー!$AX21="△"),エントリー!AB21,""))</f>
        <v/>
      </c>
      <c r="AB16" t="str">
        <f>IF(AND(OR(エントリー!$AX21="○",エントリー!$AX21="△"),エントリー!AC21=""),"",IF(OR(エントリー!$AX21="○",エントリー!$AX21="△"),エントリー!AC21,""))</f>
        <v/>
      </c>
      <c r="AC16" t="str">
        <f>IF(AND(OR(エントリー!$AX21="○",エントリー!$AX21="△"),エントリー!$AY$3="通常"),エントリー!AP21,IF(AND(OR(エントリー!$AX21="○",エントリー!$AX21="△"),エントリー!$AY$3="国体"),エントリー!AO21,IF(AND(OR(エントリー!$AX21="○",エントリー!$AX21="△"),エントリー!$AY$3="OPEN"),エントリー!AQ21,IF(AND(OR(エントリー!$AX21="○",エントリー!$AX21="△"),エントリー!$AY$3="Jr"),エントリー!AR21,IF(AND(OR(エントリー!$AX21="○",エントリー!$AX21="△"),エントリー!$AY$3="MS"),エントリー!AS21,"")))))</f>
        <v/>
      </c>
      <c r="AD16" t="str">
        <f>IF(AND(OR(エントリー!$AX21="○",エントリー!$AX21="△"),エントリー!AE21=""),"",IF(OR(エントリー!$AX21="○",エントリー!$AX21="△"),エントリー!AE21,""))</f>
        <v/>
      </c>
      <c r="AE16" t="str">
        <f>IF(エントリー!AM21="","",IF(エントリー!$AX21="","",IF(AND(OR(エントリー!$AX21="○",エントリー!$AX21="△"),エントリー!$AY$3="MS"),エントリー!AN21,エントリー!AM21)))</f>
        <v/>
      </c>
      <c r="AF16" t="str">
        <f t="shared" si="0"/>
        <v/>
      </c>
      <c r="AG16" t="str">
        <f>IF(AND(OR(エントリー!$AX21="○",エントリー!$AX21="△"),エントリー!AH21=""),"",IF(OR(エントリー!$AX21="○",エントリー!$AX21="△"),エントリー!AH21,""))</f>
        <v/>
      </c>
      <c r="AH16" s="72" t="str">
        <f>IF(AND(OR(エントリー!$AX21="○",エントリー!$AX21="△"),エントリー!AI21=""),"",IF(OR(エントリー!$AX21="○",エントリー!$AX21="△"),エントリー!AI21,""))</f>
        <v/>
      </c>
      <c r="AI16" t="str">
        <f>IF(AND(OR(エントリー!$AX21="○",エントリー!$AX21="△"),エントリー!AJ21=""),"",IF(OR(エントリー!$AX21="○",エントリー!$AX21="△"),エントリー!AJ21,""))</f>
        <v/>
      </c>
      <c r="AJ16" t="str">
        <f>IF(AND(OR(エントリー!$AX21="○",エントリー!$AX21="△"),エントリー!AK21=""),"",IF(OR(エントリー!$AX21="○",エントリー!$AX21="△"),エントリー!AK21,""))</f>
        <v/>
      </c>
      <c r="AK16" t="str">
        <f>IF(エントリー!AX21="△","オープン参加","")</f>
        <v/>
      </c>
    </row>
    <row r="17" spans="1:37" x14ac:dyDescent="0.15">
      <c r="A17" s="68" t="str">
        <f>IF(AND(OR(エントリー!$AX22="○",エントリー!$AX22="△"),エントリー!B22=""),"",IF(OR(エントリー!$AX22="○",エントリー!$AX22="△"),エントリー!B22,""))</f>
        <v/>
      </c>
      <c r="B17" t="str">
        <f>IF(AND(OR(エントリー!$AX22="○",エントリー!$AX22="△"),エントリー!C22=""),"",IF(OR(エントリー!$AX22="○",エントリー!$AX22="△"),エントリー!C22,""))</f>
        <v/>
      </c>
      <c r="C17" t="str">
        <f>IF(AND(OR(エントリー!$AX22="○",エントリー!$AX22="△"),エントリー!D22=""),"",IF(OR(エントリー!$AX22="○",エントリー!$AX22="△"),エントリー!D22,""))</f>
        <v/>
      </c>
      <c r="D17" s="69" t="str">
        <f>IF(AND(OR(エントリー!$AX22="○",エントリー!$AX22="△"),エントリー!E22=""),"",IF(OR(エントリー!$AX22="○",エントリー!$AX22="△"),エントリー!E22,""))</f>
        <v/>
      </c>
      <c r="E17" t="str">
        <f>IF(AND(OR(エントリー!$AX22="○",エントリー!$AX22="△"),エントリー!F22=""),"",IF(OR(エントリー!$AX22="○",エントリー!$AX22="△"),エントリー!F22,""))</f>
        <v/>
      </c>
      <c r="F17" t="str">
        <f>IF(AND(OR(エントリー!$AX22="○",エントリー!$AX22="△"),エントリー!G22=""),"",IF(OR(エントリー!$AX22="○",エントリー!$AX22="△"),エントリー!G22,""))</f>
        <v/>
      </c>
      <c r="G17" t="str">
        <f>IF(AND(OR(エントリー!$AX22="○",エントリー!$AX22="△"),エントリー!H22=""),"",IF(OR(エントリー!$AX22="○",エントリー!$AX22="△"),エントリー!H22,""))</f>
        <v/>
      </c>
      <c r="H17" t="str">
        <f>IF(AND(OR(エントリー!$AX22="○",エントリー!$AX22="△"),エントリー!I22=""),"",IF(OR(エントリー!$AX22="○",エントリー!$AX22="△"),エントリー!I22,""))</f>
        <v/>
      </c>
      <c r="I17" t="str">
        <f>IF(AND(OR(エントリー!$AX22="○",エントリー!$AX22="△"),エントリー!J22=""),"",IF(OR(エントリー!$AX22="○",エントリー!$AX22="△"),エントリー!J22,""))</f>
        <v/>
      </c>
      <c r="J17" t="str">
        <f>IF(AND(OR(エントリー!$AX22="○",エントリー!$AX22="△"),エントリー!K22=""),"",IF(OR(エントリー!$AX22="○",エントリー!$AX22="△"),エントリー!K22,""))</f>
        <v/>
      </c>
      <c r="K17" t="str">
        <f>IF(AND(OR(エントリー!$AX22="○",エントリー!$AX22="△"),エントリー!L22=""),"",IF(OR(エントリー!$AX22="○",エントリー!$AX22="△"),エントリー!L22,""))</f>
        <v/>
      </c>
      <c r="L17" s="71" t="str">
        <f>IF(AND(OR(エントリー!$AX22="○",エントリー!$AX22="△"),エントリー!M22=""),"",IF(OR(エントリー!$AX22="○",エントリー!$AX22="△"),エントリー!M22,""))</f>
        <v/>
      </c>
      <c r="M17" s="71" t="str">
        <f>IF(AND(OR(エントリー!$AX22="○",エントリー!$AX22="△"),エントリー!N22=""),"",IF(OR(エントリー!$AX22="○",エントリー!$AX22="△"),エントリー!N22,""))</f>
        <v/>
      </c>
      <c r="N17" s="71" t="str">
        <f>IF(AND(OR(エントリー!$AX22="○",エントリー!$AX22="△"),エントリー!O22=""),"",IF(OR(エントリー!$AX22="○",エントリー!$AX22="△"),エントリー!O22,""))</f>
        <v/>
      </c>
      <c r="O17" s="5" t="str">
        <f>IF(エントリー!P22="","",IF(エントリー!$AX22="","",IF(AND(OR(エントリー!$AX22="○",エントリー!$AX22="△"),エントリー!AL22=""),エントリー!P22,エントリー!AL22)))</f>
        <v/>
      </c>
      <c r="P17" s="8" t="str">
        <f>IF(AND(OR(エントリー!$AX22="○",エントリー!$AX22="△"),エントリー!Q22=""),"",IF(OR(エントリー!$AX22="○",エントリー!$AX22="△"),エントリー!Q22,""))</f>
        <v/>
      </c>
      <c r="Q17" t="str">
        <f>IF(AND(OR(エントリー!$AX22="○",エントリー!$AX22="△"),エントリー!R22=""),"",IF(OR(エントリー!$AX22="○",エントリー!$AX22="△"),エントリー!R22,""))</f>
        <v/>
      </c>
      <c r="R17" s="70" t="str">
        <f>IF(AND(OR(エントリー!$AX22="○",エントリー!$AX22="△"),エントリー!S22=""),"",IF(OR(エントリー!$AX22="○",エントリー!$AX22="△"),エントリー!S22,""))</f>
        <v/>
      </c>
      <c r="S17" t="str">
        <f>IF(AND(OR(エントリー!$AX22="○",エントリー!$AX22="△"),エントリー!T22=""),"",IF(OR(エントリー!$AX22="○",エントリー!$AX22="△"),エントリー!T22,""))</f>
        <v/>
      </c>
      <c r="T17" t="str">
        <f>IF(AND(OR(エントリー!$AX22="○",エントリー!$AX22="△"),エントリー!U22=""),"",IF(OR(エントリー!$AX22="○",エントリー!$AX22="△"),エントリー!U22,""))</f>
        <v/>
      </c>
      <c r="U17" t="str">
        <f>IF(AND(OR(エントリー!$AX22="○",エントリー!$AX22="△"),エントリー!V22=""),"",IF(OR(エントリー!$AX22="○",エントリー!$AX22="△"),エントリー!V22,""))</f>
        <v/>
      </c>
      <c r="V17" t="str">
        <f>IF(AND(OR(エントリー!$AX22="○",エントリー!$AX22="△"),エントリー!W22=""),"",IF(OR(エントリー!$AX22="○",エントリー!$AX22="△"),エントリー!W22,""))</f>
        <v/>
      </c>
      <c r="W17" t="str">
        <f>IF(AND(OR(エントリー!$AX22="○",エントリー!$AX22="△"),エントリー!X22=""),"",IF(OR(エントリー!$AX22="○",エントリー!$AX22="△"),エントリー!X22,""))</f>
        <v/>
      </c>
      <c r="X17" t="str">
        <f>IF(AND(OR(エントリー!$AX22="○",エントリー!$AX22="△"),エントリー!Y22=""),"",IF(OR(エントリー!$AX22="○",エントリー!$AX22="△"),エントリー!Y22,""))</f>
        <v/>
      </c>
      <c r="Y17" t="str">
        <f>IF(AND(OR(エントリー!$AX22="○",エントリー!$AX22="△"),エントリー!Z22=""),"",IF(OR(エントリー!$AX22="○",エントリー!$AX22="△"),エントリー!Z22,""))</f>
        <v/>
      </c>
      <c r="Z17" t="str">
        <f>IF(AND(OR(エントリー!$AX22="○",エントリー!$AX22="△"),エントリー!AA22=""),"",IF(OR(エントリー!$AX22="○",エントリー!$AX22="△"),エントリー!AA22,""))</f>
        <v/>
      </c>
      <c r="AA17" t="str">
        <f>IF(AND(OR(エントリー!$AX22="○",エントリー!$AX22="△"),エントリー!AB22=""),"",IF(OR(エントリー!$AX22="○",エントリー!$AX22="△"),エントリー!AB22,""))</f>
        <v/>
      </c>
      <c r="AB17" t="str">
        <f>IF(AND(OR(エントリー!$AX22="○",エントリー!$AX22="△"),エントリー!AC22=""),"",IF(OR(エントリー!$AX22="○",エントリー!$AX22="△"),エントリー!AC22,""))</f>
        <v/>
      </c>
      <c r="AC17" t="str">
        <f>IF(AND(OR(エントリー!$AX22="○",エントリー!$AX22="△"),エントリー!$AY$3="通常"),エントリー!AP22,IF(AND(OR(エントリー!$AX22="○",エントリー!$AX22="△"),エントリー!$AY$3="国体"),エントリー!AO22,IF(AND(OR(エントリー!$AX22="○",エントリー!$AX22="△"),エントリー!$AY$3="OPEN"),エントリー!AQ22,IF(AND(OR(エントリー!$AX22="○",エントリー!$AX22="△"),エントリー!$AY$3="Jr"),エントリー!AR22,IF(AND(OR(エントリー!$AX22="○",エントリー!$AX22="△"),エントリー!$AY$3="MS"),エントリー!AS22,"")))))</f>
        <v/>
      </c>
      <c r="AD17" t="str">
        <f>IF(AND(OR(エントリー!$AX22="○",エントリー!$AX22="△"),エントリー!AE22=""),"",IF(OR(エントリー!$AX22="○",エントリー!$AX22="△"),エントリー!AE22,""))</f>
        <v/>
      </c>
      <c r="AE17" t="str">
        <f>IF(エントリー!AM22="","",IF(エントリー!$AX22="","",IF(AND(OR(エントリー!$AX22="○",エントリー!$AX22="△"),エントリー!$AY$3="MS"),エントリー!AN22,エントリー!AM22)))</f>
        <v/>
      </c>
      <c r="AF17" t="str">
        <f t="shared" si="0"/>
        <v/>
      </c>
      <c r="AG17" t="str">
        <f>IF(AND(OR(エントリー!$AX22="○",エントリー!$AX22="△"),エントリー!AH22=""),"",IF(OR(エントリー!$AX22="○",エントリー!$AX22="△"),エントリー!AH22,""))</f>
        <v/>
      </c>
      <c r="AH17" s="72" t="str">
        <f>IF(AND(OR(エントリー!$AX22="○",エントリー!$AX22="△"),エントリー!AI22=""),"",IF(OR(エントリー!$AX22="○",エントリー!$AX22="△"),エントリー!AI22,""))</f>
        <v/>
      </c>
      <c r="AI17" t="str">
        <f>IF(AND(OR(エントリー!$AX22="○",エントリー!$AX22="△"),エントリー!AJ22=""),"",IF(OR(エントリー!$AX22="○",エントリー!$AX22="△"),エントリー!AJ22,""))</f>
        <v/>
      </c>
      <c r="AJ17" t="str">
        <f>IF(AND(OR(エントリー!$AX22="○",エントリー!$AX22="△"),エントリー!AK22=""),"",IF(OR(エントリー!$AX22="○",エントリー!$AX22="△"),エントリー!AK22,""))</f>
        <v/>
      </c>
      <c r="AK17" t="str">
        <f>IF(エントリー!AX22="△","オープン参加","")</f>
        <v/>
      </c>
    </row>
    <row r="18" spans="1:37" x14ac:dyDescent="0.15">
      <c r="A18" s="68" t="str">
        <f>IF(AND(OR(エントリー!$AX23="○",エントリー!$AX23="△"),エントリー!B23=""),"",IF(OR(エントリー!$AX23="○",エントリー!$AX23="△"),エントリー!B23,""))</f>
        <v/>
      </c>
      <c r="B18" t="str">
        <f>IF(AND(OR(エントリー!$AX23="○",エントリー!$AX23="△"),エントリー!C23=""),"",IF(OR(エントリー!$AX23="○",エントリー!$AX23="△"),エントリー!C23,""))</f>
        <v/>
      </c>
      <c r="C18" t="str">
        <f>IF(AND(OR(エントリー!$AX23="○",エントリー!$AX23="△"),エントリー!D23=""),"",IF(OR(エントリー!$AX23="○",エントリー!$AX23="△"),エントリー!D23,""))</f>
        <v/>
      </c>
      <c r="D18" s="69" t="str">
        <f>IF(AND(OR(エントリー!$AX23="○",エントリー!$AX23="△"),エントリー!E23=""),"",IF(OR(エントリー!$AX23="○",エントリー!$AX23="△"),エントリー!E23,""))</f>
        <v/>
      </c>
      <c r="E18" t="str">
        <f>IF(AND(OR(エントリー!$AX23="○",エントリー!$AX23="△"),エントリー!F23=""),"",IF(OR(エントリー!$AX23="○",エントリー!$AX23="△"),エントリー!F23,""))</f>
        <v/>
      </c>
      <c r="F18" t="str">
        <f>IF(AND(OR(エントリー!$AX23="○",エントリー!$AX23="△"),エントリー!G23=""),"",IF(OR(エントリー!$AX23="○",エントリー!$AX23="△"),エントリー!G23,""))</f>
        <v/>
      </c>
      <c r="G18" t="str">
        <f>IF(AND(OR(エントリー!$AX23="○",エントリー!$AX23="△"),エントリー!H23=""),"",IF(OR(エントリー!$AX23="○",エントリー!$AX23="△"),エントリー!H23,""))</f>
        <v/>
      </c>
      <c r="H18" t="str">
        <f>IF(AND(OR(エントリー!$AX23="○",エントリー!$AX23="△"),エントリー!I23=""),"",IF(OR(エントリー!$AX23="○",エントリー!$AX23="△"),エントリー!I23,""))</f>
        <v/>
      </c>
      <c r="I18" t="str">
        <f>IF(AND(OR(エントリー!$AX23="○",エントリー!$AX23="△"),エントリー!J23=""),"",IF(OR(エントリー!$AX23="○",エントリー!$AX23="△"),エントリー!J23,""))</f>
        <v/>
      </c>
      <c r="J18" t="str">
        <f>IF(AND(OR(エントリー!$AX23="○",エントリー!$AX23="△"),エントリー!K23=""),"",IF(OR(エントリー!$AX23="○",エントリー!$AX23="△"),エントリー!K23,""))</f>
        <v/>
      </c>
      <c r="K18" t="str">
        <f>IF(AND(OR(エントリー!$AX23="○",エントリー!$AX23="△"),エントリー!L23=""),"",IF(OR(エントリー!$AX23="○",エントリー!$AX23="△"),エントリー!L23,""))</f>
        <v/>
      </c>
      <c r="L18" s="71" t="str">
        <f>IF(AND(OR(エントリー!$AX23="○",エントリー!$AX23="△"),エントリー!M23=""),"",IF(OR(エントリー!$AX23="○",エントリー!$AX23="△"),エントリー!M23,""))</f>
        <v/>
      </c>
      <c r="M18" s="71" t="str">
        <f>IF(AND(OR(エントリー!$AX23="○",エントリー!$AX23="△"),エントリー!N23=""),"",IF(OR(エントリー!$AX23="○",エントリー!$AX23="△"),エントリー!N23,""))</f>
        <v/>
      </c>
      <c r="N18" s="71" t="str">
        <f>IF(AND(OR(エントリー!$AX23="○",エントリー!$AX23="△"),エントリー!O23=""),"",IF(OR(エントリー!$AX23="○",エントリー!$AX23="△"),エントリー!O23,""))</f>
        <v/>
      </c>
      <c r="O18" s="5" t="str">
        <f>IF(エントリー!P23="","",IF(エントリー!$AX23="","",IF(AND(OR(エントリー!$AX23="○",エントリー!$AX23="△"),エントリー!AL23=""),エントリー!P23,エントリー!AL23)))</f>
        <v/>
      </c>
      <c r="P18" s="8" t="str">
        <f>IF(AND(OR(エントリー!$AX23="○",エントリー!$AX23="△"),エントリー!Q23=""),"",IF(OR(エントリー!$AX23="○",エントリー!$AX23="△"),エントリー!Q23,""))</f>
        <v/>
      </c>
      <c r="Q18" t="str">
        <f>IF(AND(OR(エントリー!$AX23="○",エントリー!$AX23="△"),エントリー!R23=""),"",IF(OR(エントリー!$AX23="○",エントリー!$AX23="△"),エントリー!R23,""))</f>
        <v/>
      </c>
      <c r="R18" s="70" t="str">
        <f>IF(AND(OR(エントリー!$AX23="○",エントリー!$AX23="△"),エントリー!S23=""),"",IF(OR(エントリー!$AX23="○",エントリー!$AX23="△"),エントリー!S23,""))</f>
        <v/>
      </c>
      <c r="S18" t="str">
        <f>IF(AND(OR(エントリー!$AX23="○",エントリー!$AX23="△"),エントリー!T23=""),"",IF(OR(エントリー!$AX23="○",エントリー!$AX23="△"),エントリー!T23,""))</f>
        <v/>
      </c>
      <c r="T18" t="str">
        <f>IF(AND(OR(エントリー!$AX23="○",エントリー!$AX23="△"),エントリー!U23=""),"",IF(OR(エントリー!$AX23="○",エントリー!$AX23="△"),エントリー!U23,""))</f>
        <v/>
      </c>
      <c r="U18" t="str">
        <f>IF(AND(OR(エントリー!$AX23="○",エントリー!$AX23="△"),エントリー!V23=""),"",IF(OR(エントリー!$AX23="○",エントリー!$AX23="△"),エントリー!V23,""))</f>
        <v/>
      </c>
      <c r="V18" t="str">
        <f>IF(AND(OR(エントリー!$AX23="○",エントリー!$AX23="△"),エントリー!W23=""),"",IF(OR(エントリー!$AX23="○",エントリー!$AX23="△"),エントリー!W23,""))</f>
        <v/>
      </c>
      <c r="W18" t="str">
        <f>IF(AND(OR(エントリー!$AX23="○",エントリー!$AX23="△"),エントリー!X23=""),"",IF(OR(エントリー!$AX23="○",エントリー!$AX23="△"),エントリー!X23,""))</f>
        <v/>
      </c>
      <c r="X18" t="str">
        <f>IF(AND(OR(エントリー!$AX23="○",エントリー!$AX23="△"),エントリー!Y23=""),"",IF(OR(エントリー!$AX23="○",エントリー!$AX23="△"),エントリー!Y23,""))</f>
        <v/>
      </c>
      <c r="Y18" t="str">
        <f>IF(AND(OR(エントリー!$AX23="○",エントリー!$AX23="△"),エントリー!Z23=""),"",IF(OR(エントリー!$AX23="○",エントリー!$AX23="△"),エントリー!Z23,""))</f>
        <v/>
      </c>
      <c r="Z18" t="str">
        <f>IF(AND(OR(エントリー!$AX23="○",エントリー!$AX23="△"),エントリー!AA23=""),"",IF(OR(エントリー!$AX23="○",エントリー!$AX23="△"),エントリー!AA23,""))</f>
        <v/>
      </c>
      <c r="AA18" t="str">
        <f>IF(AND(OR(エントリー!$AX23="○",エントリー!$AX23="△"),エントリー!AB23=""),"",IF(OR(エントリー!$AX23="○",エントリー!$AX23="△"),エントリー!AB23,""))</f>
        <v/>
      </c>
      <c r="AB18" t="str">
        <f>IF(AND(OR(エントリー!$AX23="○",エントリー!$AX23="△"),エントリー!AC23=""),"",IF(OR(エントリー!$AX23="○",エントリー!$AX23="△"),エントリー!AC23,""))</f>
        <v/>
      </c>
      <c r="AC18" t="str">
        <f>IF(AND(OR(エントリー!$AX23="○",エントリー!$AX23="△"),エントリー!$AY$3="通常"),エントリー!AP23,IF(AND(OR(エントリー!$AX23="○",エントリー!$AX23="△"),エントリー!$AY$3="国体"),エントリー!AO23,IF(AND(OR(エントリー!$AX23="○",エントリー!$AX23="△"),エントリー!$AY$3="OPEN"),エントリー!AQ23,IF(AND(OR(エントリー!$AX23="○",エントリー!$AX23="△"),エントリー!$AY$3="Jr"),エントリー!AR23,IF(AND(OR(エントリー!$AX23="○",エントリー!$AX23="△"),エントリー!$AY$3="MS"),エントリー!AS23,"")))))</f>
        <v/>
      </c>
      <c r="AD18" t="str">
        <f>IF(AND(OR(エントリー!$AX23="○",エントリー!$AX23="△"),エントリー!AE23=""),"",IF(OR(エントリー!$AX23="○",エントリー!$AX23="△"),エントリー!AE23,""))</f>
        <v/>
      </c>
      <c r="AE18" t="str">
        <f>IF(エントリー!AM23="","",IF(エントリー!$AX23="","",IF(AND(OR(エントリー!$AX23="○",エントリー!$AX23="△"),エントリー!$AY$3="MS"),エントリー!AN23,エントリー!AM23)))</f>
        <v/>
      </c>
      <c r="AF18" t="str">
        <f t="shared" si="0"/>
        <v/>
      </c>
      <c r="AG18" t="str">
        <f>IF(AND(OR(エントリー!$AX23="○",エントリー!$AX23="△"),エントリー!AH23=""),"",IF(OR(エントリー!$AX23="○",エントリー!$AX23="△"),エントリー!AH23,""))</f>
        <v/>
      </c>
      <c r="AH18" s="72" t="str">
        <f>IF(AND(OR(エントリー!$AX23="○",エントリー!$AX23="△"),エントリー!AI23=""),"",IF(OR(エントリー!$AX23="○",エントリー!$AX23="△"),エントリー!AI23,""))</f>
        <v/>
      </c>
      <c r="AI18" t="str">
        <f>IF(AND(OR(エントリー!$AX23="○",エントリー!$AX23="△"),エントリー!AJ23=""),"",IF(OR(エントリー!$AX23="○",エントリー!$AX23="△"),エントリー!AJ23,""))</f>
        <v/>
      </c>
      <c r="AJ18" t="str">
        <f>IF(AND(OR(エントリー!$AX23="○",エントリー!$AX23="△"),エントリー!AK23=""),"",IF(OR(エントリー!$AX23="○",エントリー!$AX23="△"),エントリー!AK23,""))</f>
        <v/>
      </c>
      <c r="AK18" t="str">
        <f>IF(エントリー!AX23="△","オープン参加","")</f>
        <v/>
      </c>
    </row>
    <row r="19" spans="1:37" x14ac:dyDescent="0.15">
      <c r="A19" s="68" t="str">
        <f>IF(AND(OR(エントリー!$AX24="○",エントリー!$AX24="△"),エントリー!B24=""),"",IF(OR(エントリー!$AX24="○",エントリー!$AX24="△"),エントリー!B24,""))</f>
        <v/>
      </c>
      <c r="B19" t="str">
        <f>IF(AND(OR(エントリー!$AX24="○",エントリー!$AX24="△"),エントリー!C24=""),"",IF(OR(エントリー!$AX24="○",エントリー!$AX24="△"),エントリー!C24,""))</f>
        <v/>
      </c>
      <c r="C19" t="str">
        <f>IF(AND(OR(エントリー!$AX24="○",エントリー!$AX24="△"),エントリー!D24=""),"",IF(OR(エントリー!$AX24="○",エントリー!$AX24="△"),エントリー!D24,""))</f>
        <v/>
      </c>
      <c r="D19" s="69" t="str">
        <f>IF(AND(OR(エントリー!$AX24="○",エントリー!$AX24="△"),エントリー!E24=""),"",IF(OR(エントリー!$AX24="○",エントリー!$AX24="△"),エントリー!E24,""))</f>
        <v/>
      </c>
      <c r="E19" t="str">
        <f>IF(AND(OR(エントリー!$AX24="○",エントリー!$AX24="△"),エントリー!F24=""),"",IF(OR(エントリー!$AX24="○",エントリー!$AX24="△"),エントリー!F24,""))</f>
        <v/>
      </c>
      <c r="F19" t="str">
        <f>IF(AND(OR(エントリー!$AX24="○",エントリー!$AX24="△"),エントリー!G24=""),"",IF(OR(エントリー!$AX24="○",エントリー!$AX24="△"),エントリー!G24,""))</f>
        <v/>
      </c>
      <c r="G19" t="str">
        <f>IF(AND(OR(エントリー!$AX24="○",エントリー!$AX24="△"),エントリー!H24=""),"",IF(OR(エントリー!$AX24="○",エントリー!$AX24="△"),エントリー!H24,""))</f>
        <v/>
      </c>
      <c r="H19" t="str">
        <f>IF(AND(OR(エントリー!$AX24="○",エントリー!$AX24="△"),エントリー!I24=""),"",IF(OR(エントリー!$AX24="○",エントリー!$AX24="△"),エントリー!I24,""))</f>
        <v/>
      </c>
      <c r="I19" t="str">
        <f>IF(AND(OR(エントリー!$AX24="○",エントリー!$AX24="△"),エントリー!J24=""),"",IF(OR(エントリー!$AX24="○",エントリー!$AX24="△"),エントリー!J24,""))</f>
        <v/>
      </c>
      <c r="J19" t="str">
        <f>IF(AND(OR(エントリー!$AX24="○",エントリー!$AX24="△"),エントリー!K24=""),"",IF(OR(エントリー!$AX24="○",エントリー!$AX24="△"),エントリー!K24,""))</f>
        <v/>
      </c>
      <c r="K19" t="str">
        <f>IF(AND(OR(エントリー!$AX24="○",エントリー!$AX24="△"),エントリー!L24=""),"",IF(OR(エントリー!$AX24="○",エントリー!$AX24="△"),エントリー!L24,""))</f>
        <v/>
      </c>
      <c r="L19" s="71" t="str">
        <f>IF(AND(OR(エントリー!$AX24="○",エントリー!$AX24="△"),エントリー!M24=""),"",IF(OR(エントリー!$AX24="○",エントリー!$AX24="△"),エントリー!M24,""))</f>
        <v/>
      </c>
      <c r="M19" s="71" t="str">
        <f>IF(AND(OR(エントリー!$AX24="○",エントリー!$AX24="△"),エントリー!N24=""),"",IF(OR(エントリー!$AX24="○",エントリー!$AX24="△"),エントリー!N24,""))</f>
        <v/>
      </c>
      <c r="N19" s="71" t="str">
        <f>IF(AND(OR(エントリー!$AX24="○",エントリー!$AX24="△"),エントリー!O24=""),"",IF(OR(エントリー!$AX24="○",エントリー!$AX24="△"),エントリー!O24,""))</f>
        <v/>
      </c>
      <c r="O19" s="5" t="str">
        <f>IF(エントリー!P24="","",IF(エントリー!$AX24="","",IF(AND(OR(エントリー!$AX24="○",エントリー!$AX24="△"),エントリー!AL24=""),エントリー!P24,エントリー!AL24)))</f>
        <v/>
      </c>
      <c r="P19" s="8" t="str">
        <f>IF(AND(OR(エントリー!$AX24="○",エントリー!$AX24="△"),エントリー!Q24=""),"",IF(OR(エントリー!$AX24="○",エントリー!$AX24="△"),エントリー!Q24,""))</f>
        <v/>
      </c>
      <c r="Q19" t="str">
        <f>IF(AND(OR(エントリー!$AX24="○",エントリー!$AX24="△"),エントリー!R24=""),"",IF(OR(エントリー!$AX24="○",エントリー!$AX24="△"),エントリー!R24,""))</f>
        <v/>
      </c>
      <c r="R19" s="70" t="str">
        <f>IF(AND(OR(エントリー!$AX24="○",エントリー!$AX24="△"),エントリー!S24=""),"",IF(OR(エントリー!$AX24="○",エントリー!$AX24="△"),エントリー!S24,""))</f>
        <v/>
      </c>
      <c r="S19" t="str">
        <f>IF(AND(OR(エントリー!$AX24="○",エントリー!$AX24="△"),エントリー!T24=""),"",IF(OR(エントリー!$AX24="○",エントリー!$AX24="△"),エントリー!T24,""))</f>
        <v/>
      </c>
      <c r="T19" t="str">
        <f>IF(AND(OR(エントリー!$AX24="○",エントリー!$AX24="△"),エントリー!U24=""),"",IF(OR(エントリー!$AX24="○",エントリー!$AX24="△"),エントリー!U24,""))</f>
        <v/>
      </c>
      <c r="U19" t="str">
        <f>IF(AND(OR(エントリー!$AX24="○",エントリー!$AX24="△"),エントリー!V24=""),"",IF(OR(エントリー!$AX24="○",エントリー!$AX24="△"),エントリー!V24,""))</f>
        <v/>
      </c>
      <c r="V19" t="str">
        <f>IF(AND(OR(エントリー!$AX24="○",エントリー!$AX24="△"),エントリー!W24=""),"",IF(OR(エントリー!$AX24="○",エントリー!$AX24="△"),エントリー!W24,""))</f>
        <v/>
      </c>
      <c r="W19" t="str">
        <f>IF(AND(OR(エントリー!$AX24="○",エントリー!$AX24="△"),エントリー!X24=""),"",IF(OR(エントリー!$AX24="○",エントリー!$AX24="△"),エントリー!X24,""))</f>
        <v/>
      </c>
      <c r="X19" t="str">
        <f>IF(AND(OR(エントリー!$AX24="○",エントリー!$AX24="△"),エントリー!Y24=""),"",IF(OR(エントリー!$AX24="○",エントリー!$AX24="△"),エントリー!Y24,""))</f>
        <v/>
      </c>
      <c r="Y19" t="str">
        <f>IF(AND(OR(エントリー!$AX24="○",エントリー!$AX24="△"),エントリー!Z24=""),"",IF(OR(エントリー!$AX24="○",エントリー!$AX24="△"),エントリー!Z24,""))</f>
        <v/>
      </c>
      <c r="Z19" t="str">
        <f>IF(AND(OR(エントリー!$AX24="○",エントリー!$AX24="△"),エントリー!AA24=""),"",IF(OR(エントリー!$AX24="○",エントリー!$AX24="△"),エントリー!AA24,""))</f>
        <v/>
      </c>
      <c r="AA19" t="str">
        <f>IF(AND(OR(エントリー!$AX24="○",エントリー!$AX24="△"),エントリー!AB24=""),"",IF(OR(エントリー!$AX24="○",エントリー!$AX24="△"),エントリー!AB24,""))</f>
        <v/>
      </c>
      <c r="AB19" t="str">
        <f>IF(AND(OR(エントリー!$AX24="○",エントリー!$AX24="△"),エントリー!AC24=""),"",IF(OR(エントリー!$AX24="○",エントリー!$AX24="△"),エントリー!AC24,""))</f>
        <v/>
      </c>
      <c r="AC19" t="str">
        <f>IF(AND(OR(エントリー!$AX24="○",エントリー!$AX24="△"),エントリー!$AY$3="通常"),エントリー!AP24,IF(AND(OR(エントリー!$AX24="○",エントリー!$AX24="△"),エントリー!$AY$3="国体"),エントリー!AO24,IF(AND(OR(エントリー!$AX24="○",エントリー!$AX24="△"),エントリー!$AY$3="OPEN"),エントリー!AQ24,IF(AND(OR(エントリー!$AX24="○",エントリー!$AX24="△"),エントリー!$AY$3="Jr"),エントリー!AR24,IF(AND(OR(エントリー!$AX24="○",エントリー!$AX24="△"),エントリー!$AY$3="MS"),エントリー!AS24,"")))))</f>
        <v/>
      </c>
      <c r="AD19" t="str">
        <f>IF(AND(OR(エントリー!$AX24="○",エントリー!$AX24="△"),エントリー!AE24=""),"",IF(OR(エントリー!$AX24="○",エントリー!$AX24="△"),エントリー!AE24,""))</f>
        <v/>
      </c>
      <c r="AE19" t="str">
        <f>IF(エントリー!AM24="","",IF(エントリー!$AX24="","",IF(AND(OR(エントリー!$AX24="○",エントリー!$AX24="△"),エントリー!$AY$3="MS"),エントリー!AN24,エントリー!AM24)))</f>
        <v/>
      </c>
      <c r="AF19" t="str">
        <f t="shared" si="0"/>
        <v/>
      </c>
      <c r="AG19" t="str">
        <f>IF(AND(OR(エントリー!$AX24="○",エントリー!$AX24="△"),エントリー!AH24=""),"",IF(OR(エントリー!$AX24="○",エントリー!$AX24="△"),エントリー!AH24,""))</f>
        <v/>
      </c>
      <c r="AH19" s="72" t="str">
        <f>IF(AND(OR(エントリー!$AX24="○",エントリー!$AX24="△"),エントリー!AI24=""),"",IF(OR(エントリー!$AX24="○",エントリー!$AX24="△"),エントリー!AI24,""))</f>
        <v/>
      </c>
      <c r="AI19" t="str">
        <f>IF(AND(OR(エントリー!$AX24="○",エントリー!$AX24="△"),エントリー!AJ24=""),"",IF(OR(エントリー!$AX24="○",エントリー!$AX24="△"),エントリー!AJ24,""))</f>
        <v/>
      </c>
      <c r="AJ19" t="str">
        <f>IF(AND(OR(エントリー!$AX24="○",エントリー!$AX24="△"),エントリー!AK24=""),"",IF(OR(エントリー!$AX24="○",エントリー!$AX24="△"),エントリー!AK24,""))</f>
        <v/>
      </c>
      <c r="AK19" t="str">
        <f>IF(エントリー!AX24="△","オープン参加","")</f>
        <v/>
      </c>
    </row>
    <row r="20" spans="1:37" x14ac:dyDescent="0.15">
      <c r="A20" s="68" t="str">
        <f>IF(AND(OR(エントリー!$AX25="○",エントリー!$AX25="△"),エントリー!B25=""),"",IF(OR(エントリー!$AX25="○",エントリー!$AX25="△"),エントリー!B25,""))</f>
        <v/>
      </c>
      <c r="B20" t="str">
        <f>IF(AND(OR(エントリー!$AX25="○",エントリー!$AX25="△"),エントリー!C25=""),"",IF(OR(エントリー!$AX25="○",エントリー!$AX25="△"),エントリー!C25,""))</f>
        <v/>
      </c>
      <c r="C20" t="str">
        <f>IF(AND(OR(エントリー!$AX25="○",エントリー!$AX25="△"),エントリー!D25=""),"",IF(OR(エントリー!$AX25="○",エントリー!$AX25="△"),エントリー!D25,""))</f>
        <v/>
      </c>
      <c r="D20" s="69" t="str">
        <f>IF(AND(OR(エントリー!$AX25="○",エントリー!$AX25="△"),エントリー!E25=""),"",IF(OR(エントリー!$AX25="○",エントリー!$AX25="△"),エントリー!E25,""))</f>
        <v/>
      </c>
      <c r="E20" t="str">
        <f>IF(AND(OR(エントリー!$AX25="○",エントリー!$AX25="△"),エントリー!F25=""),"",IF(OR(エントリー!$AX25="○",エントリー!$AX25="△"),エントリー!F25,""))</f>
        <v/>
      </c>
      <c r="F20" t="str">
        <f>IF(AND(OR(エントリー!$AX25="○",エントリー!$AX25="△"),エントリー!G25=""),"",IF(OR(エントリー!$AX25="○",エントリー!$AX25="△"),エントリー!G25,""))</f>
        <v/>
      </c>
      <c r="G20" t="str">
        <f>IF(AND(OR(エントリー!$AX25="○",エントリー!$AX25="△"),エントリー!H25=""),"",IF(OR(エントリー!$AX25="○",エントリー!$AX25="△"),エントリー!H25,""))</f>
        <v/>
      </c>
      <c r="H20" t="str">
        <f>IF(AND(OR(エントリー!$AX25="○",エントリー!$AX25="△"),エントリー!I25=""),"",IF(OR(エントリー!$AX25="○",エントリー!$AX25="△"),エントリー!I25,""))</f>
        <v/>
      </c>
      <c r="I20" t="str">
        <f>IF(AND(OR(エントリー!$AX25="○",エントリー!$AX25="△"),エントリー!J25=""),"",IF(OR(エントリー!$AX25="○",エントリー!$AX25="△"),エントリー!J25,""))</f>
        <v/>
      </c>
      <c r="J20" t="str">
        <f>IF(AND(OR(エントリー!$AX25="○",エントリー!$AX25="△"),エントリー!K25=""),"",IF(OR(エントリー!$AX25="○",エントリー!$AX25="△"),エントリー!K25,""))</f>
        <v/>
      </c>
      <c r="K20" t="str">
        <f>IF(AND(OR(エントリー!$AX25="○",エントリー!$AX25="△"),エントリー!L25=""),"",IF(OR(エントリー!$AX25="○",エントリー!$AX25="△"),エントリー!L25,""))</f>
        <v/>
      </c>
      <c r="L20" s="71" t="str">
        <f>IF(AND(OR(エントリー!$AX25="○",エントリー!$AX25="△"),エントリー!M25=""),"",IF(OR(エントリー!$AX25="○",エントリー!$AX25="△"),エントリー!M25,""))</f>
        <v/>
      </c>
      <c r="M20" s="71" t="str">
        <f>IF(AND(OR(エントリー!$AX25="○",エントリー!$AX25="△"),エントリー!N25=""),"",IF(OR(エントリー!$AX25="○",エントリー!$AX25="△"),エントリー!N25,""))</f>
        <v/>
      </c>
      <c r="N20" s="71" t="str">
        <f>IF(AND(OR(エントリー!$AX25="○",エントリー!$AX25="△"),エントリー!O25=""),"",IF(OR(エントリー!$AX25="○",エントリー!$AX25="△"),エントリー!O25,""))</f>
        <v/>
      </c>
      <c r="O20" s="5" t="str">
        <f>IF(エントリー!P25="","",IF(エントリー!$AX25="","",IF(AND(OR(エントリー!$AX25="○",エントリー!$AX25="△"),エントリー!AL25=""),エントリー!P25,エントリー!AL25)))</f>
        <v/>
      </c>
      <c r="P20" s="8" t="str">
        <f>IF(AND(OR(エントリー!$AX25="○",エントリー!$AX25="△"),エントリー!Q25=""),"",IF(OR(エントリー!$AX25="○",エントリー!$AX25="△"),エントリー!Q25,""))</f>
        <v/>
      </c>
      <c r="Q20" t="str">
        <f>IF(AND(OR(エントリー!$AX25="○",エントリー!$AX25="△"),エントリー!R25=""),"",IF(OR(エントリー!$AX25="○",エントリー!$AX25="△"),エントリー!R25,""))</f>
        <v/>
      </c>
      <c r="R20" s="70" t="str">
        <f>IF(AND(OR(エントリー!$AX25="○",エントリー!$AX25="△"),エントリー!S25=""),"",IF(OR(エントリー!$AX25="○",エントリー!$AX25="△"),エントリー!S25,""))</f>
        <v/>
      </c>
      <c r="S20" t="str">
        <f>IF(AND(OR(エントリー!$AX25="○",エントリー!$AX25="△"),エントリー!T25=""),"",IF(OR(エントリー!$AX25="○",エントリー!$AX25="△"),エントリー!T25,""))</f>
        <v/>
      </c>
      <c r="T20" t="str">
        <f>IF(AND(OR(エントリー!$AX25="○",エントリー!$AX25="△"),エントリー!U25=""),"",IF(OR(エントリー!$AX25="○",エントリー!$AX25="△"),エントリー!U25,""))</f>
        <v/>
      </c>
      <c r="U20" t="str">
        <f>IF(AND(OR(エントリー!$AX25="○",エントリー!$AX25="△"),エントリー!V25=""),"",IF(OR(エントリー!$AX25="○",エントリー!$AX25="△"),エントリー!V25,""))</f>
        <v/>
      </c>
      <c r="V20" t="str">
        <f>IF(AND(OR(エントリー!$AX25="○",エントリー!$AX25="△"),エントリー!W25=""),"",IF(OR(エントリー!$AX25="○",エントリー!$AX25="△"),エントリー!W25,""))</f>
        <v/>
      </c>
      <c r="W20" t="str">
        <f>IF(AND(OR(エントリー!$AX25="○",エントリー!$AX25="△"),エントリー!X25=""),"",IF(OR(エントリー!$AX25="○",エントリー!$AX25="△"),エントリー!X25,""))</f>
        <v/>
      </c>
      <c r="X20" t="str">
        <f>IF(AND(OR(エントリー!$AX25="○",エントリー!$AX25="△"),エントリー!Y25=""),"",IF(OR(エントリー!$AX25="○",エントリー!$AX25="△"),エントリー!Y25,""))</f>
        <v/>
      </c>
      <c r="Y20" t="str">
        <f>IF(AND(OR(エントリー!$AX25="○",エントリー!$AX25="△"),エントリー!Z25=""),"",IF(OR(エントリー!$AX25="○",エントリー!$AX25="△"),エントリー!Z25,""))</f>
        <v/>
      </c>
      <c r="Z20" t="str">
        <f>IF(AND(OR(エントリー!$AX25="○",エントリー!$AX25="△"),エントリー!AA25=""),"",IF(OR(エントリー!$AX25="○",エントリー!$AX25="△"),エントリー!AA25,""))</f>
        <v/>
      </c>
      <c r="AA20" t="str">
        <f>IF(AND(OR(エントリー!$AX25="○",エントリー!$AX25="△"),エントリー!AB25=""),"",IF(OR(エントリー!$AX25="○",エントリー!$AX25="△"),エントリー!AB25,""))</f>
        <v/>
      </c>
      <c r="AB20" t="str">
        <f>IF(AND(OR(エントリー!$AX25="○",エントリー!$AX25="△"),エントリー!AC25=""),"",IF(OR(エントリー!$AX25="○",エントリー!$AX25="△"),エントリー!AC25,""))</f>
        <v/>
      </c>
      <c r="AC20" t="str">
        <f>IF(AND(OR(エントリー!$AX25="○",エントリー!$AX25="△"),エントリー!$AY$3="通常"),エントリー!AP25,IF(AND(OR(エントリー!$AX25="○",エントリー!$AX25="△"),エントリー!$AY$3="国体"),エントリー!AO25,IF(AND(OR(エントリー!$AX25="○",エントリー!$AX25="△"),エントリー!$AY$3="OPEN"),エントリー!AQ25,IF(AND(OR(エントリー!$AX25="○",エントリー!$AX25="△"),エントリー!$AY$3="Jr"),エントリー!AR25,IF(AND(OR(エントリー!$AX25="○",エントリー!$AX25="△"),エントリー!$AY$3="MS"),エントリー!AS25,"")))))</f>
        <v/>
      </c>
      <c r="AD20" t="str">
        <f>IF(AND(OR(エントリー!$AX25="○",エントリー!$AX25="△"),エントリー!AE25=""),"",IF(OR(エントリー!$AX25="○",エントリー!$AX25="△"),エントリー!AE25,""))</f>
        <v/>
      </c>
      <c r="AE20" t="str">
        <f>IF(エントリー!AM25="","",IF(エントリー!$AX25="","",IF(AND(OR(エントリー!$AX25="○",エントリー!$AX25="△"),エントリー!$AY$3="MS"),エントリー!AN25,エントリー!AM25)))</f>
        <v/>
      </c>
      <c r="AF20" t="str">
        <f t="shared" si="0"/>
        <v/>
      </c>
      <c r="AG20" t="str">
        <f>IF(AND(OR(エントリー!$AX25="○",エントリー!$AX25="△"),エントリー!AH25=""),"",IF(OR(エントリー!$AX25="○",エントリー!$AX25="△"),エントリー!AH25,""))</f>
        <v/>
      </c>
      <c r="AH20" s="72" t="str">
        <f>IF(AND(OR(エントリー!$AX25="○",エントリー!$AX25="△"),エントリー!AI25=""),"",IF(OR(エントリー!$AX25="○",エントリー!$AX25="△"),エントリー!AI25,""))</f>
        <v/>
      </c>
      <c r="AI20" t="str">
        <f>IF(AND(OR(エントリー!$AX25="○",エントリー!$AX25="△"),エントリー!AJ25=""),"",IF(OR(エントリー!$AX25="○",エントリー!$AX25="△"),エントリー!AJ25,""))</f>
        <v/>
      </c>
      <c r="AJ20" t="str">
        <f>IF(AND(OR(エントリー!$AX25="○",エントリー!$AX25="△"),エントリー!AK25=""),"",IF(OR(エントリー!$AX25="○",エントリー!$AX25="△"),エントリー!AK25,""))</f>
        <v/>
      </c>
      <c r="AK20" t="str">
        <f>IF(エントリー!AX25="△","オープン参加","")</f>
        <v/>
      </c>
    </row>
    <row r="21" spans="1:37" x14ac:dyDescent="0.15">
      <c r="A21" s="68" t="str">
        <f>IF(AND(OR(エントリー!$AX26="○",エントリー!$AX26="△"),エントリー!B26=""),"",IF(OR(エントリー!$AX26="○",エントリー!$AX26="△"),エントリー!B26,""))</f>
        <v/>
      </c>
      <c r="B21" t="str">
        <f>IF(AND(OR(エントリー!$AX26="○",エントリー!$AX26="△"),エントリー!C26=""),"",IF(OR(エントリー!$AX26="○",エントリー!$AX26="△"),エントリー!C26,""))</f>
        <v/>
      </c>
      <c r="C21" t="str">
        <f>IF(AND(OR(エントリー!$AX26="○",エントリー!$AX26="△"),エントリー!D26=""),"",IF(OR(エントリー!$AX26="○",エントリー!$AX26="△"),エントリー!D26,""))</f>
        <v/>
      </c>
      <c r="D21" s="69" t="str">
        <f>IF(AND(OR(エントリー!$AX26="○",エントリー!$AX26="△"),エントリー!E26=""),"",IF(OR(エントリー!$AX26="○",エントリー!$AX26="△"),エントリー!E26,""))</f>
        <v/>
      </c>
      <c r="E21" t="str">
        <f>IF(AND(OR(エントリー!$AX26="○",エントリー!$AX26="△"),エントリー!F26=""),"",IF(OR(エントリー!$AX26="○",エントリー!$AX26="△"),エントリー!F26,""))</f>
        <v/>
      </c>
      <c r="F21" t="str">
        <f>IF(AND(OR(エントリー!$AX26="○",エントリー!$AX26="△"),エントリー!G26=""),"",IF(OR(エントリー!$AX26="○",エントリー!$AX26="△"),エントリー!G26,""))</f>
        <v/>
      </c>
      <c r="G21" t="str">
        <f>IF(AND(OR(エントリー!$AX26="○",エントリー!$AX26="△"),エントリー!H26=""),"",IF(OR(エントリー!$AX26="○",エントリー!$AX26="△"),エントリー!H26,""))</f>
        <v/>
      </c>
      <c r="H21" t="str">
        <f>IF(AND(OR(エントリー!$AX26="○",エントリー!$AX26="△"),エントリー!I26=""),"",IF(OR(エントリー!$AX26="○",エントリー!$AX26="△"),エントリー!I26,""))</f>
        <v/>
      </c>
      <c r="I21" t="str">
        <f>IF(AND(OR(エントリー!$AX26="○",エントリー!$AX26="△"),エントリー!J26=""),"",IF(OR(エントリー!$AX26="○",エントリー!$AX26="△"),エントリー!J26,""))</f>
        <v/>
      </c>
      <c r="J21" t="str">
        <f>IF(AND(OR(エントリー!$AX26="○",エントリー!$AX26="△"),エントリー!K26=""),"",IF(OR(エントリー!$AX26="○",エントリー!$AX26="△"),エントリー!K26,""))</f>
        <v/>
      </c>
      <c r="K21" t="str">
        <f>IF(AND(OR(エントリー!$AX26="○",エントリー!$AX26="△"),エントリー!L26=""),"",IF(OR(エントリー!$AX26="○",エントリー!$AX26="△"),エントリー!L26,""))</f>
        <v/>
      </c>
      <c r="L21" s="71" t="str">
        <f>IF(AND(OR(エントリー!$AX26="○",エントリー!$AX26="△"),エントリー!M26=""),"",IF(OR(エントリー!$AX26="○",エントリー!$AX26="△"),エントリー!M26,""))</f>
        <v/>
      </c>
      <c r="M21" s="71" t="str">
        <f>IF(AND(OR(エントリー!$AX26="○",エントリー!$AX26="△"),エントリー!N26=""),"",IF(OR(エントリー!$AX26="○",エントリー!$AX26="△"),エントリー!N26,""))</f>
        <v/>
      </c>
      <c r="N21" s="71" t="str">
        <f>IF(AND(OR(エントリー!$AX26="○",エントリー!$AX26="△"),エントリー!O26=""),"",IF(OR(エントリー!$AX26="○",エントリー!$AX26="△"),エントリー!O26,""))</f>
        <v/>
      </c>
      <c r="O21" s="5" t="str">
        <f>IF(エントリー!P26="","",IF(エントリー!$AX26="","",IF(AND(OR(エントリー!$AX26="○",エントリー!$AX26="△"),エントリー!AL26=""),エントリー!P26,エントリー!AL26)))</f>
        <v/>
      </c>
      <c r="P21" s="8" t="str">
        <f>IF(AND(OR(エントリー!$AX26="○",エントリー!$AX26="△"),エントリー!Q26=""),"",IF(OR(エントリー!$AX26="○",エントリー!$AX26="△"),エントリー!Q26,""))</f>
        <v/>
      </c>
      <c r="Q21" t="str">
        <f>IF(AND(OR(エントリー!$AX26="○",エントリー!$AX26="△"),エントリー!R26=""),"",IF(OR(エントリー!$AX26="○",エントリー!$AX26="△"),エントリー!R26,""))</f>
        <v/>
      </c>
      <c r="R21" s="70" t="str">
        <f>IF(AND(OR(エントリー!$AX26="○",エントリー!$AX26="△"),エントリー!S26=""),"",IF(OR(エントリー!$AX26="○",エントリー!$AX26="△"),エントリー!S26,""))</f>
        <v/>
      </c>
      <c r="S21" t="str">
        <f>IF(AND(OR(エントリー!$AX26="○",エントリー!$AX26="△"),エントリー!T26=""),"",IF(OR(エントリー!$AX26="○",エントリー!$AX26="△"),エントリー!T26,""))</f>
        <v/>
      </c>
      <c r="T21" t="str">
        <f>IF(AND(OR(エントリー!$AX26="○",エントリー!$AX26="△"),エントリー!U26=""),"",IF(OR(エントリー!$AX26="○",エントリー!$AX26="△"),エントリー!U26,""))</f>
        <v/>
      </c>
      <c r="U21" t="str">
        <f>IF(AND(OR(エントリー!$AX26="○",エントリー!$AX26="△"),エントリー!V26=""),"",IF(OR(エントリー!$AX26="○",エントリー!$AX26="△"),エントリー!V26,""))</f>
        <v/>
      </c>
      <c r="V21" t="str">
        <f>IF(AND(OR(エントリー!$AX26="○",エントリー!$AX26="△"),エントリー!W26=""),"",IF(OR(エントリー!$AX26="○",エントリー!$AX26="△"),エントリー!W26,""))</f>
        <v/>
      </c>
      <c r="W21" t="str">
        <f>IF(AND(OR(エントリー!$AX26="○",エントリー!$AX26="△"),エントリー!X26=""),"",IF(OR(エントリー!$AX26="○",エントリー!$AX26="△"),エントリー!X26,""))</f>
        <v/>
      </c>
      <c r="X21" t="str">
        <f>IF(AND(OR(エントリー!$AX26="○",エントリー!$AX26="△"),エントリー!Y26=""),"",IF(OR(エントリー!$AX26="○",エントリー!$AX26="△"),エントリー!Y26,""))</f>
        <v/>
      </c>
      <c r="Y21" t="str">
        <f>IF(AND(OR(エントリー!$AX26="○",エントリー!$AX26="△"),エントリー!Z26=""),"",IF(OR(エントリー!$AX26="○",エントリー!$AX26="△"),エントリー!Z26,""))</f>
        <v/>
      </c>
      <c r="Z21" t="str">
        <f>IF(AND(OR(エントリー!$AX26="○",エントリー!$AX26="△"),エントリー!AA26=""),"",IF(OR(エントリー!$AX26="○",エントリー!$AX26="△"),エントリー!AA26,""))</f>
        <v/>
      </c>
      <c r="AA21" t="str">
        <f>IF(AND(OR(エントリー!$AX26="○",エントリー!$AX26="△"),エントリー!AB26=""),"",IF(OR(エントリー!$AX26="○",エントリー!$AX26="△"),エントリー!AB26,""))</f>
        <v/>
      </c>
      <c r="AB21" t="str">
        <f>IF(AND(OR(エントリー!$AX26="○",エントリー!$AX26="△"),エントリー!AC26=""),"",IF(OR(エントリー!$AX26="○",エントリー!$AX26="△"),エントリー!AC26,""))</f>
        <v/>
      </c>
      <c r="AC21" t="str">
        <f>IF(AND(OR(エントリー!$AX26="○",エントリー!$AX26="△"),エントリー!$AY$3="通常"),エントリー!AP26,IF(AND(OR(エントリー!$AX26="○",エントリー!$AX26="△"),エントリー!$AY$3="国体"),エントリー!AO26,IF(AND(OR(エントリー!$AX26="○",エントリー!$AX26="△"),エントリー!$AY$3="OPEN"),エントリー!AQ26,IF(AND(OR(エントリー!$AX26="○",エントリー!$AX26="△"),エントリー!$AY$3="Jr"),エントリー!AR26,IF(AND(OR(エントリー!$AX26="○",エントリー!$AX26="△"),エントリー!$AY$3="MS"),エントリー!AS26,"")))))</f>
        <v/>
      </c>
      <c r="AD21" t="str">
        <f>IF(AND(OR(エントリー!$AX26="○",エントリー!$AX26="△"),エントリー!AE26=""),"",IF(OR(エントリー!$AX26="○",エントリー!$AX26="△"),エントリー!AE26,""))</f>
        <v/>
      </c>
      <c r="AE21" t="str">
        <f>IF(エントリー!AM26="","",IF(エントリー!$AX26="","",IF(AND(OR(エントリー!$AX26="○",エントリー!$AX26="△"),エントリー!$AY$3="MS"),エントリー!AN26,エントリー!AM26)))</f>
        <v/>
      </c>
      <c r="AF21" t="str">
        <f t="shared" si="0"/>
        <v/>
      </c>
      <c r="AG21" t="str">
        <f>IF(AND(OR(エントリー!$AX26="○",エントリー!$AX26="△"),エントリー!AH26=""),"",IF(OR(エントリー!$AX26="○",エントリー!$AX26="△"),エントリー!AH26,""))</f>
        <v/>
      </c>
      <c r="AH21" s="72" t="str">
        <f>IF(AND(OR(エントリー!$AX26="○",エントリー!$AX26="△"),エントリー!AI26=""),"",IF(OR(エントリー!$AX26="○",エントリー!$AX26="△"),エントリー!AI26,""))</f>
        <v/>
      </c>
      <c r="AI21" t="str">
        <f>IF(AND(OR(エントリー!$AX26="○",エントリー!$AX26="△"),エントリー!AJ26=""),"",IF(OR(エントリー!$AX26="○",エントリー!$AX26="△"),エントリー!AJ26,""))</f>
        <v/>
      </c>
      <c r="AJ21" t="str">
        <f>IF(AND(OR(エントリー!$AX26="○",エントリー!$AX26="△"),エントリー!AK26=""),"",IF(OR(エントリー!$AX26="○",エントリー!$AX26="△"),エントリー!AK26,""))</f>
        <v/>
      </c>
      <c r="AK21" t="str">
        <f>IF(エントリー!AX26="△","オープン参加","")</f>
        <v/>
      </c>
    </row>
    <row r="22" spans="1:37" x14ac:dyDescent="0.15">
      <c r="A22" s="68" t="str">
        <f>IF(AND(OR(エントリー!$AX27="○",エントリー!$AX27="△"),エントリー!B27=""),"",IF(OR(エントリー!$AX27="○",エントリー!$AX27="△"),エントリー!B27,""))</f>
        <v/>
      </c>
      <c r="B22" t="str">
        <f>IF(AND(OR(エントリー!$AX27="○",エントリー!$AX27="△"),エントリー!C27=""),"",IF(OR(エントリー!$AX27="○",エントリー!$AX27="△"),エントリー!C27,""))</f>
        <v/>
      </c>
      <c r="C22" t="str">
        <f>IF(AND(OR(エントリー!$AX27="○",エントリー!$AX27="△"),エントリー!D27=""),"",IF(OR(エントリー!$AX27="○",エントリー!$AX27="△"),エントリー!D27,""))</f>
        <v/>
      </c>
      <c r="D22" s="69" t="str">
        <f>IF(AND(OR(エントリー!$AX27="○",エントリー!$AX27="△"),エントリー!E27=""),"",IF(OR(エントリー!$AX27="○",エントリー!$AX27="△"),エントリー!E27,""))</f>
        <v/>
      </c>
      <c r="E22" t="str">
        <f>IF(AND(OR(エントリー!$AX27="○",エントリー!$AX27="△"),エントリー!F27=""),"",IF(OR(エントリー!$AX27="○",エントリー!$AX27="△"),エントリー!F27,""))</f>
        <v/>
      </c>
      <c r="F22" t="str">
        <f>IF(AND(OR(エントリー!$AX27="○",エントリー!$AX27="△"),エントリー!G27=""),"",IF(OR(エントリー!$AX27="○",エントリー!$AX27="△"),エントリー!G27,""))</f>
        <v/>
      </c>
      <c r="G22" t="str">
        <f>IF(AND(OR(エントリー!$AX27="○",エントリー!$AX27="△"),エントリー!H27=""),"",IF(OR(エントリー!$AX27="○",エントリー!$AX27="△"),エントリー!H27,""))</f>
        <v/>
      </c>
      <c r="H22" t="str">
        <f>IF(AND(OR(エントリー!$AX27="○",エントリー!$AX27="△"),エントリー!I27=""),"",IF(OR(エントリー!$AX27="○",エントリー!$AX27="△"),エントリー!I27,""))</f>
        <v/>
      </c>
      <c r="I22" t="str">
        <f>IF(AND(OR(エントリー!$AX27="○",エントリー!$AX27="△"),エントリー!J27=""),"",IF(OR(エントリー!$AX27="○",エントリー!$AX27="△"),エントリー!J27,""))</f>
        <v/>
      </c>
      <c r="J22" t="str">
        <f>IF(AND(OR(エントリー!$AX27="○",エントリー!$AX27="△"),エントリー!K27=""),"",IF(OR(エントリー!$AX27="○",エントリー!$AX27="△"),エントリー!K27,""))</f>
        <v/>
      </c>
      <c r="K22" t="str">
        <f>IF(AND(OR(エントリー!$AX27="○",エントリー!$AX27="△"),エントリー!L27=""),"",IF(OR(エントリー!$AX27="○",エントリー!$AX27="△"),エントリー!L27,""))</f>
        <v/>
      </c>
      <c r="L22" s="71" t="str">
        <f>IF(AND(OR(エントリー!$AX27="○",エントリー!$AX27="△"),エントリー!M27=""),"",IF(OR(エントリー!$AX27="○",エントリー!$AX27="△"),エントリー!M27,""))</f>
        <v/>
      </c>
      <c r="M22" s="71" t="str">
        <f>IF(AND(OR(エントリー!$AX27="○",エントリー!$AX27="△"),エントリー!N27=""),"",IF(OR(エントリー!$AX27="○",エントリー!$AX27="△"),エントリー!N27,""))</f>
        <v/>
      </c>
      <c r="N22" s="71" t="str">
        <f>IF(AND(OR(エントリー!$AX27="○",エントリー!$AX27="△"),エントリー!O27=""),"",IF(OR(エントリー!$AX27="○",エントリー!$AX27="△"),エントリー!O27,""))</f>
        <v/>
      </c>
      <c r="O22" s="5" t="str">
        <f>IF(エントリー!P27="","",IF(エントリー!$AX27="","",IF(AND(OR(エントリー!$AX27="○",エントリー!$AX27="△"),エントリー!AL27=""),エントリー!P27,エントリー!AL27)))</f>
        <v/>
      </c>
      <c r="P22" s="8" t="str">
        <f>IF(AND(OR(エントリー!$AX27="○",エントリー!$AX27="△"),エントリー!Q27=""),"",IF(OR(エントリー!$AX27="○",エントリー!$AX27="△"),エントリー!Q27,""))</f>
        <v/>
      </c>
      <c r="Q22" t="str">
        <f>IF(AND(OR(エントリー!$AX27="○",エントリー!$AX27="△"),エントリー!R27=""),"",IF(OR(エントリー!$AX27="○",エントリー!$AX27="△"),エントリー!R27,""))</f>
        <v/>
      </c>
      <c r="R22" s="70" t="str">
        <f>IF(AND(OR(エントリー!$AX27="○",エントリー!$AX27="△"),エントリー!S27=""),"",IF(OR(エントリー!$AX27="○",エントリー!$AX27="△"),エントリー!S27,""))</f>
        <v/>
      </c>
      <c r="S22" t="str">
        <f>IF(AND(OR(エントリー!$AX27="○",エントリー!$AX27="△"),エントリー!T27=""),"",IF(OR(エントリー!$AX27="○",エントリー!$AX27="△"),エントリー!T27,""))</f>
        <v/>
      </c>
      <c r="T22" t="str">
        <f>IF(AND(OR(エントリー!$AX27="○",エントリー!$AX27="△"),エントリー!U27=""),"",IF(OR(エントリー!$AX27="○",エントリー!$AX27="△"),エントリー!U27,""))</f>
        <v/>
      </c>
      <c r="U22" t="str">
        <f>IF(AND(OR(エントリー!$AX27="○",エントリー!$AX27="△"),エントリー!V27=""),"",IF(OR(エントリー!$AX27="○",エントリー!$AX27="△"),エントリー!V27,""))</f>
        <v/>
      </c>
      <c r="V22" t="str">
        <f>IF(AND(OR(エントリー!$AX27="○",エントリー!$AX27="△"),エントリー!W27=""),"",IF(OR(エントリー!$AX27="○",エントリー!$AX27="△"),エントリー!W27,""))</f>
        <v/>
      </c>
      <c r="W22" t="str">
        <f>IF(AND(OR(エントリー!$AX27="○",エントリー!$AX27="△"),エントリー!X27=""),"",IF(OR(エントリー!$AX27="○",エントリー!$AX27="△"),エントリー!X27,""))</f>
        <v/>
      </c>
      <c r="X22" t="str">
        <f>IF(AND(OR(エントリー!$AX27="○",エントリー!$AX27="△"),エントリー!Y27=""),"",IF(OR(エントリー!$AX27="○",エントリー!$AX27="△"),エントリー!Y27,""))</f>
        <v/>
      </c>
      <c r="Y22" t="str">
        <f>IF(AND(OR(エントリー!$AX27="○",エントリー!$AX27="△"),エントリー!Z27=""),"",IF(OR(エントリー!$AX27="○",エントリー!$AX27="△"),エントリー!Z27,""))</f>
        <v/>
      </c>
      <c r="Z22" t="str">
        <f>IF(AND(OR(エントリー!$AX27="○",エントリー!$AX27="△"),エントリー!AA27=""),"",IF(OR(エントリー!$AX27="○",エントリー!$AX27="△"),エントリー!AA27,""))</f>
        <v/>
      </c>
      <c r="AA22" t="str">
        <f>IF(AND(OR(エントリー!$AX27="○",エントリー!$AX27="△"),エントリー!AB27=""),"",IF(OR(エントリー!$AX27="○",エントリー!$AX27="△"),エントリー!AB27,""))</f>
        <v/>
      </c>
      <c r="AB22" t="str">
        <f>IF(AND(OR(エントリー!$AX27="○",エントリー!$AX27="△"),エントリー!AC27=""),"",IF(OR(エントリー!$AX27="○",エントリー!$AX27="△"),エントリー!AC27,""))</f>
        <v/>
      </c>
      <c r="AC22" t="str">
        <f>IF(AND(OR(エントリー!$AX27="○",エントリー!$AX27="△"),エントリー!$AY$3="通常"),エントリー!AP27,IF(AND(OR(エントリー!$AX27="○",エントリー!$AX27="△"),エントリー!$AY$3="国体"),エントリー!AO27,IF(AND(OR(エントリー!$AX27="○",エントリー!$AX27="△"),エントリー!$AY$3="OPEN"),エントリー!AQ27,IF(AND(OR(エントリー!$AX27="○",エントリー!$AX27="△"),エントリー!$AY$3="Jr"),エントリー!AR27,IF(AND(OR(エントリー!$AX27="○",エントリー!$AX27="△"),エントリー!$AY$3="MS"),エントリー!AS27,"")))))</f>
        <v/>
      </c>
      <c r="AD22" t="str">
        <f>IF(AND(OR(エントリー!$AX27="○",エントリー!$AX27="△"),エントリー!AE27=""),"",IF(OR(エントリー!$AX27="○",エントリー!$AX27="△"),エントリー!AE27,""))</f>
        <v/>
      </c>
      <c r="AE22" t="str">
        <f>IF(エントリー!AM27="","",IF(エントリー!$AX27="","",IF(AND(OR(エントリー!$AX27="○",エントリー!$AX27="△"),エントリー!$AY$3="MS"),エントリー!AN27,エントリー!AM27)))</f>
        <v/>
      </c>
      <c r="AF22" t="str">
        <f t="shared" si="0"/>
        <v/>
      </c>
      <c r="AG22" t="str">
        <f>IF(AND(OR(エントリー!$AX27="○",エントリー!$AX27="△"),エントリー!AH27=""),"",IF(OR(エントリー!$AX27="○",エントリー!$AX27="△"),エントリー!AH27,""))</f>
        <v/>
      </c>
      <c r="AH22" s="72" t="str">
        <f>IF(AND(OR(エントリー!$AX27="○",エントリー!$AX27="△"),エントリー!AI27=""),"",IF(OR(エントリー!$AX27="○",エントリー!$AX27="△"),エントリー!AI27,""))</f>
        <v/>
      </c>
      <c r="AI22" t="str">
        <f>IF(AND(OR(エントリー!$AX27="○",エントリー!$AX27="△"),エントリー!AJ27=""),"",IF(OR(エントリー!$AX27="○",エントリー!$AX27="△"),エントリー!AJ27,""))</f>
        <v/>
      </c>
      <c r="AJ22" t="str">
        <f>IF(AND(OR(エントリー!$AX27="○",エントリー!$AX27="△"),エントリー!AK27=""),"",IF(OR(エントリー!$AX27="○",エントリー!$AX27="△"),エントリー!AK27,""))</f>
        <v/>
      </c>
      <c r="AK22" t="str">
        <f>IF(エントリー!AX27="△","オープン参加","")</f>
        <v/>
      </c>
    </row>
    <row r="23" spans="1:37" x14ac:dyDescent="0.15">
      <c r="A23" s="68" t="str">
        <f>IF(AND(OR(エントリー!$AX28="○",エントリー!$AX28="△"),エントリー!B28=""),"",IF(OR(エントリー!$AX28="○",エントリー!$AX28="△"),エントリー!B28,""))</f>
        <v/>
      </c>
      <c r="B23" t="str">
        <f>IF(AND(OR(エントリー!$AX28="○",エントリー!$AX28="△"),エントリー!C28=""),"",IF(OR(エントリー!$AX28="○",エントリー!$AX28="△"),エントリー!C28,""))</f>
        <v/>
      </c>
      <c r="C23" t="str">
        <f>IF(AND(OR(エントリー!$AX28="○",エントリー!$AX28="△"),エントリー!D28=""),"",IF(OR(エントリー!$AX28="○",エントリー!$AX28="△"),エントリー!D28,""))</f>
        <v/>
      </c>
      <c r="D23" s="69" t="str">
        <f>IF(AND(OR(エントリー!$AX28="○",エントリー!$AX28="△"),エントリー!E28=""),"",IF(OR(エントリー!$AX28="○",エントリー!$AX28="△"),エントリー!E28,""))</f>
        <v/>
      </c>
      <c r="E23" t="str">
        <f>IF(AND(OR(エントリー!$AX28="○",エントリー!$AX28="△"),エントリー!F28=""),"",IF(OR(エントリー!$AX28="○",エントリー!$AX28="△"),エントリー!F28,""))</f>
        <v/>
      </c>
      <c r="F23" t="str">
        <f>IF(AND(OR(エントリー!$AX28="○",エントリー!$AX28="△"),エントリー!G28=""),"",IF(OR(エントリー!$AX28="○",エントリー!$AX28="△"),エントリー!G28,""))</f>
        <v/>
      </c>
      <c r="G23" t="str">
        <f>IF(AND(OR(エントリー!$AX28="○",エントリー!$AX28="△"),エントリー!H28=""),"",IF(OR(エントリー!$AX28="○",エントリー!$AX28="△"),エントリー!H28,""))</f>
        <v/>
      </c>
      <c r="H23" t="str">
        <f>IF(AND(OR(エントリー!$AX28="○",エントリー!$AX28="△"),エントリー!I28=""),"",IF(OR(エントリー!$AX28="○",エントリー!$AX28="△"),エントリー!I28,""))</f>
        <v/>
      </c>
      <c r="I23" t="str">
        <f>IF(AND(OR(エントリー!$AX28="○",エントリー!$AX28="△"),エントリー!J28=""),"",IF(OR(エントリー!$AX28="○",エントリー!$AX28="△"),エントリー!J28,""))</f>
        <v/>
      </c>
      <c r="J23" t="str">
        <f>IF(AND(OR(エントリー!$AX28="○",エントリー!$AX28="△"),エントリー!K28=""),"",IF(OR(エントリー!$AX28="○",エントリー!$AX28="△"),エントリー!K28,""))</f>
        <v/>
      </c>
      <c r="K23" t="str">
        <f>IF(AND(OR(エントリー!$AX28="○",エントリー!$AX28="△"),エントリー!L28=""),"",IF(OR(エントリー!$AX28="○",エントリー!$AX28="△"),エントリー!L28,""))</f>
        <v/>
      </c>
      <c r="L23" s="71" t="str">
        <f>IF(AND(OR(エントリー!$AX28="○",エントリー!$AX28="△"),エントリー!M28=""),"",IF(OR(エントリー!$AX28="○",エントリー!$AX28="△"),エントリー!M28,""))</f>
        <v/>
      </c>
      <c r="M23" s="71" t="str">
        <f>IF(AND(OR(エントリー!$AX28="○",エントリー!$AX28="△"),エントリー!N28=""),"",IF(OR(エントリー!$AX28="○",エントリー!$AX28="△"),エントリー!N28,""))</f>
        <v/>
      </c>
      <c r="N23" s="71" t="str">
        <f>IF(AND(OR(エントリー!$AX28="○",エントリー!$AX28="△"),エントリー!O28=""),"",IF(OR(エントリー!$AX28="○",エントリー!$AX28="△"),エントリー!O28,""))</f>
        <v/>
      </c>
      <c r="O23" s="5" t="str">
        <f>IF(エントリー!P28="","",IF(エントリー!$AX28="","",IF(AND(OR(エントリー!$AX28="○",エントリー!$AX28="△"),エントリー!AL28=""),エントリー!P28,エントリー!AL28)))</f>
        <v/>
      </c>
      <c r="P23" s="8" t="str">
        <f>IF(AND(OR(エントリー!$AX28="○",エントリー!$AX28="△"),エントリー!Q28=""),"",IF(OR(エントリー!$AX28="○",エントリー!$AX28="△"),エントリー!Q28,""))</f>
        <v/>
      </c>
      <c r="Q23" t="str">
        <f>IF(AND(OR(エントリー!$AX28="○",エントリー!$AX28="△"),エントリー!R28=""),"",IF(OR(エントリー!$AX28="○",エントリー!$AX28="△"),エントリー!R28,""))</f>
        <v/>
      </c>
      <c r="R23" s="70" t="str">
        <f>IF(AND(OR(エントリー!$AX28="○",エントリー!$AX28="△"),エントリー!S28=""),"",IF(OR(エントリー!$AX28="○",エントリー!$AX28="△"),エントリー!S28,""))</f>
        <v/>
      </c>
      <c r="S23" t="str">
        <f>IF(AND(OR(エントリー!$AX28="○",エントリー!$AX28="△"),エントリー!T28=""),"",IF(OR(エントリー!$AX28="○",エントリー!$AX28="△"),エントリー!T28,""))</f>
        <v/>
      </c>
      <c r="T23" t="str">
        <f>IF(AND(OR(エントリー!$AX28="○",エントリー!$AX28="△"),エントリー!U28=""),"",IF(OR(エントリー!$AX28="○",エントリー!$AX28="△"),エントリー!U28,""))</f>
        <v/>
      </c>
      <c r="U23" t="str">
        <f>IF(AND(OR(エントリー!$AX28="○",エントリー!$AX28="△"),エントリー!V28=""),"",IF(OR(エントリー!$AX28="○",エントリー!$AX28="△"),エントリー!V28,""))</f>
        <v/>
      </c>
      <c r="V23" t="str">
        <f>IF(AND(OR(エントリー!$AX28="○",エントリー!$AX28="△"),エントリー!W28=""),"",IF(OR(エントリー!$AX28="○",エントリー!$AX28="△"),エントリー!W28,""))</f>
        <v/>
      </c>
      <c r="W23" t="str">
        <f>IF(AND(OR(エントリー!$AX28="○",エントリー!$AX28="△"),エントリー!X28=""),"",IF(OR(エントリー!$AX28="○",エントリー!$AX28="△"),エントリー!X28,""))</f>
        <v/>
      </c>
      <c r="X23" t="str">
        <f>IF(AND(OR(エントリー!$AX28="○",エントリー!$AX28="△"),エントリー!Y28=""),"",IF(OR(エントリー!$AX28="○",エントリー!$AX28="△"),エントリー!Y28,""))</f>
        <v/>
      </c>
      <c r="Y23" t="str">
        <f>IF(AND(OR(エントリー!$AX28="○",エントリー!$AX28="△"),エントリー!Z28=""),"",IF(OR(エントリー!$AX28="○",エントリー!$AX28="△"),エントリー!Z28,""))</f>
        <v/>
      </c>
      <c r="Z23" t="str">
        <f>IF(AND(OR(エントリー!$AX28="○",エントリー!$AX28="△"),エントリー!AA28=""),"",IF(OR(エントリー!$AX28="○",エントリー!$AX28="△"),エントリー!AA28,""))</f>
        <v/>
      </c>
      <c r="AA23" t="str">
        <f>IF(AND(OR(エントリー!$AX28="○",エントリー!$AX28="△"),エントリー!AB28=""),"",IF(OR(エントリー!$AX28="○",エントリー!$AX28="△"),エントリー!AB28,""))</f>
        <v/>
      </c>
      <c r="AB23" t="str">
        <f>IF(AND(OR(エントリー!$AX28="○",エントリー!$AX28="△"),エントリー!AC28=""),"",IF(OR(エントリー!$AX28="○",エントリー!$AX28="△"),エントリー!AC28,""))</f>
        <v/>
      </c>
      <c r="AC23" t="str">
        <f>IF(AND(OR(エントリー!$AX28="○",エントリー!$AX28="△"),エントリー!$AY$3="通常"),エントリー!AP28,IF(AND(OR(エントリー!$AX28="○",エントリー!$AX28="△"),エントリー!$AY$3="国体"),エントリー!AO28,IF(AND(OR(エントリー!$AX28="○",エントリー!$AX28="△"),エントリー!$AY$3="OPEN"),エントリー!AQ28,IF(AND(OR(エントリー!$AX28="○",エントリー!$AX28="△"),エントリー!$AY$3="Jr"),エントリー!AR28,IF(AND(OR(エントリー!$AX28="○",エントリー!$AX28="△"),エントリー!$AY$3="MS"),エントリー!AS28,"")))))</f>
        <v/>
      </c>
      <c r="AD23" t="str">
        <f>IF(AND(OR(エントリー!$AX28="○",エントリー!$AX28="△"),エントリー!AE28=""),"",IF(OR(エントリー!$AX28="○",エントリー!$AX28="△"),エントリー!AE28,""))</f>
        <v/>
      </c>
      <c r="AE23" t="str">
        <f>IF(エントリー!AM28="","",IF(エントリー!$AX28="","",IF(AND(OR(エントリー!$AX28="○",エントリー!$AX28="△"),エントリー!$AY$3="MS"),エントリー!AN28,エントリー!AM28)))</f>
        <v/>
      </c>
      <c r="AF23" t="str">
        <f t="shared" si="0"/>
        <v/>
      </c>
      <c r="AG23" t="str">
        <f>IF(AND(OR(エントリー!$AX28="○",エントリー!$AX28="△"),エントリー!AH28=""),"",IF(OR(エントリー!$AX28="○",エントリー!$AX28="△"),エントリー!AH28,""))</f>
        <v/>
      </c>
      <c r="AH23" s="72" t="str">
        <f>IF(AND(OR(エントリー!$AX28="○",エントリー!$AX28="△"),エントリー!AI28=""),"",IF(OR(エントリー!$AX28="○",エントリー!$AX28="△"),エントリー!AI28,""))</f>
        <v/>
      </c>
      <c r="AI23" t="str">
        <f>IF(AND(OR(エントリー!$AX28="○",エントリー!$AX28="△"),エントリー!AJ28=""),"",IF(OR(エントリー!$AX28="○",エントリー!$AX28="△"),エントリー!AJ28,""))</f>
        <v/>
      </c>
      <c r="AJ23" t="str">
        <f>IF(AND(OR(エントリー!$AX28="○",エントリー!$AX28="△"),エントリー!AK28=""),"",IF(OR(エントリー!$AX28="○",エントリー!$AX28="△"),エントリー!AK28,""))</f>
        <v/>
      </c>
      <c r="AK23" t="str">
        <f>IF(エントリー!AX28="△","オープン参加","")</f>
        <v/>
      </c>
    </row>
    <row r="24" spans="1:37" x14ac:dyDescent="0.15">
      <c r="A24" s="68" t="str">
        <f>IF(AND(OR(エントリー!$AX29="○",エントリー!$AX29="△"),エントリー!B29=""),"",IF(OR(エントリー!$AX29="○",エントリー!$AX29="△"),エントリー!B29,""))</f>
        <v/>
      </c>
      <c r="B24" t="str">
        <f>IF(AND(OR(エントリー!$AX29="○",エントリー!$AX29="△"),エントリー!C29=""),"",IF(OR(エントリー!$AX29="○",エントリー!$AX29="△"),エントリー!C29,""))</f>
        <v/>
      </c>
      <c r="C24" t="str">
        <f>IF(AND(OR(エントリー!$AX29="○",エントリー!$AX29="△"),エントリー!D29=""),"",IF(OR(エントリー!$AX29="○",エントリー!$AX29="△"),エントリー!D29,""))</f>
        <v/>
      </c>
      <c r="D24" s="69" t="str">
        <f>IF(AND(OR(エントリー!$AX29="○",エントリー!$AX29="△"),エントリー!E29=""),"",IF(OR(エントリー!$AX29="○",エントリー!$AX29="△"),エントリー!E29,""))</f>
        <v/>
      </c>
      <c r="E24" t="str">
        <f>IF(AND(OR(エントリー!$AX29="○",エントリー!$AX29="△"),エントリー!F29=""),"",IF(OR(エントリー!$AX29="○",エントリー!$AX29="△"),エントリー!F29,""))</f>
        <v/>
      </c>
      <c r="F24" t="str">
        <f>IF(AND(OR(エントリー!$AX29="○",エントリー!$AX29="△"),エントリー!G29=""),"",IF(OR(エントリー!$AX29="○",エントリー!$AX29="△"),エントリー!G29,""))</f>
        <v/>
      </c>
      <c r="G24" t="str">
        <f>IF(AND(OR(エントリー!$AX29="○",エントリー!$AX29="△"),エントリー!H29=""),"",IF(OR(エントリー!$AX29="○",エントリー!$AX29="△"),エントリー!H29,""))</f>
        <v/>
      </c>
      <c r="H24" t="str">
        <f>IF(AND(OR(エントリー!$AX29="○",エントリー!$AX29="△"),エントリー!I29=""),"",IF(OR(エントリー!$AX29="○",エントリー!$AX29="△"),エントリー!I29,""))</f>
        <v/>
      </c>
      <c r="I24" t="str">
        <f>IF(AND(OR(エントリー!$AX29="○",エントリー!$AX29="△"),エントリー!J29=""),"",IF(OR(エントリー!$AX29="○",エントリー!$AX29="△"),エントリー!J29,""))</f>
        <v/>
      </c>
      <c r="J24" t="str">
        <f>IF(AND(OR(エントリー!$AX29="○",エントリー!$AX29="△"),エントリー!K29=""),"",IF(OR(エントリー!$AX29="○",エントリー!$AX29="△"),エントリー!K29,""))</f>
        <v/>
      </c>
      <c r="K24" t="str">
        <f>IF(AND(OR(エントリー!$AX29="○",エントリー!$AX29="△"),エントリー!L29=""),"",IF(OR(エントリー!$AX29="○",エントリー!$AX29="△"),エントリー!L29,""))</f>
        <v/>
      </c>
      <c r="L24" s="71" t="str">
        <f>IF(AND(OR(エントリー!$AX29="○",エントリー!$AX29="△"),エントリー!M29=""),"",IF(OR(エントリー!$AX29="○",エントリー!$AX29="△"),エントリー!M29,""))</f>
        <v/>
      </c>
      <c r="M24" s="71" t="str">
        <f>IF(AND(OR(エントリー!$AX29="○",エントリー!$AX29="△"),エントリー!N29=""),"",IF(OR(エントリー!$AX29="○",エントリー!$AX29="△"),エントリー!N29,""))</f>
        <v/>
      </c>
      <c r="N24" s="71" t="str">
        <f>IF(AND(OR(エントリー!$AX29="○",エントリー!$AX29="△"),エントリー!O29=""),"",IF(OR(エントリー!$AX29="○",エントリー!$AX29="△"),エントリー!O29,""))</f>
        <v/>
      </c>
      <c r="O24" s="5" t="str">
        <f>IF(エントリー!P29="","",IF(エントリー!$AX29="","",IF(AND(OR(エントリー!$AX29="○",エントリー!$AX29="△"),エントリー!AL29=""),エントリー!P29,エントリー!AL29)))</f>
        <v/>
      </c>
      <c r="P24" s="8" t="str">
        <f>IF(AND(OR(エントリー!$AX29="○",エントリー!$AX29="△"),エントリー!Q29=""),"",IF(OR(エントリー!$AX29="○",エントリー!$AX29="△"),エントリー!Q29,""))</f>
        <v/>
      </c>
      <c r="Q24" t="str">
        <f>IF(AND(OR(エントリー!$AX29="○",エントリー!$AX29="△"),エントリー!R29=""),"",IF(OR(エントリー!$AX29="○",エントリー!$AX29="△"),エントリー!R29,""))</f>
        <v/>
      </c>
      <c r="R24" s="70" t="str">
        <f>IF(AND(OR(エントリー!$AX29="○",エントリー!$AX29="△"),エントリー!S29=""),"",IF(OR(エントリー!$AX29="○",エントリー!$AX29="△"),エントリー!S29,""))</f>
        <v/>
      </c>
      <c r="S24" t="str">
        <f>IF(AND(OR(エントリー!$AX29="○",エントリー!$AX29="△"),エントリー!T29=""),"",IF(OR(エントリー!$AX29="○",エントリー!$AX29="△"),エントリー!T29,""))</f>
        <v/>
      </c>
      <c r="T24" t="str">
        <f>IF(AND(OR(エントリー!$AX29="○",エントリー!$AX29="△"),エントリー!U29=""),"",IF(OR(エントリー!$AX29="○",エントリー!$AX29="△"),エントリー!U29,""))</f>
        <v/>
      </c>
      <c r="U24" t="str">
        <f>IF(AND(OR(エントリー!$AX29="○",エントリー!$AX29="△"),エントリー!V29=""),"",IF(OR(エントリー!$AX29="○",エントリー!$AX29="△"),エントリー!V29,""))</f>
        <v/>
      </c>
      <c r="V24" t="str">
        <f>IF(AND(OR(エントリー!$AX29="○",エントリー!$AX29="△"),エントリー!W29=""),"",IF(OR(エントリー!$AX29="○",エントリー!$AX29="△"),エントリー!W29,""))</f>
        <v/>
      </c>
      <c r="W24" t="str">
        <f>IF(AND(OR(エントリー!$AX29="○",エントリー!$AX29="△"),エントリー!X29=""),"",IF(OR(エントリー!$AX29="○",エントリー!$AX29="△"),エントリー!X29,""))</f>
        <v/>
      </c>
      <c r="X24" t="str">
        <f>IF(AND(OR(エントリー!$AX29="○",エントリー!$AX29="△"),エントリー!Y29=""),"",IF(OR(エントリー!$AX29="○",エントリー!$AX29="△"),エントリー!Y29,""))</f>
        <v/>
      </c>
      <c r="Y24" t="str">
        <f>IF(AND(OR(エントリー!$AX29="○",エントリー!$AX29="△"),エントリー!Z29=""),"",IF(OR(エントリー!$AX29="○",エントリー!$AX29="△"),エントリー!Z29,""))</f>
        <v/>
      </c>
      <c r="Z24" t="str">
        <f>IF(AND(OR(エントリー!$AX29="○",エントリー!$AX29="△"),エントリー!AA29=""),"",IF(OR(エントリー!$AX29="○",エントリー!$AX29="△"),エントリー!AA29,""))</f>
        <v/>
      </c>
      <c r="AA24" t="str">
        <f>IF(AND(OR(エントリー!$AX29="○",エントリー!$AX29="△"),エントリー!AB29=""),"",IF(OR(エントリー!$AX29="○",エントリー!$AX29="△"),エントリー!AB29,""))</f>
        <v/>
      </c>
      <c r="AB24" t="str">
        <f>IF(AND(OR(エントリー!$AX29="○",エントリー!$AX29="△"),エントリー!AC29=""),"",IF(OR(エントリー!$AX29="○",エントリー!$AX29="△"),エントリー!AC29,""))</f>
        <v/>
      </c>
      <c r="AC24" t="str">
        <f>IF(AND(OR(エントリー!$AX29="○",エントリー!$AX29="△"),エントリー!$AY$3="通常"),エントリー!AP29,IF(AND(OR(エントリー!$AX29="○",エントリー!$AX29="△"),エントリー!$AY$3="国体"),エントリー!AO29,IF(AND(OR(エントリー!$AX29="○",エントリー!$AX29="△"),エントリー!$AY$3="OPEN"),エントリー!AQ29,IF(AND(OR(エントリー!$AX29="○",エントリー!$AX29="△"),エントリー!$AY$3="Jr"),エントリー!AR29,IF(AND(OR(エントリー!$AX29="○",エントリー!$AX29="△"),エントリー!$AY$3="MS"),エントリー!AS29,"")))))</f>
        <v/>
      </c>
      <c r="AD24" t="str">
        <f>IF(AND(OR(エントリー!$AX29="○",エントリー!$AX29="△"),エントリー!AE29=""),"",IF(OR(エントリー!$AX29="○",エントリー!$AX29="△"),エントリー!AE29,""))</f>
        <v/>
      </c>
      <c r="AE24" t="str">
        <f>IF(エントリー!AM29="","",IF(エントリー!$AX29="","",IF(AND(OR(エントリー!$AX29="○",エントリー!$AX29="△"),エントリー!$AY$3="MS"),エントリー!AN29,エントリー!AM29)))</f>
        <v/>
      </c>
      <c r="AF24" t="str">
        <f t="shared" si="0"/>
        <v/>
      </c>
      <c r="AG24" t="str">
        <f>IF(AND(OR(エントリー!$AX29="○",エントリー!$AX29="△"),エントリー!AH29=""),"",IF(OR(エントリー!$AX29="○",エントリー!$AX29="△"),エントリー!AH29,""))</f>
        <v/>
      </c>
      <c r="AH24" s="72" t="str">
        <f>IF(AND(OR(エントリー!$AX29="○",エントリー!$AX29="△"),エントリー!AI29=""),"",IF(OR(エントリー!$AX29="○",エントリー!$AX29="△"),エントリー!AI29,""))</f>
        <v/>
      </c>
      <c r="AI24" t="str">
        <f>IF(AND(OR(エントリー!$AX29="○",エントリー!$AX29="△"),エントリー!AJ29=""),"",IF(OR(エントリー!$AX29="○",エントリー!$AX29="△"),エントリー!AJ29,""))</f>
        <v/>
      </c>
      <c r="AJ24" t="str">
        <f>IF(AND(OR(エントリー!$AX29="○",エントリー!$AX29="△"),エントリー!AK29=""),"",IF(OR(エントリー!$AX29="○",エントリー!$AX29="△"),エントリー!AK29,""))</f>
        <v/>
      </c>
      <c r="AK24" t="str">
        <f>IF(エントリー!AX29="△","オープン参加","")</f>
        <v/>
      </c>
    </row>
    <row r="25" spans="1:37" x14ac:dyDescent="0.15">
      <c r="A25" s="68" t="str">
        <f>IF(AND(OR(エントリー!$AX30="○",エントリー!$AX30="△"),エントリー!B30=""),"",IF(OR(エントリー!$AX30="○",エントリー!$AX30="△"),エントリー!B30,""))</f>
        <v/>
      </c>
      <c r="B25" t="str">
        <f>IF(AND(OR(エントリー!$AX30="○",エントリー!$AX30="△"),エントリー!C30=""),"",IF(OR(エントリー!$AX30="○",エントリー!$AX30="△"),エントリー!C30,""))</f>
        <v/>
      </c>
      <c r="C25" t="str">
        <f>IF(AND(OR(エントリー!$AX30="○",エントリー!$AX30="△"),エントリー!D30=""),"",IF(OR(エントリー!$AX30="○",エントリー!$AX30="△"),エントリー!D30,""))</f>
        <v/>
      </c>
      <c r="D25" s="69" t="str">
        <f>IF(AND(OR(エントリー!$AX30="○",エントリー!$AX30="△"),エントリー!E30=""),"",IF(OR(エントリー!$AX30="○",エントリー!$AX30="△"),エントリー!E30,""))</f>
        <v/>
      </c>
      <c r="E25" t="str">
        <f>IF(AND(OR(エントリー!$AX30="○",エントリー!$AX30="△"),エントリー!F30=""),"",IF(OR(エントリー!$AX30="○",エントリー!$AX30="△"),エントリー!F30,""))</f>
        <v/>
      </c>
      <c r="F25" t="str">
        <f>IF(AND(OR(エントリー!$AX30="○",エントリー!$AX30="△"),エントリー!G30=""),"",IF(OR(エントリー!$AX30="○",エントリー!$AX30="△"),エントリー!G30,""))</f>
        <v/>
      </c>
      <c r="G25" t="str">
        <f>IF(AND(OR(エントリー!$AX30="○",エントリー!$AX30="△"),エントリー!H30=""),"",IF(OR(エントリー!$AX30="○",エントリー!$AX30="△"),エントリー!H30,""))</f>
        <v/>
      </c>
      <c r="H25" t="str">
        <f>IF(AND(OR(エントリー!$AX30="○",エントリー!$AX30="△"),エントリー!I30=""),"",IF(OR(エントリー!$AX30="○",エントリー!$AX30="△"),エントリー!I30,""))</f>
        <v/>
      </c>
      <c r="I25" t="str">
        <f>IF(AND(OR(エントリー!$AX30="○",エントリー!$AX30="△"),エントリー!J30=""),"",IF(OR(エントリー!$AX30="○",エントリー!$AX30="△"),エントリー!J30,""))</f>
        <v/>
      </c>
      <c r="J25" t="str">
        <f>IF(AND(OR(エントリー!$AX30="○",エントリー!$AX30="△"),エントリー!K30=""),"",IF(OR(エントリー!$AX30="○",エントリー!$AX30="△"),エントリー!K30,""))</f>
        <v/>
      </c>
      <c r="K25" t="str">
        <f>IF(AND(OR(エントリー!$AX30="○",エントリー!$AX30="△"),エントリー!L30=""),"",IF(OR(エントリー!$AX30="○",エントリー!$AX30="△"),エントリー!L30,""))</f>
        <v/>
      </c>
      <c r="L25" s="71" t="str">
        <f>IF(AND(OR(エントリー!$AX30="○",エントリー!$AX30="△"),エントリー!M30=""),"",IF(OR(エントリー!$AX30="○",エントリー!$AX30="△"),エントリー!M30,""))</f>
        <v/>
      </c>
      <c r="M25" s="71" t="str">
        <f>IF(AND(OR(エントリー!$AX30="○",エントリー!$AX30="△"),エントリー!N30=""),"",IF(OR(エントリー!$AX30="○",エントリー!$AX30="△"),エントリー!N30,""))</f>
        <v/>
      </c>
      <c r="N25" s="71" t="str">
        <f>IF(AND(OR(エントリー!$AX30="○",エントリー!$AX30="△"),エントリー!O30=""),"",IF(OR(エントリー!$AX30="○",エントリー!$AX30="△"),エントリー!O30,""))</f>
        <v/>
      </c>
      <c r="O25" s="5" t="str">
        <f>IF(エントリー!P30="","",IF(エントリー!$AX30="","",IF(AND(OR(エントリー!$AX30="○",エントリー!$AX30="△"),エントリー!AL30=""),エントリー!P30,エントリー!AL30)))</f>
        <v/>
      </c>
      <c r="P25" s="8" t="str">
        <f>IF(AND(OR(エントリー!$AX30="○",エントリー!$AX30="△"),エントリー!Q30=""),"",IF(OR(エントリー!$AX30="○",エントリー!$AX30="△"),エントリー!Q30,""))</f>
        <v/>
      </c>
      <c r="Q25" t="str">
        <f>IF(AND(OR(エントリー!$AX30="○",エントリー!$AX30="△"),エントリー!R30=""),"",IF(OR(エントリー!$AX30="○",エントリー!$AX30="△"),エントリー!R30,""))</f>
        <v/>
      </c>
      <c r="R25" s="70" t="str">
        <f>IF(AND(OR(エントリー!$AX30="○",エントリー!$AX30="△"),エントリー!S30=""),"",IF(OR(エントリー!$AX30="○",エントリー!$AX30="△"),エントリー!S30,""))</f>
        <v/>
      </c>
      <c r="S25" t="str">
        <f>IF(AND(OR(エントリー!$AX30="○",エントリー!$AX30="△"),エントリー!T30=""),"",IF(OR(エントリー!$AX30="○",エントリー!$AX30="△"),エントリー!T30,""))</f>
        <v/>
      </c>
      <c r="T25" t="str">
        <f>IF(AND(OR(エントリー!$AX30="○",エントリー!$AX30="△"),エントリー!U30=""),"",IF(OR(エントリー!$AX30="○",エントリー!$AX30="△"),エントリー!U30,""))</f>
        <v/>
      </c>
      <c r="U25" t="str">
        <f>IF(AND(OR(エントリー!$AX30="○",エントリー!$AX30="△"),エントリー!V30=""),"",IF(OR(エントリー!$AX30="○",エントリー!$AX30="△"),エントリー!V30,""))</f>
        <v/>
      </c>
      <c r="V25" t="str">
        <f>IF(AND(OR(エントリー!$AX30="○",エントリー!$AX30="△"),エントリー!W30=""),"",IF(OR(エントリー!$AX30="○",エントリー!$AX30="△"),エントリー!W30,""))</f>
        <v/>
      </c>
      <c r="W25" t="str">
        <f>IF(AND(OR(エントリー!$AX30="○",エントリー!$AX30="△"),エントリー!X30=""),"",IF(OR(エントリー!$AX30="○",エントリー!$AX30="△"),エントリー!X30,""))</f>
        <v/>
      </c>
      <c r="X25" t="str">
        <f>IF(AND(OR(エントリー!$AX30="○",エントリー!$AX30="△"),エントリー!Y30=""),"",IF(OR(エントリー!$AX30="○",エントリー!$AX30="△"),エントリー!Y30,""))</f>
        <v/>
      </c>
      <c r="Y25" t="str">
        <f>IF(AND(OR(エントリー!$AX30="○",エントリー!$AX30="△"),エントリー!Z30=""),"",IF(OR(エントリー!$AX30="○",エントリー!$AX30="△"),エントリー!Z30,""))</f>
        <v/>
      </c>
      <c r="Z25" t="str">
        <f>IF(AND(OR(エントリー!$AX30="○",エントリー!$AX30="△"),エントリー!AA30=""),"",IF(OR(エントリー!$AX30="○",エントリー!$AX30="△"),エントリー!AA30,""))</f>
        <v/>
      </c>
      <c r="AA25" t="str">
        <f>IF(AND(OR(エントリー!$AX30="○",エントリー!$AX30="△"),エントリー!AB30=""),"",IF(OR(エントリー!$AX30="○",エントリー!$AX30="△"),エントリー!AB30,""))</f>
        <v/>
      </c>
      <c r="AB25" t="str">
        <f>IF(AND(OR(エントリー!$AX30="○",エントリー!$AX30="△"),エントリー!AC30=""),"",IF(OR(エントリー!$AX30="○",エントリー!$AX30="△"),エントリー!AC30,""))</f>
        <v/>
      </c>
      <c r="AC25" t="str">
        <f>IF(AND(OR(エントリー!$AX30="○",エントリー!$AX30="△"),エントリー!$AY$3="通常"),エントリー!AP30,IF(AND(OR(エントリー!$AX30="○",エントリー!$AX30="△"),エントリー!$AY$3="国体"),エントリー!AO30,IF(AND(OR(エントリー!$AX30="○",エントリー!$AX30="△"),エントリー!$AY$3="OPEN"),エントリー!AQ30,IF(AND(OR(エントリー!$AX30="○",エントリー!$AX30="△"),エントリー!$AY$3="Jr"),エントリー!AR30,IF(AND(OR(エントリー!$AX30="○",エントリー!$AX30="△"),エントリー!$AY$3="MS"),エントリー!AS30,"")))))</f>
        <v/>
      </c>
      <c r="AD25" t="str">
        <f>IF(AND(OR(エントリー!$AX30="○",エントリー!$AX30="△"),エントリー!AE30=""),"",IF(OR(エントリー!$AX30="○",エントリー!$AX30="△"),エントリー!AE30,""))</f>
        <v/>
      </c>
      <c r="AE25" t="str">
        <f>IF(エントリー!AM30="","",IF(エントリー!$AX30="","",IF(AND(OR(エントリー!$AX30="○",エントリー!$AX30="△"),エントリー!$AY$3="MS"),エントリー!AN30,エントリー!AM30)))</f>
        <v/>
      </c>
      <c r="AF25" t="str">
        <f t="shared" si="0"/>
        <v/>
      </c>
      <c r="AG25" t="str">
        <f>IF(AND(OR(エントリー!$AX30="○",エントリー!$AX30="△"),エントリー!AH30=""),"",IF(OR(エントリー!$AX30="○",エントリー!$AX30="△"),エントリー!AH30,""))</f>
        <v/>
      </c>
      <c r="AH25" s="72" t="str">
        <f>IF(AND(OR(エントリー!$AX30="○",エントリー!$AX30="△"),エントリー!AI30=""),"",IF(OR(エントリー!$AX30="○",エントリー!$AX30="△"),エントリー!AI30,""))</f>
        <v/>
      </c>
      <c r="AI25" t="str">
        <f>IF(AND(OR(エントリー!$AX30="○",エントリー!$AX30="△"),エントリー!AJ30=""),"",IF(OR(エントリー!$AX30="○",エントリー!$AX30="△"),エントリー!AJ30,""))</f>
        <v/>
      </c>
      <c r="AJ25" t="str">
        <f>IF(AND(OR(エントリー!$AX30="○",エントリー!$AX30="△"),エントリー!AK30=""),"",IF(OR(エントリー!$AX30="○",エントリー!$AX30="△"),エントリー!AK30,""))</f>
        <v/>
      </c>
      <c r="AK25" t="str">
        <f>IF(エントリー!AX30="△","オープン参加","")</f>
        <v/>
      </c>
    </row>
    <row r="26" spans="1:37" x14ac:dyDescent="0.15">
      <c r="A26" s="68" t="str">
        <f>IF(AND(OR(エントリー!$AX31="○",エントリー!$AX31="△"),エントリー!B31=""),"",IF(OR(エントリー!$AX31="○",エントリー!$AX31="△"),エントリー!B31,""))</f>
        <v/>
      </c>
      <c r="B26" t="str">
        <f>IF(AND(OR(エントリー!$AX31="○",エントリー!$AX31="△"),エントリー!C31=""),"",IF(OR(エントリー!$AX31="○",エントリー!$AX31="△"),エントリー!C31,""))</f>
        <v/>
      </c>
      <c r="C26" t="str">
        <f>IF(AND(OR(エントリー!$AX31="○",エントリー!$AX31="△"),エントリー!D31=""),"",IF(OR(エントリー!$AX31="○",エントリー!$AX31="△"),エントリー!D31,""))</f>
        <v/>
      </c>
      <c r="D26" s="69" t="str">
        <f>IF(AND(OR(エントリー!$AX31="○",エントリー!$AX31="△"),エントリー!E31=""),"",IF(OR(エントリー!$AX31="○",エントリー!$AX31="△"),エントリー!E31,""))</f>
        <v/>
      </c>
      <c r="E26" t="str">
        <f>IF(AND(OR(エントリー!$AX31="○",エントリー!$AX31="△"),エントリー!F31=""),"",IF(OR(エントリー!$AX31="○",エントリー!$AX31="△"),エントリー!F31,""))</f>
        <v/>
      </c>
      <c r="F26" t="str">
        <f>IF(AND(OR(エントリー!$AX31="○",エントリー!$AX31="△"),エントリー!G31=""),"",IF(OR(エントリー!$AX31="○",エントリー!$AX31="△"),エントリー!G31,""))</f>
        <v/>
      </c>
      <c r="G26" t="str">
        <f>IF(AND(OR(エントリー!$AX31="○",エントリー!$AX31="△"),エントリー!H31=""),"",IF(OR(エントリー!$AX31="○",エントリー!$AX31="△"),エントリー!H31,""))</f>
        <v/>
      </c>
      <c r="H26" t="str">
        <f>IF(AND(OR(エントリー!$AX31="○",エントリー!$AX31="△"),エントリー!I31=""),"",IF(OR(エントリー!$AX31="○",エントリー!$AX31="△"),エントリー!I31,""))</f>
        <v/>
      </c>
      <c r="I26" t="str">
        <f>IF(AND(OR(エントリー!$AX31="○",エントリー!$AX31="△"),エントリー!J31=""),"",IF(OR(エントリー!$AX31="○",エントリー!$AX31="△"),エントリー!J31,""))</f>
        <v/>
      </c>
      <c r="J26" t="str">
        <f>IF(AND(OR(エントリー!$AX31="○",エントリー!$AX31="△"),エントリー!K31=""),"",IF(OR(エントリー!$AX31="○",エントリー!$AX31="△"),エントリー!K31,""))</f>
        <v/>
      </c>
      <c r="K26" t="str">
        <f>IF(AND(OR(エントリー!$AX31="○",エントリー!$AX31="△"),エントリー!L31=""),"",IF(OR(エントリー!$AX31="○",エントリー!$AX31="△"),エントリー!L31,""))</f>
        <v/>
      </c>
      <c r="L26" s="71" t="str">
        <f>IF(AND(OR(エントリー!$AX31="○",エントリー!$AX31="△"),エントリー!M31=""),"",IF(OR(エントリー!$AX31="○",エントリー!$AX31="△"),エントリー!M31,""))</f>
        <v/>
      </c>
      <c r="M26" s="71" t="str">
        <f>IF(AND(OR(エントリー!$AX31="○",エントリー!$AX31="△"),エントリー!N31=""),"",IF(OR(エントリー!$AX31="○",エントリー!$AX31="△"),エントリー!N31,""))</f>
        <v/>
      </c>
      <c r="N26" s="71" t="str">
        <f>IF(AND(OR(エントリー!$AX31="○",エントリー!$AX31="△"),エントリー!O31=""),"",IF(OR(エントリー!$AX31="○",エントリー!$AX31="△"),エントリー!O31,""))</f>
        <v/>
      </c>
      <c r="O26" s="5" t="str">
        <f>IF(エントリー!P31="","",IF(エントリー!$AX31="","",IF(AND(OR(エントリー!$AX31="○",エントリー!$AX31="△"),エントリー!AL31=""),エントリー!P31,エントリー!AL31)))</f>
        <v/>
      </c>
      <c r="P26" s="8" t="str">
        <f>IF(AND(OR(エントリー!$AX31="○",エントリー!$AX31="△"),エントリー!Q31=""),"",IF(OR(エントリー!$AX31="○",エントリー!$AX31="△"),エントリー!Q31,""))</f>
        <v/>
      </c>
      <c r="Q26" t="str">
        <f>IF(AND(OR(エントリー!$AX31="○",エントリー!$AX31="△"),エントリー!R31=""),"",IF(OR(エントリー!$AX31="○",エントリー!$AX31="△"),エントリー!R31,""))</f>
        <v/>
      </c>
      <c r="R26" s="70" t="str">
        <f>IF(AND(OR(エントリー!$AX31="○",エントリー!$AX31="△"),エントリー!S31=""),"",IF(OR(エントリー!$AX31="○",エントリー!$AX31="△"),エントリー!S31,""))</f>
        <v/>
      </c>
      <c r="S26" t="str">
        <f>IF(AND(OR(エントリー!$AX31="○",エントリー!$AX31="△"),エントリー!T31=""),"",IF(OR(エントリー!$AX31="○",エントリー!$AX31="△"),エントリー!T31,""))</f>
        <v/>
      </c>
      <c r="T26" t="str">
        <f>IF(AND(OR(エントリー!$AX31="○",エントリー!$AX31="△"),エントリー!U31=""),"",IF(OR(エントリー!$AX31="○",エントリー!$AX31="△"),エントリー!U31,""))</f>
        <v/>
      </c>
      <c r="U26" t="str">
        <f>IF(AND(OR(エントリー!$AX31="○",エントリー!$AX31="△"),エントリー!V31=""),"",IF(OR(エントリー!$AX31="○",エントリー!$AX31="△"),エントリー!V31,""))</f>
        <v/>
      </c>
      <c r="V26" t="str">
        <f>IF(AND(OR(エントリー!$AX31="○",エントリー!$AX31="△"),エントリー!W31=""),"",IF(OR(エントリー!$AX31="○",エントリー!$AX31="△"),エントリー!W31,""))</f>
        <v/>
      </c>
      <c r="W26" t="str">
        <f>IF(AND(OR(エントリー!$AX31="○",エントリー!$AX31="△"),エントリー!X31=""),"",IF(OR(エントリー!$AX31="○",エントリー!$AX31="△"),エントリー!X31,""))</f>
        <v/>
      </c>
      <c r="X26" t="str">
        <f>IF(AND(OR(エントリー!$AX31="○",エントリー!$AX31="△"),エントリー!Y31=""),"",IF(OR(エントリー!$AX31="○",エントリー!$AX31="△"),エントリー!Y31,""))</f>
        <v/>
      </c>
      <c r="Y26" t="str">
        <f>IF(AND(OR(エントリー!$AX31="○",エントリー!$AX31="△"),エントリー!Z31=""),"",IF(OR(エントリー!$AX31="○",エントリー!$AX31="△"),エントリー!Z31,""))</f>
        <v/>
      </c>
      <c r="Z26" t="str">
        <f>IF(AND(OR(エントリー!$AX31="○",エントリー!$AX31="△"),エントリー!AA31=""),"",IF(OR(エントリー!$AX31="○",エントリー!$AX31="△"),エントリー!AA31,""))</f>
        <v/>
      </c>
      <c r="AA26" t="str">
        <f>IF(AND(OR(エントリー!$AX31="○",エントリー!$AX31="△"),エントリー!AB31=""),"",IF(OR(エントリー!$AX31="○",エントリー!$AX31="△"),エントリー!AB31,""))</f>
        <v/>
      </c>
      <c r="AB26" t="str">
        <f>IF(AND(OR(エントリー!$AX31="○",エントリー!$AX31="△"),エントリー!AC31=""),"",IF(OR(エントリー!$AX31="○",エントリー!$AX31="△"),エントリー!AC31,""))</f>
        <v/>
      </c>
      <c r="AC26" t="str">
        <f>IF(AND(OR(エントリー!$AX31="○",エントリー!$AX31="△"),エントリー!$AY$3="通常"),エントリー!AP31,IF(AND(OR(エントリー!$AX31="○",エントリー!$AX31="△"),エントリー!$AY$3="国体"),エントリー!AO31,IF(AND(OR(エントリー!$AX31="○",エントリー!$AX31="△"),エントリー!$AY$3="OPEN"),エントリー!AQ31,IF(AND(OR(エントリー!$AX31="○",エントリー!$AX31="△"),エントリー!$AY$3="Jr"),エントリー!AR31,IF(AND(OR(エントリー!$AX31="○",エントリー!$AX31="△"),エントリー!$AY$3="MS"),エントリー!AS31,"")))))</f>
        <v/>
      </c>
      <c r="AD26" t="str">
        <f>IF(AND(OR(エントリー!$AX31="○",エントリー!$AX31="△"),エントリー!AE31=""),"",IF(OR(エントリー!$AX31="○",エントリー!$AX31="△"),エントリー!AE31,""))</f>
        <v/>
      </c>
      <c r="AE26" t="str">
        <f>IF(エントリー!AM31="","",IF(エントリー!$AX31="","",IF(AND(OR(エントリー!$AX31="○",エントリー!$AX31="△"),エントリー!$AY$3="MS"),エントリー!AN31,エントリー!AM31)))</f>
        <v/>
      </c>
      <c r="AF26" t="str">
        <f t="shared" si="0"/>
        <v/>
      </c>
      <c r="AG26" t="str">
        <f>IF(AND(OR(エントリー!$AX31="○",エントリー!$AX31="△"),エントリー!AH31=""),"",IF(OR(エントリー!$AX31="○",エントリー!$AX31="△"),エントリー!AH31,""))</f>
        <v/>
      </c>
      <c r="AH26" s="72" t="str">
        <f>IF(AND(OR(エントリー!$AX31="○",エントリー!$AX31="△"),エントリー!AI31=""),"",IF(OR(エントリー!$AX31="○",エントリー!$AX31="△"),エントリー!AI31,""))</f>
        <v/>
      </c>
      <c r="AI26" t="str">
        <f>IF(AND(OR(エントリー!$AX31="○",エントリー!$AX31="△"),エントリー!AJ31=""),"",IF(OR(エントリー!$AX31="○",エントリー!$AX31="△"),エントリー!AJ31,""))</f>
        <v/>
      </c>
      <c r="AJ26" t="str">
        <f>IF(AND(OR(エントリー!$AX31="○",エントリー!$AX31="△"),エントリー!AK31=""),"",IF(OR(エントリー!$AX31="○",エントリー!$AX31="△"),エントリー!AK31,""))</f>
        <v/>
      </c>
      <c r="AK26" t="str">
        <f>IF(エントリー!AX31="△","オープン参加","")</f>
        <v/>
      </c>
    </row>
    <row r="27" spans="1:37" x14ac:dyDescent="0.15">
      <c r="A27" s="68" t="str">
        <f>IF(AND(OR(エントリー!$AX32="○",エントリー!$AX32="△"),エントリー!B32=""),"",IF(OR(エントリー!$AX32="○",エントリー!$AX32="△"),エントリー!B32,""))</f>
        <v/>
      </c>
      <c r="B27" t="str">
        <f>IF(AND(OR(エントリー!$AX32="○",エントリー!$AX32="△"),エントリー!C32=""),"",IF(OR(エントリー!$AX32="○",エントリー!$AX32="△"),エントリー!C32,""))</f>
        <v/>
      </c>
      <c r="C27" t="str">
        <f>IF(AND(OR(エントリー!$AX32="○",エントリー!$AX32="△"),エントリー!D32=""),"",IF(OR(エントリー!$AX32="○",エントリー!$AX32="△"),エントリー!D32,""))</f>
        <v/>
      </c>
      <c r="D27" s="69" t="str">
        <f>IF(AND(OR(エントリー!$AX32="○",エントリー!$AX32="△"),エントリー!E32=""),"",IF(OR(エントリー!$AX32="○",エントリー!$AX32="△"),エントリー!E32,""))</f>
        <v/>
      </c>
      <c r="E27" t="str">
        <f>IF(AND(OR(エントリー!$AX32="○",エントリー!$AX32="△"),エントリー!F32=""),"",IF(OR(エントリー!$AX32="○",エントリー!$AX32="△"),エントリー!F32,""))</f>
        <v/>
      </c>
      <c r="F27" t="str">
        <f>IF(AND(OR(エントリー!$AX32="○",エントリー!$AX32="△"),エントリー!G32=""),"",IF(OR(エントリー!$AX32="○",エントリー!$AX32="△"),エントリー!G32,""))</f>
        <v/>
      </c>
      <c r="G27" t="str">
        <f>IF(AND(OR(エントリー!$AX32="○",エントリー!$AX32="△"),エントリー!H32=""),"",IF(OR(エントリー!$AX32="○",エントリー!$AX32="△"),エントリー!H32,""))</f>
        <v/>
      </c>
      <c r="H27" t="str">
        <f>IF(AND(OR(エントリー!$AX32="○",エントリー!$AX32="△"),エントリー!I32=""),"",IF(OR(エントリー!$AX32="○",エントリー!$AX32="△"),エントリー!I32,""))</f>
        <v/>
      </c>
      <c r="I27" t="str">
        <f>IF(AND(OR(エントリー!$AX32="○",エントリー!$AX32="△"),エントリー!J32=""),"",IF(OR(エントリー!$AX32="○",エントリー!$AX32="△"),エントリー!J32,""))</f>
        <v/>
      </c>
      <c r="J27" t="str">
        <f>IF(AND(OR(エントリー!$AX32="○",エントリー!$AX32="△"),エントリー!K32=""),"",IF(OR(エントリー!$AX32="○",エントリー!$AX32="△"),エントリー!K32,""))</f>
        <v/>
      </c>
      <c r="K27" t="str">
        <f>IF(AND(OR(エントリー!$AX32="○",エントリー!$AX32="△"),エントリー!L32=""),"",IF(OR(エントリー!$AX32="○",エントリー!$AX32="△"),エントリー!L32,""))</f>
        <v/>
      </c>
      <c r="L27" s="71" t="str">
        <f>IF(AND(OR(エントリー!$AX32="○",エントリー!$AX32="△"),エントリー!M32=""),"",IF(OR(エントリー!$AX32="○",エントリー!$AX32="△"),エントリー!M32,""))</f>
        <v/>
      </c>
      <c r="M27" s="71" t="str">
        <f>IF(AND(OR(エントリー!$AX32="○",エントリー!$AX32="△"),エントリー!N32=""),"",IF(OR(エントリー!$AX32="○",エントリー!$AX32="△"),エントリー!N32,""))</f>
        <v/>
      </c>
      <c r="N27" s="71" t="str">
        <f>IF(AND(OR(エントリー!$AX32="○",エントリー!$AX32="△"),エントリー!O32=""),"",IF(OR(エントリー!$AX32="○",エントリー!$AX32="△"),エントリー!O32,""))</f>
        <v/>
      </c>
      <c r="O27" s="5" t="str">
        <f>IF(エントリー!P32="","",IF(エントリー!$AX32="","",IF(AND(OR(エントリー!$AX32="○",エントリー!$AX32="△"),エントリー!AL32=""),エントリー!P32,エントリー!AL32)))</f>
        <v/>
      </c>
      <c r="P27" s="8" t="str">
        <f>IF(AND(OR(エントリー!$AX32="○",エントリー!$AX32="△"),エントリー!Q32=""),"",IF(OR(エントリー!$AX32="○",エントリー!$AX32="△"),エントリー!Q32,""))</f>
        <v/>
      </c>
      <c r="Q27" t="str">
        <f>IF(AND(OR(エントリー!$AX32="○",エントリー!$AX32="△"),エントリー!R32=""),"",IF(OR(エントリー!$AX32="○",エントリー!$AX32="△"),エントリー!R32,""))</f>
        <v/>
      </c>
      <c r="R27" s="70" t="str">
        <f>IF(AND(OR(エントリー!$AX32="○",エントリー!$AX32="△"),エントリー!S32=""),"",IF(OR(エントリー!$AX32="○",エントリー!$AX32="△"),エントリー!S32,""))</f>
        <v/>
      </c>
      <c r="S27" t="str">
        <f>IF(AND(OR(エントリー!$AX32="○",エントリー!$AX32="△"),エントリー!T32=""),"",IF(OR(エントリー!$AX32="○",エントリー!$AX32="△"),エントリー!T32,""))</f>
        <v/>
      </c>
      <c r="T27" t="str">
        <f>IF(AND(OR(エントリー!$AX32="○",エントリー!$AX32="△"),エントリー!U32=""),"",IF(OR(エントリー!$AX32="○",エントリー!$AX32="△"),エントリー!U32,""))</f>
        <v/>
      </c>
      <c r="U27" t="str">
        <f>IF(AND(OR(エントリー!$AX32="○",エントリー!$AX32="△"),エントリー!V32=""),"",IF(OR(エントリー!$AX32="○",エントリー!$AX32="△"),エントリー!V32,""))</f>
        <v/>
      </c>
      <c r="V27" t="str">
        <f>IF(AND(OR(エントリー!$AX32="○",エントリー!$AX32="△"),エントリー!W32=""),"",IF(OR(エントリー!$AX32="○",エントリー!$AX32="△"),エントリー!W32,""))</f>
        <v/>
      </c>
      <c r="W27" t="str">
        <f>IF(AND(OR(エントリー!$AX32="○",エントリー!$AX32="△"),エントリー!X32=""),"",IF(OR(エントリー!$AX32="○",エントリー!$AX32="△"),エントリー!X32,""))</f>
        <v/>
      </c>
      <c r="X27" t="str">
        <f>IF(AND(OR(エントリー!$AX32="○",エントリー!$AX32="△"),エントリー!Y32=""),"",IF(OR(エントリー!$AX32="○",エントリー!$AX32="△"),エントリー!Y32,""))</f>
        <v/>
      </c>
      <c r="Y27" t="str">
        <f>IF(AND(OR(エントリー!$AX32="○",エントリー!$AX32="△"),エントリー!Z32=""),"",IF(OR(エントリー!$AX32="○",エントリー!$AX32="△"),エントリー!Z32,""))</f>
        <v/>
      </c>
      <c r="Z27" t="str">
        <f>IF(AND(OR(エントリー!$AX32="○",エントリー!$AX32="△"),エントリー!AA32=""),"",IF(OR(エントリー!$AX32="○",エントリー!$AX32="△"),エントリー!AA32,""))</f>
        <v/>
      </c>
      <c r="AA27" t="str">
        <f>IF(AND(OR(エントリー!$AX32="○",エントリー!$AX32="△"),エントリー!AB32=""),"",IF(OR(エントリー!$AX32="○",エントリー!$AX32="△"),エントリー!AB32,""))</f>
        <v/>
      </c>
      <c r="AB27" t="str">
        <f>IF(AND(OR(エントリー!$AX32="○",エントリー!$AX32="△"),エントリー!AC32=""),"",IF(OR(エントリー!$AX32="○",エントリー!$AX32="△"),エントリー!AC32,""))</f>
        <v/>
      </c>
      <c r="AC27" t="str">
        <f>IF(AND(OR(エントリー!$AX32="○",エントリー!$AX32="△"),エントリー!$AY$3="通常"),エントリー!AP32,IF(AND(OR(エントリー!$AX32="○",エントリー!$AX32="△"),エントリー!$AY$3="国体"),エントリー!AO32,IF(AND(OR(エントリー!$AX32="○",エントリー!$AX32="△"),エントリー!$AY$3="OPEN"),エントリー!AQ32,IF(AND(OR(エントリー!$AX32="○",エントリー!$AX32="△"),エントリー!$AY$3="Jr"),エントリー!AR32,IF(AND(OR(エントリー!$AX32="○",エントリー!$AX32="△"),エントリー!$AY$3="MS"),エントリー!AS32,"")))))</f>
        <v/>
      </c>
      <c r="AD27" t="str">
        <f>IF(AND(OR(エントリー!$AX32="○",エントリー!$AX32="△"),エントリー!AE32=""),"",IF(OR(エントリー!$AX32="○",エントリー!$AX32="△"),エントリー!AE32,""))</f>
        <v/>
      </c>
      <c r="AE27" t="str">
        <f>IF(エントリー!AM32="","",IF(エントリー!$AX32="","",IF(AND(OR(エントリー!$AX32="○",エントリー!$AX32="△"),エントリー!$AY$3="MS"),エントリー!AN32,エントリー!AM32)))</f>
        <v/>
      </c>
      <c r="AF27" t="str">
        <f t="shared" si="0"/>
        <v/>
      </c>
      <c r="AG27" t="str">
        <f>IF(AND(OR(エントリー!$AX32="○",エントリー!$AX32="△"),エントリー!AH32=""),"",IF(OR(エントリー!$AX32="○",エントリー!$AX32="△"),エントリー!AH32,""))</f>
        <v/>
      </c>
      <c r="AH27" s="72" t="str">
        <f>IF(AND(OR(エントリー!$AX32="○",エントリー!$AX32="△"),エントリー!AI32=""),"",IF(OR(エントリー!$AX32="○",エントリー!$AX32="△"),エントリー!AI32,""))</f>
        <v/>
      </c>
      <c r="AI27" t="str">
        <f>IF(AND(OR(エントリー!$AX32="○",エントリー!$AX32="△"),エントリー!AJ32=""),"",IF(OR(エントリー!$AX32="○",エントリー!$AX32="△"),エントリー!AJ32,""))</f>
        <v/>
      </c>
      <c r="AJ27" t="str">
        <f>IF(AND(OR(エントリー!$AX32="○",エントリー!$AX32="△"),エントリー!AK32=""),"",IF(OR(エントリー!$AX32="○",エントリー!$AX32="△"),エントリー!AK32,""))</f>
        <v/>
      </c>
      <c r="AK27" t="str">
        <f>IF(エントリー!AX32="△","オープン参加","")</f>
        <v/>
      </c>
    </row>
    <row r="28" spans="1:37" x14ac:dyDescent="0.15">
      <c r="A28" s="68" t="str">
        <f>IF(AND(OR(エントリー!$AX33="○",エントリー!$AX33="△"),エントリー!B33=""),"",IF(OR(エントリー!$AX33="○",エントリー!$AX33="△"),エントリー!B33,""))</f>
        <v/>
      </c>
      <c r="B28" t="str">
        <f>IF(AND(OR(エントリー!$AX33="○",エントリー!$AX33="△"),エントリー!C33=""),"",IF(OR(エントリー!$AX33="○",エントリー!$AX33="△"),エントリー!C33,""))</f>
        <v/>
      </c>
      <c r="C28" t="str">
        <f>IF(AND(OR(エントリー!$AX33="○",エントリー!$AX33="△"),エントリー!D33=""),"",IF(OR(エントリー!$AX33="○",エントリー!$AX33="△"),エントリー!D33,""))</f>
        <v/>
      </c>
      <c r="D28" s="69" t="str">
        <f>IF(AND(OR(エントリー!$AX33="○",エントリー!$AX33="△"),エントリー!E33=""),"",IF(OR(エントリー!$AX33="○",エントリー!$AX33="△"),エントリー!E33,""))</f>
        <v/>
      </c>
      <c r="E28" t="str">
        <f>IF(AND(OR(エントリー!$AX33="○",エントリー!$AX33="△"),エントリー!F33=""),"",IF(OR(エントリー!$AX33="○",エントリー!$AX33="△"),エントリー!F33,""))</f>
        <v/>
      </c>
      <c r="F28" t="str">
        <f>IF(AND(OR(エントリー!$AX33="○",エントリー!$AX33="△"),エントリー!G33=""),"",IF(OR(エントリー!$AX33="○",エントリー!$AX33="△"),エントリー!G33,""))</f>
        <v/>
      </c>
      <c r="G28" t="str">
        <f>IF(AND(OR(エントリー!$AX33="○",エントリー!$AX33="△"),エントリー!H33=""),"",IF(OR(エントリー!$AX33="○",エントリー!$AX33="△"),エントリー!H33,""))</f>
        <v/>
      </c>
      <c r="H28" t="str">
        <f>IF(AND(OR(エントリー!$AX33="○",エントリー!$AX33="△"),エントリー!I33=""),"",IF(OR(エントリー!$AX33="○",エントリー!$AX33="△"),エントリー!I33,""))</f>
        <v/>
      </c>
      <c r="I28" t="str">
        <f>IF(AND(OR(エントリー!$AX33="○",エントリー!$AX33="△"),エントリー!J33=""),"",IF(OR(エントリー!$AX33="○",エントリー!$AX33="△"),エントリー!J33,""))</f>
        <v/>
      </c>
      <c r="J28" t="str">
        <f>IF(AND(OR(エントリー!$AX33="○",エントリー!$AX33="△"),エントリー!K33=""),"",IF(OR(エントリー!$AX33="○",エントリー!$AX33="△"),エントリー!K33,""))</f>
        <v/>
      </c>
      <c r="K28" t="str">
        <f>IF(AND(OR(エントリー!$AX33="○",エントリー!$AX33="△"),エントリー!L33=""),"",IF(OR(エントリー!$AX33="○",エントリー!$AX33="△"),エントリー!L33,""))</f>
        <v/>
      </c>
      <c r="L28" s="71" t="str">
        <f>IF(AND(OR(エントリー!$AX33="○",エントリー!$AX33="△"),エントリー!M33=""),"",IF(OR(エントリー!$AX33="○",エントリー!$AX33="△"),エントリー!M33,""))</f>
        <v/>
      </c>
      <c r="M28" s="71" t="str">
        <f>IF(AND(OR(エントリー!$AX33="○",エントリー!$AX33="△"),エントリー!N33=""),"",IF(OR(エントリー!$AX33="○",エントリー!$AX33="△"),エントリー!N33,""))</f>
        <v/>
      </c>
      <c r="N28" s="71" t="str">
        <f>IF(AND(OR(エントリー!$AX33="○",エントリー!$AX33="△"),エントリー!O33=""),"",IF(OR(エントリー!$AX33="○",エントリー!$AX33="△"),エントリー!O33,""))</f>
        <v/>
      </c>
      <c r="O28" s="5" t="str">
        <f>IF(エントリー!P33="","",IF(エントリー!$AX33="","",IF(AND(OR(エントリー!$AX33="○",エントリー!$AX33="△"),エントリー!AL33=""),エントリー!P33,エントリー!AL33)))</f>
        <v/>
      </c>
      <c r="P28" s="8" t="str">
        <f>IF(AND(OR(エントリー!$AX33="○",エントリー!$AX33="△"),エントリー!Q33=""),"",IF(OR(エントリー!$AX33="○",エントリー!$AX33="△"),エントリー!Q33,""))</f>
        <v/>
      </c>
      <c r="Q28" t="str">
        <f>IF(AND(OR(エントリー!$AX33="○",エントリー!$AX33="△"),エントリー!R33=""),"",IF(OR(エントリー!$AX33="○",エントリー!$AX33="△"),エントリー!R33,""))</f>
        <v/>
      </c>
      <c r="R28" s="70" t="str">
        <f>IF(AND(OR(エントリー!$AX33="○",エントリー!$AX33="△"),エントリー!S33=""),"",IF(OR(エントリー!$AX33="○",エントリー!$AX33="△"),エントリー!S33,""))</f>
        <v/>
      </c>
      <c r="S28" t="str">
        <f>IF(AND(OR(エントリー!$AX33="○",エントリー!$AX33="△"),エントリー!T33=""),"",IF(OR(エントリー!$AX33="○",エントリー!$AX33="△"),エントリー!T33,""))</f>
        <v/>
      </c>
      <c r="T28" t="str">
        <f>IF(AND(OR(エントリー!$AX33="○",エントリー!$AX33="△"),エントリー!U33=""),"",IF(OR(エントリー!$AX33="○",エントリー!$AX33="△"),エントリー!U33,""))</f>
        <v/>
      </c>
      <c r="U28" t="str">
        <f>IF(AND(OR(エントリー!$AX33="○",エントリー!$AX33="△"),エントリー!V33=""),"",IF(OR(エントリー!$AX33="○",エントリー!$AX33="△"),エントリー!V33,""))</f>
        <v/>
      </c>
      <c r="V28" t="str">
        <f>IF(AND(OR(エントリー!$AX33="○",エントリー!$AX33="△"),エントリー!W33=""),"",IF(OR(エントリー!$AX33="○",エントリー!$AX33="△"),エントリー!W33,""))</f>
        <v/>
      </c>
      <c r="W28" t="str">
        <f>IF(AND(OR(エントリー!$AX33="○",エントリー!$AX33="△"),エントリー!X33=""),"",IF(OR(エントリー!$AX33="○",エントリー!$AX33="△"),エントリー!X33,""))</f>
        <v/>
      </c>
      <c r="X28" t="str">
        <f>IF(AND(OR(エントリー!$AX33="○",エントリー!$AX33="△"),エントリー!Y33=""),"",IF(OR(エントリー!$AX33="○",エントリー!$AX33="△"),エントリー!Y33,""))</f>
        <v/>
      </c>
      <c r="Y28" t="str">
        <f>IF(AND(OR(エントリー!$AX33="○",エントリー!$AX33="△"),エントリー!Z33=""),"",IF(OR(エントリー!$AX33="○",エントリー!$AX33="△"),エントリー!Z33,""))</f>
        <v/>
      </c>
      <c r="Z28" t="str">
        <f>IF(AND(OR(エントリー!$AX33="○",エントリー!$AX33="△"),エントリー!AA33=""),"",IF(OR(エントリー!$AX33="○",エントリー!$AX33="△"),エントリー!AA33,""))</f>
        <v/>
      </c>
      <c r="AA28" t="str">
        <f>IF(AND(OR(エントリー!$AX33="○",エントリー!$AX33="△"),エントリー!AB33=""),"",IF(OR(エントリー!$AX33="○",エントリー!$AX33="△"),エントリー!AB33,""))</f>
        <v/>
      </c>
      <c r="AB28" t="str">
        <f>IF(AND(OR(エントリー!$AX33="○",エントリー!$AX33="△"),エントリー!AC33=""),"",IF(OR(エントリー!$AX33="○",エントリー!$AX33="△"),エントリー!AC33,""))</f>
        <v/>
      </c>
      <c r="AC28" t="str">
        <f>IF(AND(OR(エントリー!$AX33="○",エントリー!$AX33="△"),エントリー!$AY$3="通常"),エントリー!AP33,IF(AND(OR(エントリー!$AX33="○",エントリー!$AX33="△"),エントリー!$AY$3="国体"),エントリー!AO33,IF(AND(OR(エントリー!$AX33="○",エントリー!$AX33="△"),エントリー!$AY$3="OPEN"),エントリー!AQ33,IF(AND(OR(エントリー!$AX33="○",エントリー!$AX33="△"),エントリー!$AY$3="Jr"),エントリー!AR33,IF(AND(OR(エントリー!$AX33="○",エントリー!$AX33="△"),エントリー!$AY$3="MS"),エントリー!AS33,"")))))</f>
        <v/>
      </c>
      <c r="AD28" t="str">
        <f>IF(AND(OR(エントリー!$AX33="○",エントリー!$AX33="△"),エントリー!AE33=""),"",IF(OR(エントリー!$AX33="○",エントリー!$AX33="△"),エントリー!AE33,""))</f>
        <v/>
      </c>
      <c r="AE28" t="str">
        <f>IF(エントリー!AM33="","",IF(エントリー!$AX33="","",IF(AND(OR(エントリー!$AX33="○",エントリー!$AX33="△"),エントリー!$AY$3="MS"),エントリー!AN33,エントリー!AM33)))</f>
        <v/>
      </c>
      <c r="AF28" t="str">
        <f t="shared" si="0"/>
        <v/>
      </c>
      <c r="AG28" t="str">
        <f>IF(AND(OR(エントリー!$AX33="○",エントリー!$AX33="△"),エントリー!AH33=""),"",IF(OR(エントリー!$AX33="○",エントリー!$AX33="△"),エントリー!AH33,""))</f>
        <v/>
      </c>
      <c r="AH28" s="72" t="str">
        <f>IF(AND(OR(エントリー!$AX33="○",エントリー!$AX33="△"),エントリー!AI33=""),"",IF(OR(エントリー!$AX33="○",エントリー!$AX33="△"),エントリー!AI33,""))</f>
        <v/>
      </c>
      <c r="AI28" t="str">
        <f>IF(AND(OR(エントリー!$AX33="○",エントリー!$AX33="△"),エントリー!AJ33=""),"",IF(OR(エントリー!$AX33="○",エントリー!$AX33="△"),エントリー!AJ33,""))</f>
        <v/>
      </c>
      <c r="AJ28" t="str">
        <f>IF(AND(OR(エントリー!$AX33="○",エントリー!$AX33="△"),エントリー!AK33=""),"",IF(OR(エントリー!$AX33="○",エントリー!$AX33="△"),エントリー!AK33,""))</f>
        <v/>
      </c>
      <c r="AK28" t="str">
        <f>IF(エントリー!AX33="△","オープン参加","")</f>
        <v/>
      </c>
    </row>
    <row r="29" spans="1:37" x14ac:dyDescent="0.15">
      <c r="A29" s="68" t="str">
        <f>IF(AND(OR(エントリー!$AX34="○",エントリー!$AX34="△"),エントリー!B34=""),"",IF(OR(エントリー!$AX34="○",エントリー!$AX34="△"),エントリー!B34,""))</f>
        <v/>
      </c>
      <c r="B29" t="str">
        <f>IF(AND(OR(エントリー!$AX34="○",エントリー!$AX34="△"),エントリー!C34=""),"",IF(OR(エントリー!$AX34="○",エントリー!$AX34="△"),エントリー!C34,""))</f>
        <v/>
      </c>
      <c r="C29" t="str">
        <f>IF(AND(OR(エントリー!$AX34="○",エントリー!$AX34="△"),エントリー!D34=""),"",IF(OR(エントリー!$AX34="○",エントリー!$AX34="△"),エントリー!D34,""))</f>
        <v/>
      </c>
      <c r="D29" s="69" t="str">
        <f>IF(AND(OR(エントリー!$AX34="○",エントリー!$AX34="△"),エントリー!E34=""),"",IF(OR(エントリー!$AX34="○",エントリー!$AX34="△"),エントリー!E34,""))</f>
        <v/>
      </c>
      <c r="E29" t="str">
        <f>IF(AND(OR(エントリー!$AX34="○",エントリー!$AX34="△"),エントリー!F34=""),"",IF(OR(エントリー!$AX34="○",エントリー!$AX34="△"),エントリー!F34,""))</f>
        <v/>
      </c>
      <c r="F29" t="str">
        <f>IF(AND(OR(エントリー!$AX34="○",エントリー!$AX34="△"),エントリー!G34=""),"",IF(OR(エントリー!$AX34="○",エントリー!$AX34="△"),エントリー!G34,""))</f>
        <v/>
      </c>
      <c r="G29" t="str">
        <f>IF(AND(OR(エントリー!$AX34="○",エントリー!$AX34="△"),エントリー!H34=""),"",IF(OR(エントリー!$AX34="○",エントリー!$AX34="△"),エントリー!H34,""))</f>
        <v/>
      </c>
      <c r="H29" t="str">
        <f>IF(AND(OR(エントリー!$AX34="○",エントリー!$AX34="△"),エントリー!I34=""),"",IF(OR(エントリー!$AX34="○",エントリー!$AX34="△"),エントリー!I34,""))</f>
        <v/>
      </c>
      <c r="I29" t="str">
        <f>IF(AND(OR(エントリー!$AX34="○",エントリー!$AX34="△"),エントリー!J34=""),"",IF(OR(エントリー!$AX34="○",エントリー!$AX34="△"),エントリー!J34,""))</f>
        <v/>
      </c>
      <c r="J29" t="str">
        <f>IF(AND(OR(エントリー!$AX34="○",エントリー!$AX34="△"),エントリー!K34=""),"",IF(OR(エントリー!$AX34="○",エントリー!$AX34="△"),エントリー!K34,""))</f>
        <v/>
      </c>
      <c r="K29" t="str">
        <f>IF(AND(OR(エントリー!$AX34="○",エントリー!$AX34="△"),エントリー!L34=""),"",IF(OR(エントリー!$AX34="○",エントリー!$AX34="△"),エントリー!L34,""))</f>
        <v/>
      </c>
      <c r="L29" s="71" t="str">
        <f>IF(AND(OR(エントリー!$AX34="○",エントリー!$AX34="△"),エントリー!M34=""),"",IF(OR(エントリー!$AX34="○",エントリー!$AX34="△"),エントリー!M34,""))</f>
        <v/>
      </c>
      <c r="M29" s="71" t="str">
        <f>IF(AND(OR(エントリー!$AX34="○",エントリー!$AX34="△"),エントリー!N34=""),"",IF(OR(エントリー!$AX34="○",エントリー!$AX34="△"),エントリー!N34,""))</f>
        <v/>
      </c>
      <c r="N29" s="71" t="str">
        <f>IF(AND(OR(エントリー!$AX34="○",エントリー!$AX34="△"),エントリー!O34=""),"",IF(OR(エントリー!$AX34="○",エントリー!$AX34="△"),エントリー!O34,""))</f>
        <v/>
      </c>
      <c r="O29" s="5" t="str">
        <f>IF(エントリー!P34="","",IF(エントリー!$AX34="","",IF(AND(OR(エントリー!$AX34="○",エントリー!$AX34="△"),エントリー!AL34=""),エントリー!P34,エントリー!AL34)))</f>
        <v/>
      </c>
      <c r="P29" s="8" t="str">
        <f>IF(AND(OR(エントリー!$AX34="○",エントリー!$AX34="△"),エントリー!Q34=""),"",IF(OR(エントリー!$AX34="○",エントリー!$AX34="△"),エントリー!Q34,""))</f>
        <v/>
      </c>
      <c r="Q29" t="str">
        <f>IF(AND(OR(エントリー!$AX34="○",エントリー!$AX34="△"),エントリー!R34=""),"",IF(OR(エントリー!$AX34="○",エントリー!$AX34="△"),エントリー!R34,""))</f>
        <v/>
      </c>
      <c r="R29" s="70" t="str">
        <f>IF(AND(OR(エントリー!$AX34="○",エントリー!$AX34="△"),エントリー!S34=""),"",IF(OR(エントリー!$AX34="○",エントリー!$AX34="△"),エントリー!S34,""))</f>
        <v/>
      </c>
      <c r="S29" t="str">
        <f>IF(AND(OR(エントリー!$AX34="○",エントリー!$AX34="△"),エントリー!T34=""),"",IF(OR(エントリー!$AX34="○",エントリー!$AX34="△"),エントリー!T34,""))</f>
        <v/>
      </c>
      <c r="T29" t="str">
        <f>IF(AND(OR(エントリー!$AX34="○",エントリー!$AX34="△"),エントリー!U34=""),"",IF(OR(エントリー!$AX34="○",エントリー!$AX34="△"),エントリー!U34,""))</f>
        <v/>
      </c>
      <c r="U29" t="str">
        <f>IF(AND(OR(エントリー!$AX34="○",エントリー!$AX34="△"),エントリー!V34=""),"",IF(OR(エントリー!$AX34="○",エントリー!$AX34="△"),エントリー!V34,""))</f>
        <v/>
      </c>
      <c r="V29" t="str">
        <f>IF(AND(OR(エントリー!$AX34="○",エントリー!$AX34="△"),エントリー!W34=""),"",IF(OR(エントリー!$AX34="○",エントリー!$AX34="△"),エントリー!W34,""))</f>
        <v/>
      </c>
      <c r="W29" t="str">
        <f>IF(AND(OR(エントリー!$AX34="○",エントリー!$AX34="△"),エントリー!X34=""),"",IF(OR(エントリー!$AX34="○",エントリー!$AX34="△"),エントリー!X34,""))</f>
        <v/>
      </c>
      <c r="X29" t="str">
        <f>IF(AND(OR(エントリー!$AX34="○",エントリー!$AX34="△"),エントリー!Y34=""),"",IF(OR(エントリー!$AX34="○",エントリー!$AX34="△"),エントリー!Y34,""))</f>
        <v/>
      </c>
      <c r="Y29" t="str">
        <f>IF(AND(OR(エントリー!$AX34="○",エントリー!$AX34="△"),エントリー!Z34=""),"",IF(OR(エントリー!$AX34="○",エントリー!$AX34="△"),エントリー!Z34,""))</f>
        <v/>
      </c>
      <c r="Z29" t="str">
        <f>IF(AND(OR(エントリー!$AX34="○",エントリー!$AX34="△"),エントリー!AA34=""),"",IF(OR(エントリー!$AX34="○",エントリー!$AX34="△"),エントリー!AA34,""))</f>
        <v/>
      </c>
      <c r="AA29" t="str">
        <f>IF(AND(OR(エントリー!$AX34="○",エントリー!$AX34="△"),エントリー!AB34=""),"",IF(OR(エントリー!$AX34="○",エントリー!$AX34="△"),エントリー!AB34,""))</f>
        <v/>
      </c>
      <c r="AB29" t="str">
        <f>IF(AND(OR(エントリー!$AX34="○",エントリー!$AX34="△"),エントリー!AC34=""),"",IF(OR(エントリー!$AX34="○",エントリー!$AX34="△"),エントリー!AC34,""))</f>
        <v/>
      </c>
      <c r="AC29" t="str">
        <f>IF(AND(OR(エントリー!$AX34="○",エントリー!$AX34="△"),エントリー!$AY$3="通常"),エントリー!AP34,IF(AND(OR(エントリー!$AX34="○",エントリー!$AX34="△"),エントリー!$AY$3="国体"),エントリー!AO34,IF(AND(OR(エントリー!$AX34="○",エントリー!$AX34="△"),エントリー!$AY$3="OPEN"),エントリー!AQ34,IF(AND(OR(エントリー!$AX34="○",エントリー!$AX34="△"),エントリー!$AY$3="Jr"),エントリー!AR34,IF(AND(OR(エントリー!$AX34="○",エントリー!$AX34="△"),エントリー!$AY$3="MS"),エントリー!AS34,"")))))</f>
        <v/>
      </c>
      <c r="AD29" t="str">
        <f>IF(AND(OR(エントリー!$AX34="○",エントリー!$AX34="△"),エントリー!AE34=""),"",IF(OR(エントリー!$AX34="○",エントリー!$AX34="△"),エントリー!AE34,""))</f>
        <v/>
      </c>
      <c r="AE29" t="str">
        <f>IF(エントリー!AM34="","",IF(エントリー!$AX34="","",IF(AND(OR(エントリー!$AX34="○",エントリー!$AX34="△"),エントリー!$AY$3="MS"),エントリー!AN34,エントリー!AM34)))</f>
        <v/>
      </c>
      <c r="AF29" t="str">
        <f t="shared" si="0"/>
        <v/>
      </c>
      <c r="AG29" t="str">
        <f>IF(AND(OR(エントリー!$AX34="○",エントリー!$AX34="△"),エントリー!AH34=""),"",IF(OR(エントリー!$AX34="○",エントリー!$AX34="△"),エントリー!AH34,""))</f>
        <v/>
      </c>
      <c r="AH29" s="72" t="str">
        <f>IF(AND(OR(エントリー!$AX34="○",エントリー!$AX34="△"),エントリー!AI34=""),"",IF(OR(エントリー!$AX34="○",エントリー!$AX34="△"),エントリー!AI34,""))</f>
        <v/>
      </c>
      <c r="AI29" t="str">
        <f>IF(AND(OR(エントリー!$AX34="○",エントリー!$AX34="△"),エントリー!AJ34=""),"",IF(OR(エントリー!$AX34="○",エントリー!$AX34="△"),エントリー!AJ34,""))</f>
        <v/>
      </c>
      <c r="AJ29" t="str">
        <f>IF(AND(OR(エントリー!$AX34="○",エントリー!$AX34="△"),エントリー!AK34=""),"",IF(OR(エントリー!$AX34="○",エントリー!$AX34="△"),エントリー!AK34,""))</f>
        <v/>
      </c>
      <c r="AK29" t="str">
        <f>IF(エントリー!AX34="△","オープン参加","")</f>
        <v/>
      </c>
    </row>
    <row r="30" spans="1:37" x14ac:dyDescent="0.15">
      <c r="A30" s="68" t="str">
        <f>IF(AND(OR(エントリー!$AX35="○",エントリー!$AX35="△"),エントリー!B35=""),"",IF(OR(エントリー!$AX35="○",エントリー!$AX35="△"),エントリー!B35,""))</f>
        <v/>
      </c>
      <c r="B30" t="str">
        <f>IF(AND(OR(エントリー!$AX35="○",エントリー!$AX35="△"),エントリー!C35=""),"",IF(OR(エントリー!$AX35="○",エントリー!$AX35="△"),エントリー!C35,""))</f>
        <v/>
      </c>
      <c r="C30" t="str">
        <f>IF(AND(OR(エントリー!$AX35="○",エントリー!$AX35="△"),エントリー!D35=""),"",IF(OR(エントリー!$AX35="○",エントリー!$AX35="△"),エントリー!D35,""))</f>
        <v/>
      </c>
      <c r="D30" s="69" t="str">
        <f>IF(AND(OR(エントリー!$AX35="○",エントリー!$AX35="△"),エントリー!E35=""),"",IF(OR(エントリー!$AX35="○",エントリー!$AX35="△"),エントリー!E35,""))</f>
        <v/>
      </c>
      <c r="E30" t="str">
        <f>IF(AND(OR(エントリー!$AX35="○",エントリー!$AX35="△"),エントリー!F35=""),"",IF(OR(エントリー!$AX35="○",エントリー!$AX35="△"),エントリー!F35,""))</f>
        <v/>
      </c>
      <c r="F30" t="str">
        <f>IF(AND(OR(エントリー!$AX35="○",エントリー!$AX35="△"),エントリー!G35=""),"",IF(OR(エントリー!$AX35="○",エントリー!$AX35="△"),エントリー!G35,""))</f>
        <v/>
      </c>
      <c r="G30" t="str">
        <f>IF(AND(OR(エントリー!$AX35="○",エントリー!$AX35="△"),エントリー!H35=""),"",IF(OR(エントリー!$AX35="○",エントリー!$AX35="△"),エントリー!H35,""))</f>
        <v/>
      </c>
      <c r="H30" t="str">
        <f>IF(AND(OR(エントリー!$AX35="○",エントリー!$AX35="△"),エントリー!I35=""),"",IF(OR(エントリー!$AX35="○",エントリー!$AX35="△"),エントリー!I35,""))</f>
        <v/>
      </c>
      <c r="I30" t="str">
        <f>IF(AND(OR(エントリー!$AX35="○",エントリー!$AX35="△"),エントリー!J35=""),"",IF(OR(エントリー!$AX35="○",エントリー!$AX35="△"),エントリー!J35,""))</f>
        <v/>
      </c>
      <c r="J30" t="str">
        <f>IF(AND(OR(エントリー!$AX35="○",エントリー!$AX35="△"),エントリー!K35=""),"",IF(OR(エントリー!$AX35="○",エントリー!$AX35="△"),エントリー!K35,""))</f>
        <v/>
      </c>
      <c r="K30" t="str">
        <f>IF(AND(OR(エントリー!$AX35="○",エントリー!$AX35="△"),エントリー!L35=""),"",IF(OR(エントリー!$AX35="○",エントリー!$AX35="△"),エントリー!L35,""))</f>
        <v/>
      </c>
      <c r="L30" s="71" t="str">
        <f>IF(AND(OR(エントリー!$AX35="○",エントリー!$AX35="△"),エントリー!M35=""),"",IF(OR(エントリー!$AX35="○",エントリー!$AX35="△"),エントリー!M35,""))</f>
        <v/>
      </c>
      <c r="M30" s="71" t="str">
        <f>IF(AND(OR(エントリー!$AX35="○",エントリー!$AX35="△"),エントリー!N35=""),"",IF(OR(エントリー!$AX35="○",エントリー!$AX35="△"),エントリー!N35,""))</f>
        <v/>
      </c>
      <c r="N30" s="71" t="str">
        <f>IF(AND(OR(エントリー!$AX35="○",エントリー!$AX35="△"),エントリー!O35=""),"",IF(OR(エントリー!$AX35="○",エントリー!$AX35="△"),エントリー!O35,""))</f>
        <v/>
      </c>
      <c r="O30" s="5" t="str">
        <f>IF(エントリー!P35="","",IF(エントリー!$AX35="","",IF(AND(OR(エントリー!$AX35="○",エントリー!$AX35="△"),エントリー!AL35=""),エントリー!P35,エントリー!AL35)))</f>
        <v/>
      </c>
      <c r="P30" s="8" t="str">
        <f>IF(AND(OR(エントリー!$AX35="○",エントリー!$AX35="△"),エントリー!Q35=""),"",IF(OR(エントリー!$AX35="○",エントリー!$AX35="△"),エントリー!Q35,""))</f>
        <v/>
      </c>
      <c r="Q30" t="str">
        <f>IF(AND(OR(エントリー!$AX35="○",エントリー!$AX35="△"),エントリー!R35=""),"",IF(OR(エントリー!$AX35="○",エントリー!$AX35="△"),エントリー!R35,""))</f>
        <v/>
      </c>
      <c r="R30" s="70" t="str">
        <f>IF(AND(OR(エントリー!$AX35="○",エントリー!$AX35="△"),エントリー!S35=""),"",IF(OR(エントリー!$AX35="○",エントリー!$AX35="△"),エントリー!S35,""))</f>
        <v/>
      </c>
      <c r="S30" t="str">
        <f>IF(AND(OR(エントリー!$AX35="○",エントリー!$AX35="△"),エントリー!T35=""),"",IF(OR(エントリー!$AX35="○",エントリー!$AX35="△"),エントリー!T35,""))</f>
        <v/>
      </c>
      <c r="T30" t="str">
        <f>IF(AND(OR(エントリー!$AX35="○",エントリー!$AX35="△"),エントリー!U35=""),"",IF(OR(エントリー!$AX35="○",エントリー!$AX35="△"),エントリー!U35,""))</f>
        <v/>
      </c>
      <c r="U30" t="str">
        <f>IF(AND(OR(エントリー!$AX35="○",エントリー!$AX35="△"),エントリー!V35=""),"",IF(OR(エントリー!$AX35="○",エントリー!$AX35="△"),エントリー!V35,""))</f>
        <v/>
      </c>
      <c r="V30" t="str">
        <f>IF(AND(OR(エントリー!$AX35="○",エントリー!$AX35="△"),エントリー!W35=""),"",IF(OR(エントリー!$AX35="○",エントリー!$AX35="△"),エントリー!W35,""))</f>
        <v/>
      </c>
      <c r="W30" t="str">
        <f>IF(AND(OR(エントリー!$AX35="○",エントリー!$AX35="△"),エントリー!X35=""),"",IF(OR(エントリー!$AX35="○",エントリー!$AX35="△"),エントリー!X35,""))</f>
        <v/>
      </c>
      <c r="X30" t="str">
        <f>IF(AND(OR(エントリー!$AX35="○",エントリー!$AX35="△"),エントリー!Y35=""),"",IF(OR(エントリー!$AX35="○",エントリー!$AX35="△"),エントリー!Y35,""))</f>
        <v/>
      </c>
      <c r="Y30" t="str">
        <f>IF(AND(OR(エントリー!$AX35="○",エントリー!$AX35="△"),エントリー!Z35=""),"",IF(OR(エントリー!$AX35="○",エントリー!$AX35="△"),エントリー!Z35,""))</f>
        <v/>
      </c>
      <c r="Z30" t="str">
        <f>IF(AND(OR(エントリー!$AX35="○",エントリー!$AX35="△"),エントリー!AA35=""),"",IF(OR(エントリー!$AX35="○",エントリー!$AX35="△"),エントリー!AA35,""))</f>
        <v/>
      </c>
      <c r="AA30" t="str">
        <f>IF(AND(OR(エントリー!$AX35="○",エントリー!$AX35="△"),エントリー!AB35=""),"",IF(OR(エントリー!$AX35="○",エントリー!$AX35="△"),エントリー!AB35,""))</f>
        <v/>
      </c>
      <c r="AB30" t="str">
        <f>IF(AND(OR(エントリー!$AX35="○",エントリー!$AX35="△"),エントリー!AC35=""),"",IF(OR(エントリー!$AX35="○",エントリー!$AX35="△"),エントリー!AC35,""))</f>
        <v/>
      </c>
      <c r="AC30" t="str">
        <f>IF(AND(OR(エントリー!$AX35="○",エントリー!$AX35="△"),エントリー!$AY$3="通常"),エントリー!AP35,IF(AND(OR(エントリー!$AX35="○",エントリー!$AX35="△"),エントリー!$AY$3="国体"),エントリー!AO35,IF(AND(OR(エントリー!$AX35="○",エントリー!$AX35="△"),エントリー!$AY$3="OPEN"),エントリー!AQ35,IF(AND(OR(エントリー!$AX35="○",エントリー!$AX35="△"),エントリー!$AY$3="Jr"),エントリー!AR35,IF(AND(OR(エントリー!$AX35="○",エントリー!$AX35="△"),エントリー!$AY$3="MS"),エントリー!AS35,"")))))</f>
        <v/>
      </c>
      <c r="AD30" t="str">
        <f>IF(AND(OR(エントリー!$AX35="○",エントリー!$AX35="△"),エントリー!AE35=""),"",IF(OR(エントリー!$AX35="○",エントリー!$AX35="△"),エントリー!AE35,""))</f>
        <v/>
      </c>
      <c r="AE30" t="str">
        <f>IF(エントリー!AM35="","",IF(エントリー!$AX35="","",IF(AND(OR(エントリー!$AX35="○",エントリー!$AX35="△"),エントリー!$AY$3="MS"),エントリー!AN35,エントリー!AM35)))</f>
        <v/>
      </c>
      <c r="AF30" t="str">
        <f t="shared" si="0"/>
        <v/>
      </c>
      <c r="AG30" t="str">
        <f>IF(AND(OR(エントリー!$AX35="○",エントリー!$AX35="△"),エントリー!AH35=""),"",IF(OR(エントリー!$AX35="○",エントリー!$AX35="△"),エントリー!AH35,""))</f>
        <v/>
      </c>
      <c r="AH30" s="72" t="str">
        <f>IF(AND(OR(エントリー!$AX35="○",エントリー!$AX35="△"),エントリー!AI35=""),"",IF(OR(エントリー!$AX35="○",エントリー!$AX35="△"),エントリー!AI35,""))</f>
        <v/>
      </c>
      <c r="AI30" t="str">
        <f>IF(AND(OR(エントリー!$AX35="○",エントリー!$AX35="△"),エントリー!AJ35=""),"",IF(OR(エントリー!$AX35="○",エントリー!$AX35="△"),エントリー!AJ35,""))</f>
        <v/>
      </c>
      <c r="AJ30" t="str">
        <f>IF(AND(OR(エントリー!$AX35="○",エントリー!$AX35="△"),エントリー!AK35=""),"",IF(OR(エントリー!$AX35="○",エントリー!$AX35="△"),エントリー!AK35,""))</f>
        <v/>
      </c>
      <c r="AK30" t="str">
        <f>IF(エントリー!AX35="△","オープン参加","")</f>
        <v/>
      </c>
    </row>
    <row r="31" spans="1:37" x14ac:dyDescent="0.15">
      <c r="A31" s="68" t="str">
        <f>IF(AND(OR(エントリー!$AX36="○",エントリー!$AX36="△"),エントリー!B36=""),"",IF(OR(エントリー!$AX36="○",エントリー!$AX36="△"),エントリー!B36,""))</f>
        <v/>
      </c>
      <c r="B31" t="str">
        <f>IF(AND(OR(エントリー!$AX36="○",エントリー!$AX36="△"),エントリー!C36=""),"",IF(OR(エントリー!$AX36="○",エントリー!$AX36="△"),エントリー!C36,""))</f>
        <v/>
      </c>
      <c r="C31" t="str">
        <f>IF(AND(OR(エントリー!$AX36="○",エントリー!$AX36="△"),エントリー!D36=""),"",IF(OR(エントリー!$AX36="○",エントリー!$AX36="△"),エントリー!D36,""))</f>
        <v/>
      </c>
      <c r="D31" s="69" t="str">
        <f>IF(AND(OR(エントリー!$AX36="○",エントリー!$AX36="△"),エントリー!E36=""),"",IF(OR(エントリー!$AX36="○",エントリー!$AX36="△"),エントリー!E36,""))</f>
        <v/>
      </c>
      <c r="E31" t="str">
        <f>IF(AND(OR(エントリー!$AX36="○",エントリー!$AX36="△"),エントリー!F36=""),"",IF(OR(エントリー!$AX36="○",エントリー!$AX36="△"),エントリー!F36,""))</f>
        <v/>
      </c>
      <c r="F31" t="str">
        <f>IF(AND(OR(エントリー!$AX36="○",エントリー!$AX36="△"),エントリー!G36=""),"",IF(OR(エントリー!$AX36="○",エントリー!$AX36="△"),エントリー!G36,""))</f>
        <v/>
      </c>
      <c r="G31" t="str">
        <f>IF(AND(OR(エントリー!$AX36="○",エントリー!$AX36="△"),エントリー!H36=""),"",IF(OR(エントリー!$AX36="○",エントリー!$AX36="△"),エントリー!H36,""))</f>
        <v/>
      </c>
      <c r="H31" t="str">
        <f>IF(AND(OR(エントリー!$AX36="○",エントリー!$AX36="△"),エントリー!I36=""),"",IF(OR(エントリー!$AX36="○",エントリー!$AX36="△"),エントリー!I36,""))</f>
        <v/>
      </c>
      <c r="I31" t="str">
        <f>IF(AND(OR(エントリー!$AX36="○",エントリー!$AX36="△"),エントリー!J36=""),"",IF(OR(エントリー!$AX36="○",エントリー!$AX36="△"),エントリー!J36,""))</f>
        <v/>
      </c>
      <c r="J31" t="str">
        <f>IF(AND(OR(エントリー!$AX36="○",エントリー!$AX36="△"),エントリー!K36=""),"",IF(OR(エントリー!$AX36="○",エントリー!$AX36="△"),エントリー!K36,""))</f>
        <v/>
      </c>
      <c r="K31" t="str">
        <f>IF(AND(OR(エントリー!$AX36="○",エントリー!$AX36="△"),エントリー!L36=""),"",IF(OR(エントリー!$AX36="○",エントリー!$AX36="△"),エントリー!L36,""))</f>
        <v/>
      </c>
      <c r="L31" s="71" t="str">
        <f>IF(AND(OR(エントリー!$AX36="○",エントリー!$AX36="△"),エントリー!M36=""),"",IF(OR(エントリー!$AX36="○",エントリー!$AX36="△"),エントリー!M36,""))</f>
        <v/>
      </c>
      <c r="M31" s="71" t="str">
        <f>IF(AND(OR(エントリー!$AX36="○",エントリー!$AX36="△"),エントリー!N36=""),"",IF(OR(エントリー!$AX36="○",エントリー!$AX36="△"),エントリー!N36,""))</f>
        <v/>
      </c>
      <c r="N31" s="71" t="str">
        <f>IF(AND(OR(エントリー!$AX36="○",エントリー!$AX36="△"),エントリー!O36=""),"",IF(OR(エントリー!$AX36="○",エントリー!$AX36="△"),エントリー!O36,""))</f>
        <v/>
      </c>
      <c r="O31" s="5" t="str">
        <f>IF(エントリー!P36="","",IF(エントリー!$AX36="","",IF(AND(OR(エントリー!$AX36="○",エントリー!$AX36="△"),エントリー!AL36=""),エントリー!P36,エントリー!AL36)))</f>
        <v/>
      </c>
      <c r="P31" s="8" t="str">
        <f>IF(AND(OR(エントリー!$AX36="○",エントリー!$AX36="△"),エントリー!Q36=""),"",IF(OR(エントリー!$AX36="○",エントリー!$AX36="△"),エントリー!Q36,""))</f>
        <v/>
      </c>
      <c r="Q31" t="str">
        <f>IF(AND(OR(エントリー!$AX36="○",エントリー!$AX36="△"),エントリー!R36=""),"",IF(OR(エントリー!$AX36="○",エントリー!$AX36="△"),エントリー!R36,""))</f>
        <v/>
      </c>
      <c r="R31" s="70" t="str">
        <f>IF(AND(OR(エントリー!$AX36="○",エントリー!$AX36="△"),エントリー!S36=""),"",IF(OR(エントリー!$AX36="○",エントリー!$AX36="△"),エントリー!S36,""))</f>
        <v/>
      </c>
      <c r="S31" t="str">
        <f>IF(AND(OR(エントリー!$AX36="○",エントリー!$AX36="△"),エントリー!T36=""),"",IF(OR(エントリー!$AX36="○",エントリー!$AX36="△"),エントリー!T36,""))</f>
        <v/>
      </c>
      <c r="T31" t="str">
        <f>IF(AND(OR(エントリー!$AX36="○",エントリー!$AX36="△"),エントリー!U36=""),"",IF(OR(エントリー!$AX36="○",エントリー!$AX36="△"),エントリー!U36,""))</f>
        <v/>
      </c>
      <c r="U31" t="str">
        <f>IF(AND(OR(エントリー!$AX36="○",エントリー!$AX36="△"),エントリー!V36=""),"",IF(OR(エントリー!$AX36="○",エントリー!$AX36="△"),エントリー!V36,""))</f>
        <v/>
      </c>
      <c r="V31" t="str">
        <f>IF(AND(OR(エントリー!$AX36="○",エントリー!$AX36="△"),エントリー!W36=""),"",IF(OR(エントリー!$AX36="○",エントリー!$AX36="△"),エントリー!W36,""))</f>
        <v/>
      </c>
      <c r="W31" t="str">
        <f>IF(AND(OR(エントリー!$AX36="○",エントリー!$AX36="△"),エントリー!X36=""),"",IF(OR(エントリー!$AX36="○",エントリー!$AX36="△"),エントリー!X36,""))</f>
        <v/>
      </c>
      <c r="X31" t="str">
        <f>IF(AND(OR(エントリー!$AX36="○",エントリー!$AX36="△"),エントリー!Y36=""),"",IF(OR(エントリー!$AX36="○",エントリー!$AX36="△"),エントリー!Y36,""))</f>
        <v/>
      </c>
      <c r="Y31" t="str">
        <f>IF(AND(OR(エントリー!$AX36="○",エントリー!$AX36="△"),エントリー!Z36=""),"",IF(OR(エントリー!$AX36="○",エントリー!$AX36="△"),エントリー!Z36,""))</f>
        <v/>
      </c>
      <c r="Z31" t="str">
        <f>IF(AND(OR(エントリー!$AX36="○",エントリー!$AX36="△"),エントリー!AA36=""),"",IF(OR(エントリー!$AX36="○",エントリー!$AX36="△"),エントリー!AA36,""))</f>
        <v/>
      </c>
      <c r="AA31" t="str">
        <f>IF(AND(OR(エントリー!$AX36="○",エントリー!$AX36="△"),エントリー!AB36=""),"",IF(OR(エントリー!$AX36="○",エントリー!$AX36="△"),エントリー!AB36,""))</f>
        <v/>
      </c>
      <c r="AB31" t="str">
        <f>IF(AND(OR(エントリー!$AX36="○",エントリー!$AX36="△"),エントリー!AC36=""),"",IF(OR(エントリー!$AX36="○",エントリー!$AX36="△"),エントリー!AC36,""))</f>
        <v/>
      </c>
      <c r="AC31" t="str">
        <f>IF(AND(OR(エントリー!$AX36="○",エントリー!$AX36="△"),エントリー!$AY$3="通常"),エントリー!AP36,IF(AND(OR(エントリー!$AX36="○",エントリー!$AX36="△"),エントリー!$AY$3="国体"),エントリー!AO36,IF(AND(OR(エントリー!$AX36="○",エントリー!$AX36="△"),エントリー!$AY$3="OPEN"),エントリー!AQ36,IF(AND(OR(エントリー!$AX36="○",エントリー!$AX36="△"),エントリー!$AY$3="Jr"),エントリー!AR36,IF(AND(OR(エントリー!$AX36="○",エントリー!$AX36="△"),エントリー!$AY$3="MS"),エントリー!AS36,"")))))</f>
        <v/>
      </c>
      <c r="AD31" t="str">
        <f>IF(AND(OR(エントリー!$AX36="○",エントリー!$AX36="△"),エントリー!AE36=""),"",IF(OR(エントリー!$AX36="○",エントリー!$AX36="△"),エントリー!AE36,""))</f>
        <v/>
      </c>
      <c r="AE31" t="str">
        <f>IF(エントリー!AM36="","",IF(エントリー!$AX36="","",IF(AND(OR(エントリー!$AX36="○",エントリー!$AX36="△"),エントリー!$AY$3="MS"),エントリー!AN36,エントリー!AM36)))</f>
        <v/>
      </c>
      <c r="AF31" t="str">
        <f t="shared" si="0"/>
        <v/>
      </c>
      <c r="AG31" t="str">
        <f>IF(AND(OR(エントリー!$AX36="○",エントリー!$AX36="△"),エントリー!AH36=""),"",IF(OR(エントリー!$AX36="○",エントリー!$AX36="△"),エントリー!AH36,""))</f>
        <v/>
      </c>
      <c r="AH31" s="72" t="str">
        <f>IF(AND(OR(エントリー!$AX36="○",エントリー!$AX36="△"),エントリー!AI36=""),"",IF(OR(エントリー!$AX36="○",エントリー!$AX36="△"),エントリー!AI36,""))</f>
        <v/>
      </c>
      <c r="AI31" t="str">
        <f>IF(AND(OR(エントリー!$AX36="○",エントリー!$AX36="△"),エントリー!AJ36=""),"",IF(OR(エントリー!$AX36="○",エントリー!$AX36="△"),エントリー!AJ36,""))</f>
        <v/>
      </c>
      <c r="AJ31" t="str">
        <f>IF(AND(OR(エントリー!$AX36="○",エントリー!$AX36="△"),エントリー!AK36=""),"",IF(OR(エントリー!$AX36="○",エントリー!$AX36="△"),エントリー!AK36,""))</f>
        <v/>
      </c>
      <c r="AK31" t="str">
        <f>IF(エントリー!AX36="△","オープン参加","")</f>
        <v/>
      </c>
    </row>
    <row r="32" spans="1:37" x14ac:dyDescent="0.15">
      <c r="A32" s="68" t="str">
        <f>IF(AND(OR(エントリー!$AX37="○",エントリー!$AX37="△"),エントリー!B37=""),"",IF(OR(エントリー!$AX37="○",エントリー!$AX37="△"),エントリー!B37,""))</f>
        <v/>
      </c>
      <c r="B32" t="str">
        <f>IF(AND(OR(エントリー!$AX37="○",エントリー!$AX37="△"),エントリー!C37=""),"",IF(OR(エントリー!$AX37="○",エントリー!$AX37="△"),エントリー!C37,""))</f>
        <v/>
      </c>
      <c r="C32" t="str">
        <f>IF(AND(OR(エントリー!$AX37="○",エントリー!$AX37="△"),エントリー!D37=""),"",IF(OR(エントリー!$AX37="○",エントリー!$AX37="△"),エントリー!D37,""))</f>
        <v/>
      </c>
      <c r="D32" s="69" t="str">
        <f>IF(AND(OR(エントリー!$AX37="○",エントリー!$AX37="△"),エントリー!E37=""),"",IF(OR(エントリー!$AX37="○",エントリー!$AX37="△"),エントリー!E37,""))</f>
        <v/>
      </c>
      <c r="E32" t="str">
        <f>IF(AND(OR(エントリー!$AX37="○",エントリー!$AX37="△"),エントリー!F37=""),"",IF(OR(エントリー!$AX37="○",エントリー!$AX37="△"),エントリー!F37,""))</f>
        <v/>
      </c>
      <c r="F32" t="str">
        <f>IF(AND(OR(エントリー!$AX37="○",エントリー!$AX37="△"),エントリー!G37=""),"",IF(OR(エントリー!$AX37="○",エントリー!$AX37="△"),エントリー!G37,""))</f>
        <v/>
      </c>
      <c r="G32" t="str">
        <f>IF(AND(OR(エントリー!$AX37="○",エントリー!$AX37="△"),エントリー!H37=""),"",IF(OR(エントリー!$AX37="○",エントリー!$AX37="△"),エントリー!H37,""))</f>
        <v/>
      </c>
      <c r="H32" t="str">
        <f>IF(AND(OR(エントリー!$AX37="○",エントリー!$AX37="△"),エントリー!I37=""),"",IF(OR(エントリー!$AX37="○",エントリー!$AX37="△"),エントリー!I37,""))</f>
        <v/>
      </c>
      <c r="I32" t="str">
        <f>IF(AND(OR(エントリー!$AX37="○",エントリー!$AX37="△"),エントリー!J37=""),"",IF(OR(エントリー!$AX37="○",エントリー!$AX37="△"),エントリー!J37,""))</f>
        <v/>
      </c>
      <c r="J32" t="str">
        <f>IF(AND(OR(エントリー!$AX37="○",エントリー!$AX37="△"),エントリー!K37=""),"",IF(OR(エントリー!$AX37="○",エントリー!$AX37="△"),エントリー!K37,""))</f>
        <v/>
      </c>
      <c r="K32" t="str">
        <f>IF(AND(OR(エントリー!$AX37="○",エントリー!$AX37="△"),エントリー!L37=""),"",IF(OR(エントリー!$AX37="○",エントリー!$AX37="△"),エントリー!L37,""))</f>
        <v/>
      </c>
      <c r="L32" s="71" t="str">
        <f>IF(AND(OR(エントリー!$AX37="○",エントリー!$AX37="△"),エントリー!M37=""),"",IF(OR(エントリー!$AX37="○",エントリー!$AX37="△"),エントリー!M37,""))</f>
        <v/>
      </c>
      <c r="M32" s="71" t="str">
        <f>IF(AND(OR(エントリー!$AX37="○",エントリー!$AX37="△"),エントリー!N37=""),"",IF(OR(エントリー!$AX37="○",エントリー!$AX37="△"),エントリー!N37,""))</f>
        <v/>
      </c>
      <c r="N32" s="71" t="str">
        <f>IF(AND(OR(エントリー!$AX37="○",エントリー!$AX37="△"),エントリー!O37=""),"",IF(OR(エントリー!$AX37="○",エントリー!$AX37="△"),エントリー!O37,""))</f>
        <v/>
      </c>
      <c r="O32" s="5" t="str">
        <f>IF(エントリー!P37="","",IF(エントリー!$AX37="","",IF(AND(OR(エントリー!$AX37="○",エントリー!$AX37="△"),エントリー!AL37=""),エントリー!P37,エントリー!AL37)))</f>
        <v/>
      </c>
      <c r="P32" s="8" t="str">
        <f>IF(AND(OR(エントリー!$AX37="○",エントリー!$AX37="△"),エントリー!Q37=""),"",IF(OR(エントリー!$AX37="○",エントリー!$AX37="△"),エントリー!Q37,""))</f>
        <v/>
      </c>
      <c r="Q32" t="str">
        <f>IF(AND(OR(エントリー!$AX37="○",エントリー!$AX37="△"),エントリー!R37=""),"",IF(OR(エントリー!$AX37="○",エントリー!$AX37="△"),エントリー!R37,""))</f>
        <v/>
      </c>
      <c r="R32" s="70" t="str">
        <f>IF(AND(OR(エントリー!$AX37="○",エントリー!$AX37="△"),エントリー!S37=""),"",IF(OR(エントリー!$AX37="○",エントリー!$AX37="△"),エントリー!S37,""))</f>
        <v/>
      </c>
      <c r="S32" t="str">
        <f>IF(AND(OR(エントリー!$AX37="○",エントリー!$AX37="△"),エントリー!T37=""),"",IF(OR(エントリー!$AX37="○",エントリー!$AX37="△"),エントリー!T37,""))</f>
        <v/>
      </c>
      <c r="T32" t="str">
        <f>IF(AND(OR(エントリー!$AX37="○",エントリー!$AX37="△"),エントリー!U37=""),"",IF(OR(エントリー!$AX37="○",エントリー!$AX37="△"),エントリー!U37,""))</f>
        <v/>
      </c>
      <c r="U32" t="str">
        <f>IF(AND(OR(エントリー!$AX37="○",エントリー!$AX37="△"),エントリー!V37=""),"",IF(OR(エントリー!$AX37="○",エントリー!$AX37="△"),エントリー!V37,""))</f>
        <v/>
      </c>
      <c r="V32" t="str">
        <f>IF(AND(OR(エントリー!$AX37="○",エントリー!$AX37="△"),エントリー!W37=""),"",IF(OR(エントリー!$AX37="○",エントリー!$AX37="△"),エントリー!W37,""))</f>
        <v/>
      </c>
      <c r="W32" t="str">
        <f>IF(AND(OR(エントリー!$AX37="○",エントリー!$AX37="△"),エントリー!X37=""),"",IF(OR(エントリー!$AX37="○",エントリー!$AX37="△"),エントリー!X37,""))</f>
        <v/>
      </c>
      <c r="X32" t="str">
        <f>IF(AND(OR(エントリー!$AX37="○",エントリー!$AX37="△"),エントリー!Y37=""),"",IF(OR(エントリー!$AX37="○",エントリー!$AX37="△"),エントリー!Y37,""))</f>
        <v/>
      </c>
      <c r="Y32" t="str">
        <f>IF(AND(OR(エントリー!$AX37="○",エントリー!$AX37="△"),エントリー!Z37=""),"",IF(OR(エントリー!$AX37="○",エントリー!$AX37="△"),エントリー!Z37,""))</f>
        <v/>
      </c>
      <c r="Z32" t="str">
        <f>IF(AND(OR(エントリー!$AX37="○",エントリー!$AX37="△"),エントリー!AA37=""),"",IF(OR(エントリー!$AX37="○",エントリー!$AX37="△"),エントリー!AA37,""))</f>
        <v/>
      </c>
      <c r="AA32" t="str">
        <f>IF(AND(OR(エントリー!$AX37="○",エントリー!$AX37="△"),エントリー!AB37=""),"",IF(OR(エントリー!$AX37="○",エントリー!$AX37="△"),エントリー!AB37,""))</f>
        <v/>
      </c>
      <c r="AB32" t="str">
        <f>IF(AND(OR(エントリー!$AX37="○",エントリー!$AX37="△"),エントリー!AC37=""),"",IF(OR(エントリー!$AX37="○",エントリー!$AX37="△"),エントリー!AC37,""))</f>
        <v/>
      </c>
      <c r="AC32" t="str">
        <f>IF(AND(OR(エントリー!$AX37="○",エントリー!$AX37="△"),エントリー!$AY$3="通常"),エントリー!AP37,IF(AND(OR(エントリー!$AX37="○",エントリー!$AX37="△"),エントリー!$AY$3="国体"),エントリー!AO37,IF(AND(OR(エントリー!$AX37="○",エントリー!$AX37="△"),エントリー!$AY$3="OPEN"),エントリー!AQ37,IF(AND(OR(エントリー!$AX37="○",エントリー!$AX37="△"),エントリー!$AY$3="Jr"),エントリー!AR37,IF(AND(OR(エントリー!$AX37="○",エントリー!$AX37="△"),エントリー!$AY$3="MS"),エントリー!AS37,"")))))</f>
        <v/>
      </c>
      <c r="AD32" t="str">
        <f>IF(AND(OR(エントリー!$AX37="○",エントリー!$AX37="△"),エントリー!AE37=""),"",IF(OR(エントリー!$AX37="○",エントリー!$AX37="△"),エントリー!AE37,""))</f>
        <v/>
      </c>
      <c r="AE32" t="str">
        <f>IF(エントリー!AM37="","",IF(エントリー!$AX37="","",IF(AND(OR(エントリー!$AX37="○",エントリー!$AX37="△"),エントリー!$AY$3="MS"),エントリー!AN37,エントリー!AM37)))</f>
        <v/>
      </c>
      <c r="AF32" t="str">
        <f t="shared" si="0"/>
        <v/>
      </c>
      <c r="AG32" t="str">
        <f>IF(AND(OR(エントリー!$AX37="○",エントリー!$AX37="△"),エントリー!AH37=""),"",IF(OR(エントリー!$AX37="○",エントリー!$AX37="△"),エントリー!AH37,""))</f>
        <v/>
      </c>
      <c r="AH32" s="72" t="str">
        <f>IF(AND(OR(エントリー!$AX37="○",エントリー!$AX37="△"),エントリー!AI37=""),"",IF(OR(エントリー!$AX37="○",エントリー!$AX37="△"),エントリー!AI37,""))</f>
        <v/>
      </c>
      <c r="AI32" t="str">
        <f>IF(AND(OR(エントリー!$AX37="○",エントリー!$AX37="△"),エントリー!AJ37=""),"",IF(OR(エントリー!$AX37="○",エントリー!$AX37="△"),エントリー!AJ37,""))</f>
        <v/>
      </c>
      <c r="AJ32" t="str">
        <f>IF(AND(OR(エントリー!$AX37="○",エントリー!$AX37="△"),エントリー!AK37=""),"",IF(OR(エントリー!$AX37="○",エントリー!$AX37="△"),エントリー!AK37,""))</f>
        <v/>
      </c>
      <c r="AK32" t="str">
        <f>IF(エントリー!AX37="△","オープン参加","")</f>
        <v/>
      </c>
    </row>
    <row r="33" spans="1:37" x14ac:dyDescent="0.15">
      <c r="A33" s="68" t="str">
        <f>IF(AND(OR(エントリー!$AX38="○",エントリー!$AX38="△"),エントリー!B38=""),"",IF(OR(エントリー!$AX38="○",エントリー!$AX38="△"),エントリー!B38,""))</f>
        <v/>
      </c>
      <c r="B33" t="str">
        <f>IF(AND(OR(エントリー!$AX38="○",エントリー!$AX38="△"),エントリー!C38=""),"",IF(OR(エントリー!$AX38="○",エントリー!$AX38="△"),エントリー!C38,""))</f>
        <v/>
      </c>
      <c r="C33" t="str">
        <f>IF(AND(OR(エントリー!$AX38="○",エントリー!$AX38="△"),エントリー!D38=""),"",IF(OR(エントリー!$AX38="○",エントリー!$AX38="△"),エントリー!D38,""))</f>
        <v/>
      </c>
      <c r="D33" s="69" t="str">
        <f>IF(AND(OR(エントリー!$AX38="○",エントリー!$AX38="△"),エントリー!E38=""),"",IF(OR(エントリー!$AX38="○",エントリー!$AX38="△"),エントリー!E38,""))</f>
        <v/>
      </c>
      <c r="E33" t="str">
        <f>IF(AND(OR(エントリー!$AX38="○",エントリー!$AX38="△"),エントリー!F38=""),"",IF(OR(エントリー!$AX38="○",エントリー!$AX38="△"),エントリー!F38,""))</f>
        <v/>
      </c>
      <c r="F33" t="str">
        <f>IF(AND(OR(エントリー!$AX38="○",エントリー!$AX38="△"),エントリー!G38=""),"",IF(OR(エントリー!$AX38="○",エントリー!$AX38="△"),エントリー!G38,""))</f>
        <v/>
      </c>
      <c r="G33" t="str">
        <f>IF(AND(OR(エントリー!$AX38="○",エントリー!$AX38="△"),エントリー!H38=""),"",IF(OR(エントリー!$AX38="○",エントリー!$AX38="△"),エントリー!H38,""))</f>
        <v/>
      </c>
      <c r="H33" t="str">
        <f>IF(AND(OR(エントリー!$AX38="○",エントリー!$AX38="△"),エントリー!I38=""),"",IF(OR(エントリー!$AX38="○",エントリー!$AX38="△"),エントリー!I38,""))</f>
        <v/>
      </c>
      <c r="I33" t="str">
        <f>IF(AND(OR(エントリー!$AX38="○",エントリー!$AX38="△"),エントリー!J38=""),"",IF(OR(エントリー!$AX38="○",エントリー!$AX38="△"),エントリー!J38,""))</f>
        <v/>
      </c>
      <c r="J33" t="str">
        <f>IF(AND(OR(エントリー!$AX38="○",エントリー!$AX38="△"),エントリー!K38=""),"",IF(OR(エントリー!$AX38="○",エントリー!$AX38="△"),エントリー!K38,""))</f>
        <v/>
      </c>
      <c r="K33" t="str">
        <f>IF(AND(OR(エントリー!$AX38="○",エントリー!$AX38="△"),エントリー!L38=""),"",IF(OR(エントリー!$AX38="○",エントリー!$AX38="△"),エントリー!L38,""))</f>
        <v/>
      </c>
      <c r="L33" s="71" t="str">
        <f>IF(AND(OR(エントリー!$AX38="○",エントリー!$AX38="△"),エントリー!M38=""),"",IF(OR(エントリー!$AX38="○",エントリー!$AX38="△"),エントリー!M38,""))</f>
        <v/>
      </c>
      <c r="M33" s="71" t="str">
        <f>IF(AND(OR(エントリー!$AX38="○",エントリー!$AX38="△"),エントリー!N38=""),"",IF(OR(エントリー!$AX38="○",エントリー!$AX38="△"),エントリー!N38,""))</f>
        <v/>
      </c>
      <c r="N33" s="71" t="str">
        <f>IF(AND(OR(エントリー!$AX38="○",エントリー!$AX38="△"),エントリー!O38=""),"",IF(OR(エントリー!$AX38="○",エントリー!$AX38="△"),エントリー!O38,""))</f>
        <v/>
      </c>
      <c r="O33" s="5" t="str">
        <f>IF(エントリー!P38="","",IF(エントリー!$AX38="","",IF(AND(OR(エントリー!$AX38="○",エントリー!$AX38="△"),エントリー!AL38=""),エントリー!P38,エントリー!AL38)))</f>
        <v/>
      </c>
      <c r="P33" s="8" t="str">
        <f>IF(AND(OR(エントリー!$AX38="○",エントリー!$AX38="△"),エントリー!Q38=""),"",IF(OR(エントリー!$AX38="○",エントリー!$AX38="△"),エントリー!Q38,""))</f>
        <v/>
      </c>
      <c r="Q33" t="str">
        <f>IF(AND(OR(エントリー!$AX38="○",エントリー!$AX38="△"),エントリー!R38=""),"",IF(OR(エントリー!$AX38="○",エントリー!$AX38="△"),エントリー!R38,""))</f>
        <v/>
      </c>
      <c r="R33" s="70" t="str">
        <f>IF(AND(OR(エントリー!$AX38="○",エントリー!$AX38="△"),エントリー!S38=""),"",IF(OR(エントリー!$AX38="○",エントリー!$AX38="△"),エントリー!S38,""))</f>
        <v/>
      </c>
      <c r="S33" t="str">
        <f>IF(AND(OR(エントリー!$AX38="○",エントリー!$AX38="△"),エントリー!T38=""),"",IF(OR(エントリー!$AX38="○",エントリー!$AX38="△"),エントリー!T38,""))</f>
        <v/>
      </c>
      <c r="T33" t="str">
        <f>IF(AND(OR(エントリー!$AX38="○",エントリー!$AX38="△"),エントリー!U38=""),"",IF(OR(エントリー!$AX38="○",エントリー!$AX38="△"),エントリー!U38,""))</f>
        <v/>
      </c>
      <c r="U33" t="str">
        <f>IF(AND(OR(エントリー!$AX38="○",エントリー!$AX38="△"),エントリー!V38=""),"",IF(OR(エントリー!$AX38="○",エントリー!$AX38="△"),エントリー!V38,""))</f>
        <v/>
      </c>
      <c r="V33" t="str">
        <f>IF(AND(OR(エントリー!$AX38="○",エントリー!$AX38="△"),エントリー!W38=""),"",IF(OR(エントリー!$AX38="○",エントリー!$AX38="△"),エントリー!W38,""))</f>
        <v/>
      </c>
      <c r="W33" t="str">
        <f>IF(AND(OR(エントリー!$AX38="○",エントリー!$AX38="△"),エントリー!X38=""),"",IF(OR(エントリー!$AX38="○",エントリー!$AX38="△"),エントリー!X38,""))</f>
        <v/>
      </c>
      <c r="X33" t="str">
        <f>IF(AND(OR(エントリー!$AX38="○",エントリー!$AX38="△"),エントリー!Y38=""),"",IF(OR(エントリー!$AX38="○",エントリー!$AX38="△"),エントリー!Y38,""))</f>
        <v/>
      </c>
      <c r="Y33" t="str">
        <f>IF(AND(OR(エントリー!$AX38="○",エントリー!$AX38="△"),エントリー!Z38=""),"",IF(OR(エントリー!$AX38="○",エントリー!$AX38="△"),エントリー!Z38,""))</f>
        <v/>
      </c>
      <c r="Z33" t="str">
        <f>IF(AND(OR(エントリー!$AX38="○",エントリー!$AX38="△"),エントリー!AA38=""),"",IF(OR(エントリー!$AX38="○",エントリー!$AX38="△"),エントリー!AA38,""))</f>
        <v/>
      </c>
      <c r="AA33" t="str">
        <f>IF(AND(OR(エントリー!$AX38="○",エントリー!$AX38="△"),エントリー!AB38=""),"",IF(OR(エントリー!$AX38="○",エントリー!$AX38="△"),エントリー!AB38,""))</f>
        <v/>
      </c>
      <c r="AB33" t="str">
        <f>IF(AND(OR(エントリー!$AX38="○",エントリー!$AX38="△"),エントリー!AC38=""),"",IF(OR(エントリー!$AX38="○",エントリー!$AX38="△"),エントリー!AC38,""))</f>
        <v/>
      </c>
      <c r="AC33" t="str">
        <f>IF(AND(OR(エントリー!$AX38="○",エントリー!$AX38="△"),エントリー!$AY$3="通常"),エントリー!AP38,IF(AND(OR(エントリー!$AX38="○",エントリー!$AX38="△"),エントリー!$AY$3="国体"),エントリー!AO38,IF(AND(OR(エントリー!$AX38="○",エントリー!$AX38="△"),エントリー!$AY$3="OPEN"),エントリー!AQ38,IF(AND(OR(エントリー!$AX38="○",エントリー!$AX38="△"),エントリー!$AY$3="Jr"),エントリー!AR38,IF(AND(OR(エントリー!$AX38="○",エントリー!$AX38="△"),エントリー!$AY$3="MS"),エントリー!AS38,"")))))</f>
        <v/>
      </c>
      <c r="AD33" t="str">
        <f>IF(AND(OR(エントリー!$AX38="○",エントリー!$AX38="△"),エントリー!AE38=""),"",IF(OR(エントリー!$AX38="○",エントリー!$AX38="△"),エントリー!AE38,""))</f>
        <v/>
      </c>
      <c r="AE33" t="str">
        <f>IF(エントリー!AM38="","",IF(エントリー!$AX38="","",IF(AND(OR(エントリー!$AX38="○",エントリー!$AX38="△"),エントリー!$AY$3="MS"),エントリー!AN38,エントリー!AM38)))</f>
        <v/>
      </c>
      <c r="AF33" t="str">
        <f t="shared" si="0"/>
        <v/>
      </c>
      <c r="AG33" t="str">
        <f>IF(AND(OR(エントリー!$AX38="○",エントリー!$AX38="△"),エントリー!AH38=""),"",IF(OR(エントリー!$AX38="○",エントリー!$AX38="△"),エントリー!AH38,""))</f>
        <v/>
      </c>
      <c r="AH33" s="72" t="str">
        <f>IF(AND(OR(エントリー!$AX38="○",エントリー!$AX38="△"),エントリー!AI38=""),"",IF(OR(エントリー!$AX38="○",エントリー!$AX38="△"),エントリー!AI38,""))</f>
        <v/>
      </c>
      <c r="AI33" t="str">
        <f>IF(AND(OR(エントリー!$AX38="○",エントリー!$AX38="△"),エントリー!AJ38=""),"",IF(OR(エントリー!$AX38="○",エントリー!$AX38="△"),エントリー!AJ38,""))</f>
        <v/>
      </c>
      <c r="AJ33" t="str">
        <f>IF(AND(OR(エントリー!$AX38="○",エントリー!$AX38="△"),エントリー!AK38=""),"",IF(OR(エントリー!$AX38="○",エントリー!$AX38="△"),エントリー!AK38,""))</f>
        <v/>
      </c>
      <c r="AK33" t="str">
        <f>IF(エントリー!AX38="△","オープン参加","")</f>
        <v/>
      </c>
    </row>
    <row r="34" spans="1:37" x14ac:dyDescent="0.15">
      <c r="A34" s="68" t="str">
        <f>IF(AND(OR(エントリー!$AX39="○",エントリー!$AX39="△"),エントリー!B39=""),"",IF(OR(エントリー!$AX39="○",エントリー!$AX39="△"),エントリー!B39,""))</f>
        <v/>
      </c>
      <c r="B34" t="str">
        <f>IF(AND(OR(エントリー!$AX39="○",エントリー!$AX39="△"),エントリー!C39=""),"",IF(OR(エントリー!$AX39="○",エントリー!$AX39="△"),エントリー!C39,""))</f>
        <v/>
      </c>
      <c r="C34" t="str">
        <f>IF(AND(OR(エントリー!$AX39="○",エントリー!$AX39="△"),エントリー!D39=""),"",IF(OR(エントリー!$AX39="○",エントリー!$AX39="△"),エントリー!D39,""))</f>
        <v/>
      </c>
      <c r="D34" s="69" t="str">
        <f>IF(AND(OR(エントリー!$AX39="○",エントリー!$AX39="△"),エントリー!E39=""),"",IF(OR(エントリー!$AX39="○",エントリー!$AX39="△"),エントリー!E39,""))</f>
        <v/>
      </c>
      <c r="E34" t="str">
        <f>IF(AND(OR(エントリー!$AX39="○",エントリー!$AX39="△"),エントリー!F39=""),"",IF(OR(エントリー!$AX39="○",エントリー!$AX39="△"),エントリー!F39,""))</f>
        <v/>
      </c>
      <c r="F34" t="str">
        <f>IF(AND(OR(エントリー!$AX39="○",エントリー!$AX39="△"),エントリー!G39=""),"",IF(OR(エントリー!$AX39="○",エントリー!$AX39="△"),エントリー!G39,""))</f>
        <v/>
      </c>
      <c r="G34" t="str">
        <f>IF(AND(OR(エントリー!$AX39="○",エントリー!$AX39="△"),エントリー!H39=""),"",IF(OR(エントリー!$AX39="○",エントリー!$AX39="△"),エントリー!H39,""))</f>
        <v/>
      </c>
      <c r="H34" t="str">
        <f>IF(AND(OR(エントリー!$AX39="○",エントリー!$AX39="△"),エントリー!I39=""),"",IF(OR(エントリー!$AX39="○",エントリー!$AX39="△"),エントリー!I39,""))</f>
        <v/>
      </c>
      <c r="I34" t="str">
        <f>IF(AND(OR(エントリー!$AX39="○",エントリー!$AX39="△"),エントリー!J39=""),"",IF(OR(エントリー!$AX39="○",エントリー!$AX39="△"),エントリー!J39,""))</f>
        <v/>
      </c>
      <c r="J34" t="str">
        <f>IF(AND(OR(エントリー!$AX39="○",エントリー!$AX39="△"),エントリー!K39=""),"",IF(OR(エントリー!$AX39="○",エントリー!$AX39="△"),エントリー!K39,""))</f>
        <v/>
      </c>
      <c r="K34" t="str">
        <f>IF(AND(OR(エントリー!$AX39="○",エントリー!$AX39="△"),エントリー!L39=""),"",IF(OR(エントリー!$AX39="○",エントリー!$AX39="△"),エントリー!L39,""))</f>
        <v/>
      </c>
      <c r="L34" s="71" t="str">
        <f>IF(AND(OR(エントリー!$AX39="○",エントリー!$AX39="△"),エントリー!M39=""),"",IF(OR(エントリー!$AX39="○",エントリー!$AX39="△"),エントリー!M39,""))</f>
        <v/>
      </c>
      <c r="M34" s="71" t="str">
        <f>IF(AND(OR(エントリー!$AX39="○",エントリー!$AX39="△"),エントリー!N39=""),"",IF(OR(エントリー!$AX39="○",エントリー!$AX39="△"),エントリー!N39,""))</f>
        <v/>
      </c>
      <c r="N34" s="71" t="str">
        <f>IF(AND(OR(エントリー!$AX39="○",エントリー!$AX39="△"),エントリー!O39=""),"",IF(OR(エントリー!$AX39="○",エントリー!$AX39="△"),エントリー!O39,""))</f>
        <v/>
      </c>
      <c r="O34" s="5" t="str">
        <f>IF(エントリー!P39="","",IF(エントリー!$AX39="","",IF(AND(OR(エントリー!$AX39="○",エントリー!$AX39="△"),エントリー!AL39=""),エントリー!P39,エントリー!AL39)))</f>
        <v/>
      </c>
      <c r="P34" s="8" t="str">
        <f>IF(AND(OR(エントリー!$AX39="○",エントリー!$AX39="△"),エントリー!Q39=""),"",IF(OR(エントリー!$AX39="○",エントリー!$AX39="△"),エントリー!Q39,""))</f>
        <v/>
      </c>
      <c r="Q34" t="str">
        <f>IF(AND(OR(エントリー!$AX39="○",エントリー!$AX39="△"),エントリー!R39=""),"",IF(OR(エントリー!$AX39="○",エントリー!$AX39="△"),エントリー!R39,""))</f>
        <v/>
      </c>
      <c r="R34" s="70" t="str">
        <f>IF(AND(OR(エントリー!$AX39="○",エントリー!$AX39="△"),エントリー!S39=""),"",IF(OR(エントリー!$AX39="○",エントリー!$AX39="△"),エントリー!S39,""))</f>
        <v/>
      </c>
      <c r="S34" t="str">
        <f>IF(AND(OR(エントリー!$AX39="○",エントリー!$AX39="△"),エントリー!T39=""),"",IF(OR(エントリー!$AX39="○",エントリー!$AX39="△"),エントリー!T39,""))</f>
        <v/>
      </c>
      <c r="T34" t="str">
        <f>IF(AND(OR(エントリー!$AX39="○",エントリー!$AX39="△"),エントリー!U39=""),"",IF(OR(エントリー!$AX39="○",エントリー!$AX39="△"),エントリー!U39,""))</f>
        <v/>
      </c>
      <c r="U34" t="str">
        <f>IF(AND(OR(エントリー!$AX39="○",エントリー!$AX39="△"),エントリー!V39=""),"",IF(OR(エントリー!$AX39="○",エントリー!$AX39="△"),エントリー!V39,""))</f>
        <v/>
      </c>
      <c r="V34" t="str">
        <f>IF(AND(OR(エントリー!$AX39="○",エントリー!$AX39="△"),エントリー!W39=""),"",IF(OR(エントリー!$AX39="○",エントリー!$AX39="△"),エントリー!W39,""))</f>
        <v/>
      </c>
      <c r="W34" t="str">
        <f>IF(AND(OR(エントリー!$AX39="○",エントリー!$AX39="△"),エントリー!X39=""),"",IF(OR(エントリー!$AX39="○",エントリー!$AX39="△"),エントリー!X39,""))</f>
        <v/>
      </c>
      <c r="X34" t="str">
        <f>IF(AND(OR(エントリー!$AX39="○",エントリー!$AX39="△"),エントリー!Y39=""),"",IF(OR(エントリー!$AX39="○",エントリー!$AX39="△"),エントリー!Y39,""))</f>
        <v/>
      </c>
      <c r="Y34" t="str">
        <f>IF(AND(OR(エントリー!$AX39="○",エントリー!$AX39="△"),エントリー!Z39=""),"",IF(OR(エントリー!$AX39="○",エントリー!$AX39="△"),エントリー!Z39,""))</f>
        <v/>
      </c>
      <c r="Z34" t="str">
        <f>IF(AND(OR(エントリー!$AX39="○",エントリー!$AX39="△"),エントリー!AA39=""),"",IF(OR(エントリー!$AX39="○",エントリー!$AX39="△"),エントリー!AA39,""))</f>
        <v/>
      </c>
      <c r="AA34" t="str">
        <f>IF(AND(OR(エントリー!$AX39="○",エントリー!$AX39="△"),エントリー!AB39=""),"",IF(OR(エントリー!$AX39="○",エントリー!$AX39="△"),エントリー!AB39,""))</f>
        <v/>
      </c>
      <c r="AB34" t="str">
        <f>IF(AND(OR(エントリー!$AX39="○",エントリー!$AX39="△"),エントリー!AC39=""),"",IF(OR(エントリー!$AX39="○",エントリー!$AX39="△"),エントリー!AC39,""))</f>
        <v/>
      </c>
      <c r="AC34" t="str">
        <f>IF(AND(OR(エントリー!$AX39="○",エントリー!$AX39="△"),エントリー!$AY$3="通常"),エントリー!AP39,IF(AND(OR(エントリー!$AX39="○",エントリー!$AX39="△"),エントリー!$AY$3="国体"),エントリー!AO39,IF(AND(OR(エントリー!$AX39="○",エントリー!$AX39="△"),エントリー!$AY$3="OPEN"),エントリー!AQ39,IF(AND(OR(エントリー!$AX39="○",エントリー!$AX39="△"),エントリー!$AY$3="Jr"),エントリー!AR39,IF(AND(OR(エントリー!$AX39="○",エントリー!$AX39="△"),エントリー!$AY$3="MS"),エントリー!AS39,"")))))</f>
        <v/>
      </c>
      <c r="AD34" t="str">
        <f>IF(AND(OR(エントリー!$AX39="○",エントリー!$AX39="△"),エントリー!AE39=""),"",IF(OR(エントリー!$AX39="○",エントリー!$AX39="△"),エントリー!AE39,""))</f>
        <v/>
      </c>
      <c r="AE34" t="str">
        <f>IF(エントリー!AM39="","",IF(エントリー!$AX39="","",IF(AND(OR(エントリー!$AX39="○",エントリー!$AX39="△"),エントリー!$AY$3="MS"),エントリー!AN39,エントリー!AM39)))</f>
        <v/>
      </c>
      <c r="AF34" t="str">
        <f t="shared" si="0"/>
        <v/>
      </c>
      <c r="AG34" t="str">
        <f>IF(AND(OR(エントリー!$AX39="○",エントリー!$AX39="△"),エントリー!AH39=""),"",IF(OR(エントリー!$AX39="○",エントリー!$AX39="△"),エントリー!AH39,""))</f>
        <v/>
      </c>
      <c r="AH34" s="72" t="str">
        <f>IF(AND(OR(エントリー!$AX39="○",エントリー!$AX39="△"),エントリー!AI39=""),"",IF(OR(エントリー!$AX39="○",エントリー!$AX39="△"),エントリー!AI39,""))</f>
        <v/>
      </c>
      <c r="AI34" t="str">
        <f>IF(AND(OR(エントリー!$AX39="○",エントリー!$AX39="△"),エントリー!AJ39=""),"",IF(OR(エントリー!$AX39="○",エントリー!$AX39="△"),エントリー!AJ39,""))</f>
        <v/>
      </c>
      <c r="AJ34" t="str">
        <f>IF(AND(OR(エントリー!$AX39="○",エントリー!$AX39="△"),エントリー!AK39=""),"",IF(OR(エントリー!$AX39="○",エントリー!$AX39="△"),エントリー!AK39,""))</f>
        <v/>
      </c>
      <c r="AK34" t="str">
        <f>IF(エントリー!AX39="△","オープン参加","")</f>
        <v/>
      </c>
    </row>
    <row r="35" spans="1:37" x14ac:dyDescent="0.15">
      <c r="A35" s="68" t="str">
        <f>IF(AND(OR(エントリー!$AX40="○",エントリー!$AX40="△"),エントリー!B40=""),"",IF(OR(エントリー!$AX40="○",エントリー!$AX40="△"),エントリー!B40,""))</f>
        <v/>
      </c>
      <c r="B35" t="str">
        <f>IF(AND(OR(エントリー!$AX40="○",エントリー!$AX40="△"),エントリー!C40=""),"",IF(OR(エントリー!$AX40="○",エントリー!$AX40="△"),エントリー!C40,""))</f>
        <v/>
      </c>
      <c r="C35" t="str">
        <f>IF(AND(OR(エントリー!$AX40="○",エントリー!$AX40="△"),エントリー!D40=""),"",IF(OR(エントリー!$AX40="○",エントリー!$AX40="△"),エントリー!D40,""))</f>
        <v/>
      </c>
      <c r="D35" s="69" t="str">
        <f>IF(AND(OR(エントリー!$AX40="○",エントリー!$AX40="△"),エントリー!E40=""),"",IF(OR(エントリー!$AX40="○",エントリー!$AX40="△"),エントリー!E40,""))</f>
        <v/>
      </c>
      <c r="E35" t="str">
        <f>IF(AND(OR(エントリー!$AX40="○",エントリー!$AX40="△"),エントリー!F40=""),"",IF(OR(エントリー!$AX40="○",エントリー!$AX40="△"),エントリー!F40,""))</f>
        <v/>
      </c>
      <c r="F35" t="str">
        <f>IF(AND(OR(エントリー!$AX40="○",エントリー!$AX40="△"),エントリー!G40=""),"",IF(OR(エントリー!$AX40="○",エントリー!$AX40="△"),エントリー!G40,""))</f>
        <v/>
      </c>
      <c r="G35" t="str">
        <f>IF(AND(OR(エントリー!$AX40="○",エントリー!$AX40="△"),エントリー!H40=""),"",IF(OR(エントリー!$AX40="○",エントリー!$AX40="△"),エントリー!H40,""))</f>
        <v/>
      </c>
      <c r="H35" t="str">
        <f>IF(AND(OR(エントリー!$AX40="○",エントリー!$AX40="△"),エントリー!I40=""),"",IF(OR(エントリー!$AX40="○",エントリー!$AX40="△"),エントリー!I40,""))</f>
        <v/>
      </c>
      <c r="I35" t="str">
        <f>IF(AND(OR(エントリー!$AX40="○",エントリー!$AX40="△"),エントリー!J40=""),"",IF(OR(エントリー!$AX40="○",エントリー!$AX40="△"),エントリー!J40,""))</f>
        <v/>
      </c>
      <c r="J35" t="str">
        <f>IF(AND(OR(エントリー!$AX40="○",エントリー!$AX40="△"),エントリー!K40=""),"",IF(OR(エントリー!$AX40="○",エントリー!$AX40="△"),エントリー!K40,""))</f>
        <v/>
      </c>
      <c r="K35" t="str">
        <f>IF(AND(OR(エントリー!$AX40="○",エントリー!$AX40="△"),エントリー!L40=""),"",IF(OR(エントリー!$AX40="○",エントリー!$AX40="△"),エントリー!L40,""))</f>
        <v/>
      </c>
      <c r="L35" s="71" t="str">
        <f>IF(AND(OR(エントリー!$AX40="○",エントリー!$AX40="△"),エントリー!M40=""),"",IF(OR(エントリー!$AX40="○",エントリー!$AX40="△"),エントリー!M40,""))</f>
        <v/>
      </c>
      <c r="M35" s="71" t="str">
        <f>IF(AND(OR(エントリー!$AX40="○",エントリー!$AX40="△"),エントリー!N40=""),"",IF(OR(エントリー!$AX40="○",エントリー!$AX40="△"),エントリー!N40,""))</f>
        <v/>
      </c>
      <c r="N35" s="71" t="str">
        <f>IF(AND(OR(エントリー!$AX40="○",エントリー!$AX40="△"),エントリー!O40=""),"",IF(OR(エントリー!$AX40="○",エントリー!$AX40="△"),エントリー!O40,""))</f>
        <v/>
      </c>
      <c r="O35" s="5" t="str">
        <f>IF(エントリー!P40="","",IF(エントリー!$AX40="","",IF(AND(OR(エントリー!$AX40="○",エントリー!$AX40="△"),エントリー!AL40=""),エントリー!P40,エントリー!AL40)))</f>
        <v/>
      </c>
      <c r="P35" s="8" t="str">
        <f>IF(AND(OR(エントリー!$AX40="○",エントリー!$AX40="△"),エントリー!Q40=""),"",IF(OR(エントリー!$AX40="○",エントリー!$AX40="△"),エントリー!Q40,""))</f>
        <v/>
      </c>
      <c r="Q35" t="str">
        <f>IF(AND(OR(エントリー!$AX40="○",エントリー!$AX40="△"),エントリー!R40=""),"",IF(OR(エントリー!$AX40="○",エントリー!$AX40="△"),エントリー!R40,""))</f>
        <v/>
      </c>
      <c r="R35" s="70" t="str">
        <f>IF(AND(OR(エントリー!$AX40="○",エントリー!$AX40="△"),エントリー!S40=""),"",IF(OR(エントリー!$AX40="○",エントリー!$AX40="△"),エントリー!S40,""))</f>
        <v/>
      </c>
      <c r="S35" t="str">
        <f>IF(AND(OR(エントリー!$AX40="○",エントリー!$AX40="△"),エントリー!T40=""),"",IF(OR(エントリー!$AX40="○",エントリー!$AX40="△"),エントリー!T40,""))</f>
        <v/>
      </c>
      <c r="T35" t="str">
        <f>IF(AND(OR(エントリー!$AX40="○",エントリー!$AX40="△"),エントリー!U40=""),"",IF(OR(エントリー!$AX40="○",エントリー!$AX40="△"),エントリー!U40,""))</f>
        <v/>
      </c>
      <c r="U35" t="str">
        <f>IF(AND(OR(エントリー!$AX40="○",エントリー!$AX40="△"),エントリー!V40=""),"",IF(OR(エントリー!$AX40="○",エントリー!$AX40="△"),エントリー!V40,""))</f>
        <v/>
      </c>
      <c r="V35" t="str">
        <f>IF(AND(OR(エントリー!$AX40="○",エントリー!$AX40="△"),エントリー!W40=""),"",IF(OR(エントリー!$AX40="○",エントリー!$AX40="△"),エントリー!W40,""))</f>
        <v/>
      </c>
      <c r="W35" t="str">
        <f>IF(AND(OR(エントリー!$AX40="○",エントリー!$AX40="△"),エントリー!X40=""),"",IF(OR(エントリー!$AX40="○",エントリー!$AX40="△"),エントリー!X40,""))</f>
        <v/>
      </c>
      <c r="X35" t="str">
        <f>IF(AND(OR(エントリー!$AX40="○",エントリー!$AX40="△"),エントリー!Y40=""),"",IF(OR(エントリー!$AX40="○",エントリー!$AX40="△"),エントリー!Y40,""))</f>
        <v/>
      </c>
      <c r="Y35" t="str">
        <f>IF(AND(OR(エントリー!$AX40="○",エントリー!$AX40="△"),エントリー!Z40=""),"",IF(OR(エントリー!$AX40="○",エントリー!$AX40="△"),エントリー!Z40,""))</f>
        <v/>
      </c>
      <c r="Z35" t="str">
        <f>IF(AND(OR(エントリー!$AX40="○",エントリー!$AX40="△"),エントリー!AA40=""),"",IF(OR(エントリー!$AX40="○",エントリー!$AX40="△"),エントリー!AA40,""))</f>
        <v/>
      </c>
      <c r="AA35" t="str">
        <f>IF(AND(OR(エントリー!$AX40="○",エントリー!$AX40="△"),エントリー!AB40=""),"",IF(OR(エントリー!$AX40="○",エントリー!$AX40="△"),エントリー!AB40,""))</f>
        <v/>
      </c>
      <c r="AB35" t="str">
        <f>IF(AND(OR(エントリー!$AX40="○",エントリー!$AX40="△"),エントリー!AC40=""),"",IF(OR(エントリー!$AX40="○",エントリー!$AX40="△"),エントリー!AC40,""))</f>
        <v/>
      </c>
      <c r="AC35" t="str">
        <f>IF(AND(OR(エントリー!$AX40="○",エントリー!$AX40="△"),エントリー!$AY$3="通常"),エントリー!AP40,IF(AND(OR(エントリー!$AX40="○",エントリー!$AX40="△"),エントリー!$AY$3="国体"),エントリー!AO40,IF(AND(OR(エントリー!$AX40="○",エントリー!$AX40="△"),エントリー!$AY$3="OPEN"),エントリー!AQ40,IF(AND(OR(エントリー!$AX40="○",エントリー!$AX40="△"),エントリー!$AY$3="Jr"),エントリー!AR40,IF(AND(OR(エントリー!$AX40="○",エントリー!$AX40="△"),エントリー!$AY$3="MS"),エントリー!AS40,"")))))</f>
        <v/>
      </c>
      <c r="AD35" t="str">
        <f>IF(AND(OR(エントリー!$AX40="○",エントリー!$AX40="△"),エントリー!AE40=""),"",IF(OR(エントリー!$AX40="○",エントリー!$AX40="△"),エントリー!AE40,""))</f>
        <v/>
      </c>
      <c r="AE35" t="str">
        <f>IF(エントリー!AM40="","",IF(エントリー!$AX40="","",IF(AND(OR(エントリー!$AX40="○",エントリー!$AX40="△"),エントリー!$AY$3="MS"),エントリー!AN40,エントリー!AM40)))</f>
        <v/>
      </c>
      <c r="AF35" t="str">
        <f t="shared" si="0"/>
        <v/>
      </c>
      <c r="AG35" t="str">
        <f>IF(AND(OR(エントリー!$AX40="○",エントリー!$AX40="△"),エントリー!AH40=""),"",IF(OR(エントリー!$AX40="○",エントリー!$AX40="△"),エントリー!AH40,""))</f>
        <v/>
      </c>
      <c r="AH35" s="72" t="str">
        <f>IF(AND(OR(エントリー!$AX40="○",エントリー!$AX40="△"),エントリー!AI40=""),"",IF(OR(エントリー!$AX40="○",エントリー!$AX40="△"),エントリー!AI40,""))</f>
        <v/>
      </c>
      <c r="AI35" t="str">
        <f>IF(AND(OR(エントリー!$AX40="○",エントリー!$AX40="△"),エントリー!AJ40=""),"",IF(OR(エントリー!$AX40="○",エントリー!$AX40="△"),エントリー!AJ40,""))</f>
        <v/>
      </c>
      <c r="AJ35" t="str">
        <f>IF(AND(OR(エントリー!$AX40="○",エントリー!$AX40="△"),エントリー!AK40=""),"",IF(OR(エントリー!$AX40="○",エントリー!$AX40="△"),エントリー!AK40,""))</f>
        <v/>
      </c>
      <c r="AK35" t="str">
        <f>IF(エントリー!AX40="△","オープン参加","")</f>
        <v/>
      </c>
    </row>
    <row r="36" spans="1:37" x14ac:dyDescent="0.15">
      <c r="A36" s="68" t="str">
        <f>IF(AND(OR(エントリー!$AX41="○",エントリー!$AX41="△"),エントリー!B41=""),"",IF(OR(エントリー!$AX41="○",エントリー!$AX41="△"),エントリー!B41,""))</f>
        <v/>
      </c>
      <c r="B36" t="str">
        <f>IF(AND(OR(エントリー!$AX41="○",エントリー!$AX41="△"),エントリー!C41=""),"",IF(OR(エントリー!$AX41="○",エントリー!$AX41="△"),エントリー!C41,""))</f>
        <v/>
      </c>
      <c r="C36" t="str">
        <f>IF(AND(OR(エントリー!$AX41="○",エントリー!$AX41="△"),エントリー!D41=""),"",IF(OR(エントリー!$AX41="○",エントリー!$AX41="△"),エントリー!D41,""))</f>
        <v/>
      </c>
      <c r="D36" s="69" t="str">
        <f>IF(AND(OR(エントリー!$AX41="○",エントリー!$AX41="△"),エントリー!E41=""),"",IF(OR(エントリー!$AX41="○",エントリー!$AX41="△"),エントリー!E41,""))</f>
        <v/>
      </c>
      <c r="E36" t="str">
        <f>IF(AND(OR(エントリー!$AX41="○",エントリー!$AX41="△"),エントリー!F41=""),"",IF(OR(エントリー!$AX41="○",エントリー!$AX41="△"),エントリー!F41,""))</f>
        <v/>
      </c>
      <c r="F36" t="str">
        <f>IF(AND(OR(エントリー!$AX41="○",エントリー!$AX41="△"),エントリー!G41=""),"",IF(OR(エントリー!$AX41="○",エントリー!$AX41="△"),エントリー!G41,""))</f>
        <v/>
      </c>
      <c r="G36" t="str">
        <f>IF(AND(OR(エントリー!$AX41="○",エントリー!$AX41="△"),エントリー!H41=""),"",IF(OR(エントリー!$AX41="○",エントリー!$AX41="△"),エントリー!H41,""))</f>
        <v/>
      </c>
      <c r="H36" t="str">
        <f>IF(AND(OR(エントリー!$AX41="○",エントリー!$AX41="△"),エントリー!I41=""),"",IF(OR(エントリー!$AX41="○",エントリー!$AX41="△"),エントリー!I41,""))</f>
        <v/>
      </c>
      <c r="I36" t="str">
        <f>IF(AND(OR(エントリー!$AX41="○",エントリー!$AX41="△"),エントリー!J41=""),"",IF(OR(エントリー!$AX41="○",エントリー!$AX41="△"),エントリー!J41,""))</f>
        <v/>
      </c>
      <c r="J36" t="str">
        <f>IF(AND(OR(エントリー!$AX41="○",エントリー!$AX41="△"),エントリー!K41=""),"",IF(OR(エントリー!$AX41="○",エントリー!$AX41="△"),エントリー!K41,""))</f>
        <v/>
      </c>
      <c r="K36" t="str">
        <f>IF(AND(OR(エントリー!$AX41="○",エントリー!$AX41="△"),エントリー!L41=""),"",IF(OR(エントリー!$AX41="○",エントリー!$AX41="△"),エントリー!L41,""))</f>
        <v/>
      </c>
      <c r="L36" s="71" t="str">
        <f>IF(AND(OR(エントリー!$AX41="○",エントリー!$AX41="△"),エントリー!M41=""),"",IF(OR(エントリー!$AX41="○",エントリー!$AX41="△"),エントリー!M41,""))</f>
        <v/>
      </c>
      <c r="M36" s="71" t="str">
        <f>IF(AND(OR(エントリー!$AX41="○",エントリー!$AX41="△"),エントリー!N41=""),"",IF(OR(エントリー!$AX41="○",エントリー!$AX41="△"),エントリー!N41,""))</f>
        <v/>
      </c>
      <c r="N36" s="71" t="str">
        <f>IF(AND(OR(エントリー!$AX41="○",エントリー!$AX41="△"),エントリー!O41=""),"",IF(OR(エントリー!$AX41="○",エントリー!$AX41="△"),エントリー!O41,""))</f>
        <v/>
      </c>
      <c r="O36" s="5" t="str">
        <f>IF(エントリー!P41="","",IF(エントリー!$AX41="","",IF(AND(OR(エントリー!$AX41="○",エントリー!$AX41="△"),エントリー!AL41=""),エントリー!P41,エントリー!AL41)))</f>
        <v/>
      </c>
      <c r="P36" s="8" t="str">
        <f>IF(AND(OR(エントリー!$AX41="○",エントリー!$AX41="△"),エントリー!Q41=""),"",IF(OR(エントリー!$AX41="○",エントリー!$AX41="△"),エントリー!Q41,""))</f>
        <v/>
      </c>
      <c r="Q36" t="str">
        <f>IF(AND(OR(エントリー!$AX41="○",エントリー!$AX41="△"),エントリー!R41=""),"",IF(OR(エントリー!$AX41="○",エントリー!$AX41="△"),エントリー!R41,""))</f>
        <v/>
      </c>
      <c r="R36" s="70" t="str">
        <f>IF(AND(OR(エントリー!$AX41="○",エントリー!$AX41="△"),エントリー!S41=""),"",IF(OR(エントリー!$AX41="○",エントリー!$AX41="△"),エントリー!S41,""))</f>
        <v/>
      </c>
      <c r="S36" t="str">
        <f>IF(AND(OR(エントリー!$AX41="○",エントリー!$AX41="△"),エントリー!T41=""),"",IF(OR(エントリー!$AX41="○",エントリー!$AX41="△"),エントリー!T41,""))</f>
        <v/>
      </c>
      <c r="T36" t="str">
        <f>IF(AND(OR(エントリー!$AX41="○",エントリー!$AX41="△"),エントリー!U41=""),"",IF(OR(エントリー!$AX41="○",エントリー!$AX41="△"),エントリー!U41,""))</f>
        <v/>
      </c>
      <c r="U36" t="str">
        <f>IF(AND(OR(エントリー!$AX41="○",エントリー!$AX41="△"),エントリー!V41=""),"",IF(OR(エントリー!$AX41="○",エントリー!$AX41="△"),エントリー!V41,""))</f>
        <v/>
      </c>
      <c r="V36" t="str">
        <f>IF(AND(OR(エントリー!$AX41="○",エントリー!$AX41="△"),エントリー!W41=""),"",IF(OR(エントリー!$AX41="○",エントリー!$AX41="△"),エントリー!W41,""))</f>
        <v/>
      </c>
      <c r="W36" t="str">
        <f>IF(AND(OR(エントリー!$AX41="○",エントリー!$AX41="△"),エントリー!X41=""),"",IF(OR(エントリー!$AX41="○",エントリー!$AX41="△"),エントリー!X41,""))</f>
        <v/>
      </c>
      <c r="X36" t="str">
        <f>IF(AND(OR(エントリー!$AX41="○",エントリー!$AX41="△"),エントリー!Y41=""),"",IF(OR(エントリー!$AX41="○",エントリー!$AX41="△"),エントリー!Y41,""))</f>
        <v/>
      </c>
      <c r="Y36" t="str">
        <f>IF(AND(OR(エントリー!$AX41="○",エントリー!$AX41="△"),エントリー!Z41=""),"",IF(OR(エントリー!$AX41="○",エントリー!$AX41="△"),エントリー!Z41,""))</f>
        <v/>
      </c>
      <c r="Z36" t="str">
        <f>IF(AND(OR(エントリー!$AX41="○",エントリー!$AX41="△"),エントリー!AA41=""),"",IF(OR(エントリー!$AX41="○",エントリー!$AX41="△"),エントリー!AA41,""))</f>
        <v/>
      </c>
      <c r="AA36" t="str">
        <f>IF(AND(OR(エントリー!$AX41="○",エントリー!$AX41="△"),エントリー!AB41=""),"",IF(OR(エントリー!$AX41="○",エントリー!$AX41="△"),エントリー!AB41,""))</f>
        <v/>
      </c>
      <c r="AB36" t="str">
        <f>IF(AND(OR(エントリー!$AX41="○",エントリー!$AX41="△"),エントリー!AC41=""),"",IF(OR(エントリー!$AX41="○",エントリー!$AX41="△"),エントリー!AC41,""))</f>
        <v/>
      </c>
      <c r="AC36" t="str">
        <f>IF(AND(OR(エントリー!$AX41="○",エントリー!$AX41="△"),エントリー!$AY$3="通常"),エントリー!AP41,IF(AND(OR(エントリー!$AX41="○",エントリー!$AX41="△"),エントリー!$AY$3="国体"),エントリー!AO41,IF(AND(OR(エントリー!$AX41="○",エントリー!$AX41="△"),エントリー!$AY$3="OPEN"),エントリー!AQ41,IF(AND(OR(エントリー!$AX41="○",エントリー!$AX41="△"),エントリー!$AY$3="Jr"),エントリー!AR41,IF(AND(OR(エントリー!$AX41="○",エントリー!$AX41="△"),エントリー!$AY$3="MS"),エントリー!AS41,"")))))</f>
        <v/>
      </c>
      <c r="AD36" t="str">
        <f>IF(AND(OR(エントリー!$AX41="○",エントリー!$AX41="△"),エントリー!AE41=""),"",IF(OR(エントリー!$AX41="○",エントリー!$AX41="△"),エントリー!AE41,""))</f>
        <v/>
      </c>
      <c r="AE36" t="str">
        <f>IF(エントリー!AM41="","",IF(エントリー!$AX41="","",IF(AND(OR(エントリー!$AX41="○",エントリー!$AX41="△"),エントリー!$AY$3="MS"),エントリー!AN41,エントリー!AM41)))</f>
        <v/>
      </c>
      <c r="AF36" t="str">
        <f t="shared" si="0"/>
        <v/>
      </c>
      <c r="AG36" t="str">
        <f>IF(AND(OR(エントリー!$AX41="○",エントリー!$AX41="△"),エントリー!AH41=""),"",IF(OR(エントリー!$AX41="○",エントリー!$AX41="△"),エントリー!AH41,""))</f>
        <v/>
      </c>
      <c r="AH36" s="72" t="str">
        <f>IF(AND(OR(エントリー!$AX41="○",エントリー!$AX41="△"),エントリー!AI41=""),"",IF(OR(エントリー!$AX41="○",エントリー!$AX41="△"),エントリー!AI41,""))</f>
        <v/>
      </c>
      <c r="AI36" t="str">
        <f>IF(AND(OR(エントリー!$AX41="○",エントリー!$AX41="△"),エントリー!AJ41=""),"",IF(OR(エントリー!$AX41="○",エントリー!$AX41="△"),エントリー!AJ41,""))</f>
        <v/>
      </c>
      <c r="AJ36" t="str">
        <f>IF(AND(OR(エントリー!$AX41="○",エントリー!$AX41="△"),エントリー!AK41=""),"",IF(OR(エントリー!$AX41="○",エントリー!$AX41="△"),エントリー!AK41,""))</f>
        <v/>
      </c>
      <c r="AK36" t="str">
        <f>IF(エントリー!AX41="△","オープン参加","")</f>
        <v/>
      </c>
    </row>
    <row r="37" spans="1:37" x14ac:dyDescent="0.15">
      <c r="A37" s="68" t="str">
        <f>IF(AND(OR(エントリー!$AX42="○",エントリー!$AX42="△"),エントリー!B42=""),"",IF(OR(エントリー!$AX42="○",エントリー!$AX42="△"),エントリー!B42,""))</f>
        <v/>
      </c>
      <c r="B37" t="str">
        <f>IF(AND(OR(エントリー!$AX42="○",エントリー!$AX42="△"),エントリー!C42=""),"",IF(OR(エントリー!$AX42="○",エントリー!$AX42="△"),エントリー!C42,""))</f>
        <v/>
      </c>
      <c r="C37" t="str">
        <f>IF(AND(OR(エントリー!$AX42="○",エントリー!$AX42="△"),エントリー!D42=""),"",IF(OR(エントリー!$AX42="○",エントリー!$AX42="△"),エントリー!D42,""))</f>
        <v/>
      </c>
      <c r="D37" s="69" t="str">
        <f>IF(AND(OR(エントリー!$AX42="○",エントリー!$AX42="△"),エントリー!E42=""),"",IF(OR(エントリー!$AX42="○",エントリー!$AX42="△"),エントリー!E42,""))</f>
        <v/>
      </c>
      <c r="E37" t="str">
        <f>IF(AND(OR(エントリー!$AX42="○",エントリー!$AX42="△"),エントリー!F42=""),"",IF(OR(エントリー!$AX42="○",エントリー!$AX42="△"),エントリー!F42,""))</f>
        <v/>
      </c>
      <c r="F37" t="str">
        <f>IF(AND(OR(エントリー!$AX42="○",エントリー!$AX42="△"),エントリー!G42=""),"",IF(OR(エントリー!$AX42="○",エントリー!$AX42="△"),エントリー!G42,""))</f>
        <v/>
      </c>
      <c r="G37" t="str">
        <f>IF(AND(OR(エントリー!$AX42="○",エントリー!$AX42="△"),エントリー!H42=""),"",IF(OR(エントリー!$AX42="○",エントリー!$AX42="△"),エントリー!H42,""))</f>
        <v/>
      </c>
      <c r="H37" t="str">
        <f>IF(AND(OR(エントリー!$AX42="○",エントリー!$AX42="△"),エントリー!I42=""),"",IF(OR(エントリー!$AX42="○",エントリー!$AX42="△"),エントリー!I42,""))</f>
        <v/>
      </c>
      <c r="I37" t="str">
        <f>IF(AND(OR(エントリー!$AX42="○",エントリー!$AX42="△"),エントリー!J42=""),"",IF(OR(エントリー!$AX42="○",エントリー!$AX42="△"),エントリー!J42,""))</f>
        <v/>
      </c>
      <c r="J37" t="str">
        <f>IF(AND(OR(エントリー!$AX42="○",エントリー!$AX42="△"),エントリー!K42=""),"",IF(OR(エントリー!$AX42="○",エントリー!$AX42="△"),エントリー!K42,""))</f>
        <v/>
      </c>
      <c r="K37" t="str">
        <f>IF(AND(OR(エントリー!$AX42="○",エントリー!$AX42="△"),エントリー!L42=""),"",IF(OR(エントリー!$AX42="○",エントリー!$AX42="△"),エントリー!L42,""))</f>
        <v/>
      </c>
      <c r="L37" s="71" t="str">
        <f>IF(AND(OR(エントリー!$AX42="○",エントリー!$AX42="△"),エントリー!M42=""),"",IF(OR(エントリー!$AX42="○",エントリー!$AX42="△"),エントリー!M42,""))</f>
        <v/>
      </c>
      <c r="M37" s="71" t="str">
        <f>IF(AND(OR(エントリー!$AX42="○",エントリー!$AX42="△"),エントリー!N42=""),"",IF(OR(エントリー!$AX42="○",エントリー!$AX42="△"),エントリー!N42,""))</f>
        <v/>
      </c>
      <c r="N37" s="71" t="str">
        <f>IF(AND(OR(エントリー!$AX42="○",エントリー!$AX42="△"),エントリー!O42=""),"",IF(OR(エントリー!$AX42="○",エントリー!$AX42="△"),エントリー!O42,""))</f>
        <v/>
      </c>
      <c r="O37" s="5" t="str">
        <f>IF(エントリー!P42="","",IF(エントリー!$AX42="","",IF(AND(OR(エントリー!$AX42="○",エントリー!$AX42="△"),エントリー!AL42=""),エントリー!P42,エントリー!AL42)))</f>
        <v/>
      </c>
      <c r="P37" s="8" t="str">
        <f>IF(AND(OR(エントリー!$AX42="○",エントリー!$AX42="△"),エントリー!Q42=""),"",IF(OR(エントリー!$AX42="○",エントリー!$AX42="△"),エントリー!Q42,""))</f>
        <v/>
      </c>
      <c r="Q37" t="str">
        <f>IF(AND(OR(エントリー!$AX42="○",エントリー!$AX42="△"),エントリー!R42=""),"",IF(OR(エントリー!$AX42="○",エントリー!$AX42="△"),エントリー!R42,""))</f>
        <v/>
      </c>
      <c r="R37" s="70" t="str">
        <f>IF(AND(OR(エントリー!$AX42="○",エントリー!$AX42="△"),エントリー!S42=""),"",IF(OR(エントリー!$AX42="○",エントリー!$AX42="△"),エントリー!S42,""))</f>
        <v/>
      </c>
      <c r="S37" t="str">
        <f>IF(AND(OR(エントリー!$AX42="○",エントリー!$AX42="△"),エントリー!T42=""),"",IF(OR(エントリー!$AX42="○",エントリー!$AX42="△"),エントリー!T42,""))</f>
        <v/>
      </c>
      <c r="T37" t="str">
        <f>IF(AND(OR(エントリー!$AX42="○",エントリー!$AX42="△"),エントリー!U42=""),"",IF(OR(エントリー!$AX42="○",エントリー!$AX42="△"),エントリー!U42,""))</f>
        <v/>
      </c>
      <c r="U37" t="str">
        <f>IF(AND(OR(エントリー!$AX42="○",エントリー!$AX42="△"),エントリー!V42=""),"",IF(OR(エントリー!$AX42="○",エントリー!$AX42="△"),エントリー!V42,""))</f>
        <v/>
      </c>
      <c r="V37" t="str">
        <f>IF(AND(OR(エントリー!$AX42="○",エントリー!$AX42="△"),エントリー!W42=""),"",IF(OR(エントリー!$AX42="○",エントリー!$AX42="△"),エントリー!W42,""))</f>
        <v/>
      </c>
      <c r="W37" t="str">
        <f>IF(AND(OR(エントリー!$AX42="○",エントリー!$AX42="△"),エントリー!X42=""),"",IF(OR(エントリー!$AX42="○",エントリー!$AX42="△"),エントリー!X42,""))</f>
        <v/>
      </c>
      <c r="X37" t="str">
        <f>IF(AND(OR(エントリー!$AX42="○",エントリー!$AX42="△"),エントリー!Y42=""),"",IF(OR(エントリー!$AX42="○",エントリー!$AX42="△"),エントリー!Y42,""))</f>
        <v/>
      </c>
      <c r="Y37" t="str">
        <f>IF(AND(OR(エントリー!$AX42="○",エントリー!$AX42="△"),エントリー!Z42=""),"",IF(OR(エントリー!$AX42="○",エントリー!$AX42="△"),エントリー!Z42,""))</f>
        <v/>
      </c>
      <c r="Z37" t="str">
        <f>IF(AND(OR(エントリー!$AX42="○",エントリー!$AX42="△"),エントリー!AA42=""),"",IF(OR(エントリー!$AX42="○",エントリー!$AX42="△"),エントリー!AA42,""))</f>
        <v/>
      </c>
      <c r="AA37" t="str">
        <f>IF(AND(OR(エントリー!$AX42="○",エントリー!$AX42="△"),エントリー!AB42=""),"",IF(OR(エントリー!$AX42="○",エントリー!$AX42="△"),エントリー!AB42,""))</f>
        <v/>
      </c>
      <c r="AB37" t="str">
        <f>IF(AND(OR(エントリー!$AX42="○",エントリー!$AX42="△"),エントリー!AC42=""),"",IF(OR(エントリー!$AX42="○",エントリー!$AX42="△"),エントリー!AC42,""))</f>
        <v/>
      </c>
      <c r="AC37" t="str">
        <f>IF(AND(OR(エントリー!$AX42="○",エントリー!$AX42="△"),エントリー!$AY$3="通常"),エントリー!AP42,IF(AND(OR(エントリー!$AX42="○",エントリー!$AX42="△"),エントリー!$AY$3="国体"),エントリー!AO42,IF(AND(OR(エントリー!$AX42="○",エントリー!$AX42="△"),エントリー!$AY$3="OPEN"),エントリー!AQ42,IF(AND(OR(エントリー!$AX42="○",エントリー!$AX42="△"),エントリー!$AY$3="Jr"),エントリー!AR42,IF(AND(OR(エントリー!$AX42="○",エントリー!$AX42="△"),エントリー!$AY$3="MS"),エントリー!AS42,"")))))</f>
        <v/>
      </c>
      <c r="AD37" t="str">
        <f>IF(AND(OR(エントリー!$AX42="○",エントリー!$AX42="△"),エントリー!AE42=""),"",IF(OR(エントリー!$AX42="○",エントリー!$AX42="△"),エントリー!AE42,""))</f>
        <v/>
      </c>
      <c r="AE37" t="str">
        <f>IF(エントリー!AM42="","",IF(エントリー!$AX42="","",IF(AND(OR(エントリー!$AX42="○",エントリー!$AX42="△"),エントリー!$AY$3="MS"),エントリー!AN42,エントリー!AM42)))</f>
        <v/>
      </c>
      <c r="AF37" t="str">
        <f t="shared" si="0"/>
        <v/>
      </c>
      <c r="AG37" t="str">
        <f>IF(AND(OR(エントリー!$AX42="○",エントリー!$AX42="△"),エントリー!AH42=""),"",IF(OR(エントリー!$AX42="○",エントリー!$AX42="△"),エントリー!AH42,""))</f>
        <v/>
      </c>
      <c r="AH37" s="72" t="str">
        <f>IF(AND(OR(エントリー!$AX42="○",エントリー!$AX42="△"),エントリー!AI42=""),"",IF(OR(エントリー!$AX42="○",エントリー!$AX42="△"),エントリー!AI42,""))</f>
        <v/>
      </c>
      <c r="AI37" t="str">
        <f>IF(AND(OR(エントリー!$AX42="○",エントリー!$AX42="△"),エントリー!AJ42=""),"",IF(OR(エントリー!$AX42="○",エントリー!$AX42="△"),エントリー!AJ42,""))</f>
        <v/>
      </c>
      <c r="AJ37" t="str">
        <f>IF(AND(OR(エントリー!$AX42="○",エントリー!$AX42="△"),エントリー!AK42=""),"",IF(OR(エントリー!$AX42="○",エントリー!$AX42="△"),エントリー!AK42,""))</f>
        <v/>
      </c>
      <c r="AK37" t="str">
        <f>IF(エントリー!AX42="△","オープン参加","")</f>
        <v/>
      </c>
    </row>
    <row r="38" spans="1:37" x14ac:dyDescent="0.15">
      <c r="A38" s="68" t="str">
        <f>IF(AND(OR(エントリー!$AX43="○",エントリー!$AX43="△"),エントリー!B43=""),"",IF(OR(エントリー!$AX43="○",エントリー!$AX43="△"),エントリー!B43,""))</f>
        <v/>
      </c>
      <c r="B38" t="str">
        <f>IF(AND(OR(エントリー!$AX43="○",エントリー!$AX43="△"),エントリー!C43=""),"",IF(OR(エントリー!$AX43="○",エントリー!$AX43="△"),エントリー!C43,""))</f>
        <v/>
      </c>
      <c r="C38" t="str">
        <f>IF(AND(OR(エントリー!$AX43="○",エントリー!$AX43="△"),エントリー!D43=""),"",IF(OR(エントリー!$AX43="○",エントリー!$AX43="△"),エントリー!D43,""))</f>
        <v/>
      </c>
      <c r="D38" s="69" t="str">
        <f>IF(AND(OR(エントリー!$AX43="○",エントリー!$AX43="△"),エントリー!E43=""),"",IF(OR(エントリー!$AX43="○",エントリー!$AX43="△"),エントリー!E43,""))</f>
        <v/>
      </c>
      <c r="E38" t="str">
        <f>IF(AND(OR(エントリー!$AX43="○",エントリー!$AX43="△"),エントリー!F43=""),"",IF(OR(エントリー!$AX43="○",エントリー!$AX43="△"),エントリー!F43,""))</f>
        <v/>
      </c>
      <c r="F38" t="str">
        <f>IF(AND(OR(エントリー!$AX43="○",エントリー!$AX43="△"),エントリー!G43=""),"",IF(OR(エントリー!$AX43="○",エントリー!$AX43="△"),エントリー!G43,""))</f>
        <v/>
      </c>
      <c r="G38" t="str">
        <f>IF(AND(OR(エントリー!$AX43="○",エントリー!$AX43="△"),エントリー!H43=""),"",IF(OR(エントリー!$AX43="○",エントリー!$AX43="△"),エントリー!H43,""))</f>
        <v/>
      </c>
      <c r="H38" t="str">
        <f>IF(AND(OR(エントリー!$AX43="○",エントリー!$AX43="△"),エントリー!I43=""),"",IF(OR(エントリー!$AX43="○",エントリー!$AX43="△"),エントリー!I43,""))</f>
        <v/>
      </c>
      <c r="I38" t="str">
        <f>IF(AND(OR(エントリー!$AX43="○",エントリー!$AX43="△"),エントリー!J43=""),"",IF(OR(エントリー!$AX43="○",エントリー!$AX43="△"),エントリー!J43,""))</f>
        <v/>
      </c>
      <c r="J38" t="str">
        <f>IF(AND(OR(エントリー!$AX43="○",エントリー!$AX43="△"),エントリー!K43=""),"",IF(OR(エントリー!$AX43="○",エントリー!$AX43="△"),エントリー!K43,""))</f>
        <v/>
      </c>
      <c r="K38" t="str">
        <f>IF(AND(OR(エントリー!$AX43="○",エントリー!$AX43="△"),エントリー!L43=""),"",IF(OR(エントリー!$AX43="○",エントリー!$AX43="△"),エントリー!L43,""))</f>
        <v/>
      </c>
      <c r="L38" s="71" t="str">
        <f>IF(AND(OR(エントリー!$AX43="○",エントリー!$AX43="△"),エントリー!M43=""),"",IF(OR(エントリー!$AX43="○",エントリー!$AX43="△"),エントリー!M43,""))</f>
        <v/>
      </c>
      <c r="M38" s="71" t="str">
        <f>IF(AND(OR(エントリー!$AX43="○",エントリー!$AX43="△"),エントリー!N43=""),"",IF(OR(エントリー!$AX43="○",エントリー!$AX43="△"),エントリー!N43,""))</f>
        <v/>
      </c>
      <c r="N38" s="71" t="str">
        <f>IF(AND(OR(エントリー!$AX43="○",エントリー!$AX43="△"),エントリー!O43=""),"",IF(OR(エントリー!$AX43="○",エントリー!$AX43="△"),エントリー!O43,""))</f>
        <v/>
      </c>
      <c r="O38" s="5" t="str">
        <f>IF(エントリー!P43="","",IF(エントリー!$AX43="","",IF(AND(OR(エントリー!$AX43="○",エントリー!$AX43="△"),エントリー!AL43=""),エントリー!P43,エントリー!AL43)))</f>
        <v/>
      </c>
      <c r="P38" s="8" t="str">
        <f>IF(AND(OR(エントリー!$AX43="○",エントリー!$AX43="△"),エントリー!Q43=""),"",IF(OR(エントリー!$AX43="○",エントリー!$AX43="△"),エントリー!Q43,""))</f>
        <v/>
      </c>
      <c r="Q38" t="str">
        <f>IF(AND(OR(エントリー!$AX43="○",エントリー!$AX43="△"),エントリー!R43=""),"",IF(OR(エントリー!$AX43="○",エントリー!$AX43="△"),エントリー!R43,""))</f>
        <v/>
      </c>
      <c r="R38" s="70" t="str">
        <f>IF(AND(OR(エントリー!$AX43="○",エントリー!$AX43="△"),エントリー!S43=""),"",IF(OR(エントリー!$AX43="○",エントリー!$AX43="△"),エントリー!S43,""))</f>
        <v/>
      </c>
      <c r="S38" t="str">
        <f>IF(AND(OR(エントリー!$AX43="○",エントリー!$AX43="△"),エントリー!T43=""),"",IF(OR(エントリー!$AX43="○",エントリー!$AX43="△"),エントリー!T43,""))</f>
        <v/>
      </c>
      <c r="T38" t="str">
        <f>IF(AND(OR(エントリー!$AX43="○",エントリー!$AX43="△"),エントリー!U43=""),"",IF(OR(エントリー!$AX43="○",エントリー!$AX43="△"),エントリー!U43,""))</f>
        <v/>
      </c>
      <c r="U38" t="str">
        <f>IF(AND(OR(エントリー!$AX43="○",エントリー!$AX43="△"),エントリー!V43=""),"",IF(OR(エントリー!$AX43="○",エントリー!$AX43="△"),エントリー!V43,""))</f>
        <v/>
      </c>
      <c r="V38" t="str">
        <f>IF(AND(OR(エントリー!$AX43="○",エントリー!$AX43="△"),エントリー!W43=""),"",IF(OR(エントリー!$AX43="○",エントリー!$AX43="△"),エントリー!W43,""))</f>
        <v/>
      </c>
      <c r="W38" t="str">
        <f>IF(AND(OR(エントリー!$AX43="○",エントリー!$AX43="△"),エントリー!X43=""),"",IF(OR(エントリー!$AX43="○",エントリー!$AX43="△"),エントリー!X43,""))</f>
        <v/>
      </c>
      <c r="X38" t="str">
        <f>IF(AND(OR(エントリー!$AX43="○",エントリー!$AX43="△"),エントリー!Y43=""),"",IF(OR(エントリー!$AX43="○",エントリー!$AX43="△"),エントリー!Y43,""))</f>
        <v/>
      </c>
      <c r="Y38" t="str">
        <f>IF(AND(OR(エントリー!$AX43="○",エントリー!$AX43="△"),エントリー!Z43=""),"",IF(OR(エントリー!$AX43="○",エントリー!$AX43="△"),エントリー!Z43,""))</f>
        <v/>
      </c>
      <c r="Z38" t="str">
        <f>IF(AND(OR(エントリー!$AX43="○",エントリー!$AX43="△"),エントリー!AA43=""),"",IF(OR(エントリー!$AX43="○",エントリー!$AX43="△"),エントリー!AA43,""))</f>
        <v/>
      </c>
      <c r="AA38" t="str">
        <f>IF(AND(OR(エントリー!$AX43="○",エントリー!$AX43="△"),エントリー!AB43=""),"",IF(OR(エントリー!$AX43="○",エントリー!$AX43="△"),エントリー!AB43,""))</f>
        <v/>
      </c>
      <c r="AB38" t="str">
        <f>IF(AND(OR(エントリー!$AX43="○",エントリー!$AX43="△"),エントリー!AC43=""),"",IF(OR(エントリー!$AX43="○",エントリー!$AX43="△"),エントリー!AC43,""))</f>
        <v/>
      </c>
      <c r="AC38" t="str">
        <f>IF(AND(OR(エントリー!$AX43="○",エントリー!$AX43="△"),エントリー!$AY$3="通常"),エントリー!AP43,IF(AND(OR(エントリー!$AX43="○",エントリー!$AX43="△"),エントリー!$AY$3="国体"),エントリー!AO43,IF(AND(OR(エントリー!$AX43="○",エントリー!$AX43="△"),エントリー!$AY$3="OPEN"),エントリー!AQ43,IF(AND(OR(エントリー!$AX43="○",エントリー!$AX43="△"),エントリー!$AY$3="Jr"),エントリー!AR43,IF(AND(OR(エントリー!$AX43="○",エントリー!$AX43="△"),エントリー!$AY$3="MS"),エントリー!AS43,"")))))</f>
        <v/>
      </c>
      <c r="AD38" t="str">
        <f>IF(AND(OR(エントリー!$AX43="○",エントリー!$AX43="△"),エントリー!AE43=""),"",IF(OR(エントリー!$AX43="○",エントリー!$AX43="△"),エントリー!AE43,""))</f>
        <v/>
      </c>
      <c r="AE38" t="str">
        <f>IF(エントリー!AM43="","",IF(エントリー!$AX43="","",IF(AND(OR(エントリー!$AX43="○",エントリー!$AX43="△"),エントリー!$AY$3="MS"),エントリー!AN43,エントリー!AM43)))</f>
        <v/>
      </c>
      <c r="AF38" t="str">
        <f t="shared" si="0"/>
        <v/>
      </c>
      <c r="AG38" t="str">
        <f>IF(AND(OR(エントリー!$AX43="○",エントリー!$AX43="△"),エントリー!AH43=""),"",IF(OR(エントリー!$AX43="○",エントリー!$AX43="△"),エントリー!AH43,""))</f>
        <v/>
      </c>
      <c r="AH38" s="72" t="str">
        <f>IF(AND(OR(エントリー!$AX43="○",エントリー!$AX43="△"),エントリー!AI43=""),"",IF(OR(エントリー!$AX43="○",エントリー!$AX43="△"),エントリー!AI43,""))</f>
        <v/>
      </c>
      <c r="AI38" t="str">
        <f>IF(AND(OR(エントリー!$AX43="○",エントリー!$AX43="△"),エントリー!AJ43=""),"",IF(OR(エントリー!$AX43="○",エントリー!$AX43="△"),エントリー!AJ43,""))</f>
        <v/>
      </c>
      <c r="AJ38" t="str">
        <f>IF(AND(OR(エントリー!$AX43="○",エントリー!$AX43="△"),エントリー!AK43=""),"",IF(OR(エントリー!$AX43="○",エントリー!$AX43="△"),エントリー!AK43,""))</f>
        <v/>
      </c>
      <c r="AK38" t="str">
        <f>IF(エントリー!AX43="△","オープン参加","")</f>
        <v/>
      </c>
    </row>
    <row r="39" spans="1:37" x14ac:dyDescent="0.15">
      <c r="A39" s="68" t="str">
        <f>IF(AND(OR(エントリー!$AX44="○",エントリー!$AX44="△"),エントリー!B44=""),"",IF(OR(エントリー!$AX44="○",エントリー!$AX44="△"),エントリー!B44,""))</f>
        <v/>
      </c>
      <c r="B39" t="str">
        <f>IF(AND(OR(エントリー!$AX44="○",エントリー!$AX44="△"),エントリー!C44=""),"",IF(OR(エントリー!$AX44="○",エントリー!$AX44="△"),エントリー!C44,""))</f>
        <v/>
      </c>
      <c r="C39" t="str">
        <f>IF(AND(OR(エントリー!$AX44="○",エントリー!$AX44="△"),エントリー!D44=""),"",IF(OR(エントリー!$AX44="○",エントリー!$AX44="△"),エントリー!D44,""))</f>
        <v/>
      </c>
      <c r="D39" s="69" t="str">
        <f>IF(AND(OR(エントリー!$AX44="○",エントリー!$AX44="△"),エントリー!E44=""),"",IF(OR(エントリー!$AX44="○",エントリー!$AX44="△"),エントリー!E44,""))</f>
        <v/>
      </c>
      <c r="E39" t="str">
        <f>IF(AND(OR(エントリー!$AX44="○",エントリー!$AX44="△"),エントリー!F44=""),"",IF(OR(エントリー!$AX44="○",エントリー!$AX44="△"),エントリー!F44,""))</f>
        <v/>
      </c>
      <c r="F39" t="str">
        <f>IF(AND(OR(エントリー!$AX44="○",エントリー!$AX44="△"),エントリー!G44=""),"",IF(OR(エントリー!$AX44="○",エントリー!$AX44="△"),エントリー!G44,""))</f>
        <v/>
      </c>
      <c r="G39" t="str">
        <f>IF(AND(OR(エントリー!$AX44="○",エントリー!$AX44="△"),エントリー!H44=""),"",IF(OR(エントリー!$AX44="○",エントリー!$AX44="△"),エントリー!H44,""))</f>
        <v/>
      </c>
      <c r="H39" t="str">
        <f>IF(AND(OR(エントリー!$AX44="○",エントリー!$AX44="△"),エントリー!I44=""),"",IF(OR(エントリー!$AX44="○",エントリー!$AX44="△"),エントリー!I44,""))</f>
        <v/>
      </c>
      <c r="I39" t="str">
        <f>IF(AND(OR(エントリー!$AX44="○",エントリー!$AX44="△"),エントリー!J44=""),"",IF(OR(エントリー!$AX44="○",エントリー!$AX44="△"),エントリー!J44,""))</f>
        <v/>
      </c>
      <c r="J39" t="str">
        <f>IF(AND(OR(エントリー!$AX44="○",エントリー!$AX44="△"),エントリー!K44=""),"",IF(OR(エントリー!$AX44="○",エントリー!$AX44="△"),エントリー!K44,""))</f>
        <v/>
      </c>
      <c r="K39" t="str">
        <f>IF(AND(OR(エントリー!$AX44="○",エントリー!$AX44="△"),エントリー!L44=""),"",IF(OR(エントリー!$AX44="○",エントリー!$AX44="△"),エントリー!L44,""))</f>
        <v/>
      </c>
      <c r="L39" s="71" t="str">
        <f>IF(AND(OR(エントリー!$AX44="○",エントリー!$AX44="△"),エントリー!M44=""),"",IF(OR(エントリー!$AX44="○",エントリー!$AX44="△"),エントリー!M44,""))</f>
        <v/>
      </c>
      <c r="M39" s="71" t="str">
        <f>IF(AND(OR(エントリー!$AX44="○",エントリー!$AX44="△"),エントリー!N44=""),"",IF(OR(エントリー!$AX44="○",エントリー!$AX44="△"),エントリー!N44,""))</f>
        <v/>
      </c>
      <c r="N39" s="71" t="str">
        <f>IF(AND(OR(エントリー!$AX44="○",エントリー!$AX44="△"),エントリー!O44=""),"",IF(OR(エントリー!$AX44="○",エントリー!$AX44="△"),エントリー!O44,""))</f>
        <v/>
      </c>
      <c r="O39" s="5" t="str">
        <f>IF(エントリー!P44="","",IF(エントリー!$AX44="","",IF(AND(OR(エントリー!$AX44="○",エントリー!$AX44="△"),エントリー!AL44=""),エントリー!P44,エントリー!AL44)))</f>
        <v/>
      </c>
      <c r="P39" s="8" t="str">
        <f>IF(AND(OR(エントリー!$AX44="○",エントリー!$AX44="△"),エントリー!Q44=""),"",IF(OR(エントリー!$AX44="○",エントリー!$AX44="△"),エントリー!Q44,""))</f>
        <v/>
      </c>
      <c r="Q39" t="str">
        <f>IF(AND(OR(エントリー!$AX44="○",エントリー!$AX44="△"),エントリー!R44=""),"",IF(OR(エントリー!$AX44="○",エントリー!$AX44="△"),エントリー!R44,""))</f>
        <v/>
      </c>
      <c r="R39" s="70" t="str">
        <f>IF(AND(OR(エントリー!$AX44="○",エントリー!$AX44="△"),エントリー!S44=""),"",IF(OR(エントリー!$AX44="○",エントリー!$AX44="△"),エントリー!S44,""))</f>
        <v/>
      </c>
      <c r="S39" t="str">
        <f>IF(AND(OR(エントリー!$AX44="○",エントリー!$AX44="△"),エントリー!T44=""),"",IF(OR(エントリー!$AX44="○",エントリー!$AX44="△"),エントリー!T44,""))</f>
        <v/>
      </c>
      <c r="T39" t="str">
        <f>IF(AND(OR(エントリー!$AX44="○",エントリー!$AX44="△"),エントリー!U44=""),"",IF(OR(エントリー!$AX44="○",エントリー!$AX44="△"),エントリー!U44,""))</f>
        <v/>
      </c>
      <c r="U39" t="str">
        <f>IF(AND(OR(エントリー!$AX44="○",エントリー!$AX44="△"),エントリー!V44=""),"",IF(OR(エントリー!$AX44="○",エントリー!$AX44="△"),エントリー!V44,""))</f>
        <v/>
      </c>
      <c r="V39" t="str">
        <f>IF(AND(OR(エントリー!$AX44="○",エントリー!$AX44="△"),エントリー!W44=""),"",IF(OR(エントリー!$AX44="○",エントリー!$AX44="△"),エントリー!W44,""))</f>
        <v/>
      </c>
      <c r="W39" t="str">
        <f>IF(AND(OR(エントリー!$AX44="○",エントリー!$AX44="△"),エントリー!X44=""),"",IF(OR(エントリー!$AX44="○",エントリー!$AX44="△"),エントリー!X44,""))</f>
        <v/>
      </c>
      <c r="X39" t="str">
        <f>IF(AND(OR(エントリー!$AX44="○",エントリー!$AX44="△"),エントリー!Y44=""),"",IF(OR(エントリー!$AX44="○",エントリー!$AX44="△"),エントリー!Y44,""))</f>
        <v/>
      </c>
      <c r="Y39" t="str">
        <f>IF(AND(OR(エントリー!$AX44="○",エントリー!$AX44="△"),エントリー!Z44=""),"",IF(OR(エントリー!$AX44="○",エントリー!$AX44="△"),エントリー!Z44,""))</f>
        <v/>
      </c>
      <c r="Z39" t="str">
        <f>IF(AND(OR(エントリー!$AX44="○",エントリー!$AX44="△"),エントリー!AA44=""),"",IF(OR(エントリー!$AX44="○",エントリー!$AX44="△"),エントリー!AA44,""))</f>
        <v/>
      </c>
      <c r="AA39" t="str">
        <f>IF(AND(OR(エントリー!$AX44="○",エントリー!$AX44="△"),エントリー!AB44=""),"",IF(OR(エントリー!$AX44="○",エントリー!$AX44="△"),エントリー!AB44,""))</f>
        <v/>
      </c>
      <c r="AB39" t="str">
        <f>IF(AND(OR(エントリー!$AX44="○",エントリー!$AX44="△"),エントリー!AC44=""),"",IF(OR(エントリー!$AX44="○",エントリー!$AX44="△"),エントリー!AC44,""))</f>
        <v/>
      </c>
      <c r="AC39" t="str">
        <f>IF(AND(OR(エントリー!$AX44="○",エントリー!$AX44="△"),エントリー!$AY$3="通常"),エントリー!AP44,IF(AND(OR(エントリー!$AX44="○",エントリー!$AX44="△"),エントリー!$AY$3="国体"),エントリー!AO44,IF(AND(OR(エントリー!$AX44="○",エントリー!$AX44="△"),エントリー!$AY$3="OPEN"),エントリー!AQ44,IF(AND(OR(エントリー!$AX44="○",エントリー!$AX44="△"),エントリー!$AY$3="Jr"),エントリー!AR44,IF(AND(OR(エントリー!$AX44="○",エントリー!$AX44="△"),エントリー!$AY$3="MS"),エントリー!AS44,"")))))</f>
        <v/>
      </c>
      <c r="AD39" t="str">
        <f>IF(AND(OR(エントリー!$AX44="○",エントリー!$AX44="△"),エントリー!AE44=""),"",IF(OR(エントリー!$AX44="○",エントリー!$AX44="△"),エントリー!AE44,""))</f>
        <v/>
      </c>
      <c r="AE39" t="str">
        <f>IF(エントリー!AM44="","",IF(エントリー!$AX44="","",IF(AND(OR(エントリー!$AX44="○",エントリー!$AX44="△"),エントリー!$AY$3="MS"),エントリー!AN44,エントリー!AM44)))</f>
        <v/>
      </c>
      <c r="AF39" t="str">
        <f t="shared" si="0"/>
        <v/>
      </c>
      <c r="AG39" t="str">
        <f>IF(AND(OR(エントリー!$AX44="○",エントリー!$AX44="△"),エントリー!AH44=""),"",IF(OR(エントリー!$AX44="○",エントリー!$AX44="△"),エントリー!AH44,""))</f>
        <v/>
      </c>
      <c r="AH39" s="72" t="str">
        <f>IF(AND(OR(エントリー!$AX44="○",エントリー!$AX44="△"),エントリー!AI44=""),"",IF(OR(エントリー!$AX44="○",エントリー!$AX44="△"),エントリー!AI44,""))</f>
        <v/>
      </c>
      <c r="AI39" t="str">
        <f>IF(AND(OR(エントリー!$AX44="○",エントリー!$AX44="△"),エントリー!AJ44=""),"",IF(OR(エントリー!$AX44="○",エントリー!$AX44="△"),エントリー!AJ44,""))</f>
        <v/>
      </c>
      <c r="AJ39" t="str">
        <f>IF(AND(OR(エントリー!$AX44="○",エントリー!$AX44="△"),エントリー!AK44=""),"",IF(OR(エントリー!$AX44="○",エントリー!$AX44="△"),エントリー!AK44,""))</f>
        <v/>
      </c>
      <c r="AK39" t="str">
        <f>IF(エントリー!AX44="△","オープン参加","")</f>
        <v/>
      </c>
    </row>
    <row r="40" spans="1:37" x14ac:dyDescent="0.15">
      <c r="A40" s="68" t="str">
        <f>IF(AND(OR(エントリー!$AX45="○",エントリー!$AX45="△"),エントリー!B45=""),"",IF(OR(エントリー!$AX45="○",エントリー!$AX45="△"),エントリー!B45,""))</f>
        <v/>
      </c>
      <c r="B40" t="str">
        <f>IF(AND(OR(エントリー!$AX45="○",エントリー!$AX45="△"),エントリー!C45=""),"",IF(OR(エントリー!$AX45="○",エントリー!$AX45="△"),エントリー!C45,""))</f>
        <v/>
      </c>
      <c r="C40" t="str">
        <f>IF(AND(OR(エントリー!$AX45="○",エントリー!$AX45="△"),エントリー!D45=""),"",IF(OR(エントリー!$AX45="○",エントリー!$AX45="△"),エントリー!D45,""))</f>
        <v/>
      </c>
      <c r="D40" s="69" t="str">
        <f>IF(AND(OR(エントリー!$AX45="○",エントリー!$AX45="△"),エントリー!E45=""),"",IF(OR(エントリー!$AX45="○",エントリー!$AX45="△"),エントリー!E45,""))</f>
        <v/>
      </c>
      <c r="E40" t="str">
        <f>IF(AND(OR(エントリー!$AX45="○",エントリー!$AX45="△"),エントリー!F45=""),"",IF(OR(エントリー!$AX45="○",エントリー!$AX45="△"),エントリー!F45,""))</f>
        <v/>
      </c>
      <c r="F40" t="str">
        <f>IF(AND(OR(エントリー!$AX45="○",エントリー!$AX45="△"),エントリー!G45=""),"",IF(OR(エントリー!$AX45="○",エントリー!$AX45="△"),エントリー!G45,""))</f>
        <v/>
      </c>
      <c r="G40" t="str">
        <f>IF(AND(OR(エントリー!$AX45="○",エントリー!$AX45="△"),エントリー!H45=""),"",IF(OR(エントリー!$AX45="○",エントリー!$AX45="△"),エントリー!H45,""))</f>
        <v/>
      </c>
      <c r="H40" t="str">
        <f>IF(AND(OR(エントリー!$AX45="○",エントリー!$AX45="△"),エントリー!I45=""),"",IF(OR(エントリー!$AX45="○",エントリー!$AX45="△"),エントリー!I45,""))</f>
        <v/>
      </c>
      <c r="I40" t="str">
        <f>IF(AND(OR(エントリー!$AX45="○",エントリー!$AX45="△"),エントリー!J45=""),"",IF(OR(エントリー!$AX45="○",エントリー!$AX45="△"),エントリー!J45,""))</f>
        <v/>
      </c>
      <c r="J40" t="str">
        <f>IF(AND(OR(エントリー!$AX45="○",エントリー!$AX45="△"),エントリー!K45=""),"",IF(OR(エントリー!$AX45="○",エントリー!$AX45="△"),エントリー!K45,""))</f>
        <v/>
      </c>
      <c r="K40" t="str">
        <f>IF(AND(OR(エントリー!$AX45="○",エントリー!$AX45="△"),エントリー!L45=""),"",IF(OR(エントリー!$AX45="○",エントリー!$AX45="△"),エントリー!L45,""))</f>
        <v/>
      </c>
      <c r="L40" s="71" t="str">
        <f>IF(AND(OR(エントリー!$AX45="○",エントリー!$AX45="△"),エントリー!M45=""),"",IF(OR(エントリー!$AX45="○",エントリー!$AX45="△"),エントリー!M45,""))</f>
        <v/>
      </c>
      <c r="M40" s="71" t="str">
        <f>IF(AND(OR(エントリー!$AX45="○",エントリー!$AX45="△"),エントリー!N45=""),"",IF(OR(エントリー!$AX45="○",エントリー!$AX45="△"),エントリー!N45,""))</f>
        <v/>
      </c>
      <c r="N40" s="71" t="str">
        <f>IF(AND(OR(エントリー!$AX45="○",エントリー!$AX45="△"),エントリー!O45=""),"",IF(OR(エントリー!$AX45="○",エントリー!$AX45="△"),エントリー!O45,""))</f>
        <v/>
      </c>
      <c r="O40" s="5" t="str">
        <f>IF(エントリー!P45="","",IF(エントリー!$AX45="","",IF(AND(OR(エントリー!$AX45="○",エントリー!$AX45="△"),エントリー!AL45=""),エントリー!P45,エントリー!AL45)))</f>
        <v/>
      </c>
      <c r="P40" s="8" t="str">
        <f>IF(AND(OR(エントリー!$AX45="○",エントリー!$AX45="△"),エントリー!Q45=""),"",IF(OR(エントリー!$AX45="○",エントリー!$AX45="△"),エントリー!Q45,""))</f>
        <v/>
      </c>
      <c r="Q40" t="str">
        <f>IF(AND(OR(エントリー!$AX45="○",エントリー!$AX45="△"),エントリー!R45=""),"",IF(OR(エントリー!$AX45="○",エントリー!$AX45="△"),エントリー!R45,""))</f>
        <v/>
      </c>
      <c r="R40" s="70" t="str">
        <f>IF(AND(OR(エントリー!$AX45="○",エントリー!$AX45="△"),エントリー!S45=""),"",IF(OR(エントリー!$AX45="○",エントリー!$AX45="△"),エントリー!S45,""))</f>
        <v/>
      </c>
      <c r="S40" t="str">
        <f>IF(AND(OR(エントリー!$AX45="○",エントリー!$AX45="△"),エントリー!T45=""),"",IF(OR(エントリー!$AX45="○",エントリー!$AX45="△"),エントリー!T45,""))</f>
        <v/>
      </c>
      <c r="T40" t="str">
        <f>IF(AND(OR(エントリー!$AX45="○",エントリー!$AX45="△"),エントリー!U45=""),"",IF(OR(エントリー!$AX45="○",エントリー!$AX45="△"),エントリー!U45,""))</f>
        <v/>
      </c>
      <c r="U40" t="str">
        <f>IF(AND(OR(エントリー!$AX45="○",エントリー!$AX45="△"),エントリー!V45=""),"",IF(OR(エントリー!$AX45="○",エントリー!$AX45="△"),エントリー!V45,""))</f>
        <v/>
      </c>
      <c r="V40" t="str">
        <f>IF(AND(OR(エントリー!$AX45="○",エントリー!$AX45="△"),エントリー!W45=""),"",IF(OR(エントリー!$AX45="○",エントリー!$AX45="△"),エントリー!W45,""))</f>
        <v/>
      </c>
      <c r="W40" t="str">
        <f>IF(AND(OR(エントリー!$AX45="○",エントリー!$AX45="△"),エントリー!X45=""),"",IF(OR(エントリー!$AX45="○",エントリー!$AX45="△"),エントリー!X45,""))</f>
        <v/>
      </c>
      <c r="X40" t="str">
        <f>IF(AND(OR(エントリー!$AX45="○",エントリー!$AX45="△"),エントリー!Y45=""),"",IF(OR(エントリー!$AX45="○",エントリー!$AX45="△"),エントリー!Y45,""))</f>
        <v/>
      </c>
      <c r="Y40" t="str">
        <f>IF(AND(OR(エントリー!$AX45="○",エントリー!$AX45="△"),エントリー!Z45=""),"",IF(OR(エントリー!$AX45="○",エントリー!$AX45="△"),エントリー!Z45,""))</f>
        <v/>
      </c>
      <c r="Z40" t="str">
        <f>IF(AND(OR(エントリー!$AX45="○",エントリー!$AX45="△"),エントリー!AA45=""),"",IF(OR(エントリー!$AX45="○",エントリー!$AX45="△"),エントリー!AA45,""))</f>
        <v/>
      </c>
      <c r="AA40" t="str">
        <f>IF(AND(OR(エントリー!$AX45="○",エントリー!$AX45="△"),エントリー!AB45=""),"",IF(OR(エントリー!$AX45="○",エントリー!$AX45="△"),エントリー!AB45,""))</f>
        <v/>
      </c>
      <c r="AB40" t="str">
        <f>IF(AND(OR(エントリー!$AX45="○",エントリー!$AX45="△"),エントリー!AC45=""),"",IF(OR(エントリー!$AX45="○",エントリー!$AX45="△"),エントリー!AC45,""))</f>
        <v/>
      </c>
      <c r="AC40" t="str">
        <f>IF(AND(OR(エントリー!$AX45="○",エントリー!$AX45="△"),エントリー!$AY$3="通常"),エントリー!AP45,IF(AND(OR(エントリー!$AX45="○",エントリー!$AX45="△"),エントリー!$AY$3="国体"),エントリー!AO45,IF(AND(OR(エントリー!$AX45="○",エントリー!$AX45="△"),エントリー!$AY$3="OPEN"),エントリー!AQ45,IF(AND(OR(エントリー!$AX45="○",エントリー!$AX45="△"),エントリー!$AY$3="Jr"),エントリー!AR45,IF(AND(OR(エントリー!$AX45="○",エントリー!$AX45="△"),エントリー!$AY$3="MS"),エントリー!AS45,"")))))</f>
        <v/>
      </c>
      <c r="AD40" t="str">
        <f>IF(AND(OR(エントリー!$AX45="○",エントリー!$AX45="△"),エントリー!AE45=""),"",IF(OR(エントリー!$AX45="○",エントリー!$AX45="△"),エントリー!AE45,""))</f>
        <v/>
      </c>
      <c r="AE40" t="str">
        <f>IF(エントリー!AM45="","",IF(エントリー!$AX45="","",IF(AND(OR(エントリー!$AX45="○",エントリー!$AX45="△"),エントリー!$AY$3="MS"),エントリー!AN45,エントリー!AM45)))</f>
        <v/>
      </c>
      <c r="AF40" t="str">
        <f t="shared" si="0"/>
        <v/>
      </c>
      <c r="AG40" t="str">
        <f>IF(AND(OR(エントリー!$AX45="○",エントリー!$AX45="△"),エントリー!AH45=""),"",IF(OR(エントリー!$AX45="○",エントリー!$AX45="△"),エントリー!AH45,""))</f>
        <v/>
      </c>
      <c r="AH40" s="72" t="str">
        <f>IF(AND(OR(エントリー!$AX45="○",エントリー!$AX45="△"),エントリー!AI45=""),"",IF(OR(エントリー!$AX45="○",エントリー!$AX45="△"),エントリー!AI45,""))</f>
        <v/>
      </c>
      <c r="AI40" t="str">
        <f>IF(AND(OR(エントリー!$AX45="○",エントリー!$AX45="△"),エントリー!AJ45=""),"",IF(OR(エントリー!$AX45="○",エントリー!$AX45="△"),エントリー!AJ45,""))</f>
        <v/>
      </c>
      <c r="AJ40" t="str">
        <f>IF(AND(OR(エントリー!$AX45="○",エントリー!$AX45="△"),エントリー!AK45=""),"",IF(OR(エントリー!$AX45="○",エントリー!$AX45="△"),エントリー!AK45,""))</f>
        <v/>
      </c>
      <c r="AK40" t="str">
        <f>IF(エントリー!AX45="△","オープン参加","")</f>
        <v/>
      </c>
    </row>
    <row r="41" spans="1:37" x14ac:dyDescent="0.15">
      <c r="A41" s="68" t="str">
        <f>IF(AND(OR(エントリー!$AX46="○",エントリー!$AX46="△"),エントリー!B46=""),"",IF(OR(エントリー!$AX46="○",エントリー!$AX46="△"),エントリー!B46,""))</f>
        <v/>
      </c>
      <c r="B41" t="str">
        <f>IF(AND(OR(エントリー!$AX46="○",エントリー!$AX46="△"),エントリー!C46=""),"",IF(OR(エントリー!$AX46="○",エントリー!$AX46="△"),エントリー!C46,""))</f>
        <v/>
      </c>
      <c r="C41" t="str">
        <f>IF(AND(OR(エントリー!$AX46="○",エントリー!$AX46="△"),エントリー!D46=""),"",IF(OR(エントリー!$AX46="○",エントリー!$AX46="△"),エントリー!D46,""))</f>
        <v/>
      </c>
      <c r="D41" s="69" t="str">
        <f>IF(AND(OR(エントリー!$AX46="○",エントリー!$AX46="△"),エントリー!E46=""),"",IF(OR(エントリー!$AX46="○",エントリー!$AX46="△"),エントリー!E46,""))</f>
        <v/>
      </c>
      <c r="E41" t="str">
        <f>IF(AND(OR(エントリー!$AX46="○",エントリー!$AX46="△"),エントリー!F46=""),"",IF(OR(エントリー!$AX46="○",エントリー!$AX46="△"),エントリー!F46,""))</f>
        <v/>
      </c>
      <c r="F41" t="str">
        <f>IF(AND(OR(エントリー!$AX46="○",エントリー!$AX46="△"),エントリー!G46=""),"",IF(OR(エントリー!$AX46="○",エントリー!$AX46="△"),エントリー!G46,""))</f>
        <v/>
      </c>
      <c r="G41" t="str">
        <f>IF(AND(OR(エントリー!$AX46="○",エントリー!$AX46="△"),エントリー!H46=""),"",IF(OR(エントリー!$AX46="○",エントリー!$AX46="△"),エントリー!H46,""))</f>
        <v/>
      </c>
      <c r="H41" t="str">
        <f>IF(AND(OR(エントリー!$AX46="○",エントリー!$AX46="△"),エントリー!I46=""),"",IF(OR(エントリー!$AX46="○",エントリー!$AX46="△"),エントリー!I46,""))</f>
        <v/>
      </c>
      <c r="I41" t="str">
        <f>IF(AND(OR(エントリー!$AX46="○",エントリー!$AX46="△"),エントリー!J46=""),"",IF(OR(エントリー!$AX46="○",エントリー!$AX46="△"),エントリー!J46,""))</f>
        <v/>
      </c>
      <c r="J41" t="str">
        <f>IF(AND(OR(エントリー!$AX46="○",エントリー!$AX46="△"),エントリー!K46=""),"",IF(OR(エントリー!$AX46="○",エントリー!$AX46="△"),エントリー!K46,""))</f>
        <v/>
      </c>
      <c r="K41" t="str">
        <f>IF(AND(OR(エントリー!$AX46="○",エントリー!$AX46="△"),エントリー!L46=""),"",IF(OR(エントリー!$AX46="○",エントリー!$AX46="△"),エントリー!L46,""))</f>
        <v/>
      </c>
      <c r="L41" s="71" t="str">
        <f>IF(AND(OR(エントリー!$AX46="○",エントリー!$AX46="△"),エントリー!M46=""),"",IF(OR(エントリー!$AX46="○",エントリー!$AX46="△"),エントリー!M46,""))</f>
        <v/>
      </c>
      <c r="M41" s="71" t="str">
        <f>IF(AND(OR(エントリー!$AX46="○",エントリー!$AX46="△"),エントリー!N46=""),"",IF(OR(エントリー!$AX46="○",エントリー!$AX46="△"),エントリー!N46,""))</f>
        <v/>
      </c>
      <c r="N41" s="71" t="str">
        <f>IF(AND(OR(エントリー!$AX46="○",エントリー!$AX46="△"),エントリー!O46=""),"",IF(OR(エントリー!$AX46="○",エントリー!$AX46="△"),エントリー!O46,""))</f>
        <v/>
      </c>
      <c r="O41" s="5" t="str">
        <f>IF(エントリー!P46="","",IF(エントリー!$AX46="","",IF(AND(OR(エントリー!$AX46="○",エントリー!$AX46="△"),エントリー!AL46=""),エントリー!P46,エントリー!AL46)))</f>
        <v/>
      </c>
      <c r="P41" s="8" t="str">
        <f>IF(AND(OR(エントリー!$AX46="○",エントリー!$AX46="△"),エントリー!Q46=""),"",IF(OR(エントリー!$AX46="○",エントリー!$AX46="△"),エントリー!Q46,""))</f>
        <v/>
      </c>
      <c r="Q41" t="str">
        <f>IF(AND(OR(エントリー!$AX46="○",エントリー!$AX46="△"),エントリー!R46=""),"",IF(OR(エントリー!$AX46="○",エントリー!$AX46="△"),エントリー!R46,""))</f>
        <v/>
      </c>
      <c r="R41" s="70" t="str">
        <f>IF(AND(OR(エントリー!$AX46="○",エントリー!$AX46="△"),エントリー!S46=""),"",IF(OR(エントリー!$AX46="○",エントリー!$AX46="△"),エントリー!S46,""))</f>
        <v/>
      </c>
      <c r="S41" t="str">
        <f>IF(AND(OR(エントリー!$AX46="○",エントリー!$AX46="△"),エントリー!T46=""),"",IF(OR(エントリー!$AX46="○",エントリー!$AX46="△"),エントリー!T46,""))</f>
        <v/>
      </c>
      <c r="T41" t="str">
        <f>IF(AND(OR(エントリー!$AX46="○",エントリー!$AX46="△"),エントリー!U46=""),"",IF(OR(エントリー!$AX46="○",エントリー!$AX46="△"),エントリー!U46,""))</f>
        <v/>
      </c>
      <c r="U41" t="str">
        <f>IF(AND(OR(エントリー!$AX46="○",エントリー!$AX46="△"),エントリー!V46=""),"",IF(OR(エントリー!$AX46="○",エントリー!$AX46="△"),エントリー!V46,""))</f>
        <v/>
      </c>
      <c r="V41" t="str">
        <f>IF(AND(OR(エントリー!$AX46="○",エントリー!$AX46="△"),エントリー!W46=""),"",IF(OR(エントリー!$AX46="○",エントリー!$AX46="△"),エントリー!W46,""))</f>
        <v/>
      </c>
      <c r="W41" t="str">
        <f>IF(AND(OR(エントリー!$AX46="○",エントリー!$AX46="△"),エントリー!X46=""),"",IF(OR(エントリー!$AX46="○",エントリー!$AX46="△"),エントリー!X46,""))</f>
        <v/>
      </c>
      <c r="X41" t="str">
        <f>IF(AND(OR(エントリー!$AX46="○",エントリー!$AX46="△"),エントリー!Y46=""),"",IF(OR(エントリー!$AX46="○",エントリー!$AX46="△"),エントリー!Y46,""))</f>
        <v/>
      </c>
      <c r="Y41" t="str">
        <f>IF(AND(OR(エントリー!$AX46="○",エントリー!$AX46="△"),エントリー!Z46=""),"",IF(OR(エントリー!$AX46="○",エントリー!$AX46="△"),エントリー!Z46,""))</f>
        <v/>
      </c>
      <c r="Z41" t="str">
        <f>IF(AND(OR(エントリー!$AX46="○",エントリー!$AX46="△"),エントリー!AA46=""),"",IF(OR(エントリー!$AX46="○",エントリー!$AX46="△"),エントリー!AA46,""))</f>
        <v/>
      </c>
      <c r="AA41" t="str">
        <f>IF(AND(OR(エントリー!$AX46="○",エントリー!$AX46="△"),エントリー!AB46=""),"",IF(OR(エントリー!$AX46="○",エントリー!$AX46="△"),エントリー!AB46,""))</f>
        <v/>
      </c>
      <c r="AB41" t="str">
        <f>IF(AND(OR(エントリー!$AX46="○",エントリー!$AX46="△"),エントリー!AC46=""),"",IF(OR(エントリー!$AX46="○",エントリー!$AX46="△"),エントリー!AC46,""))</f>
        <v/>
      </c>
      <c r="AC41" t="str">
        <f>IF(AND(OR(エントリー!$AX46="○",エントリー!$AX46="△"),エントリー!$AY$3="通常"),エントリー!AP46,IF(AND(OR(エントリー!$AX46="○",エントリー!$AX46="△"),エントリー!$AY$3="国体"),エントリー!AO46,IF(AND(OR(エントリー!$AX46="○",エントリー!$AX46="△"),エントリー!$AY$3="OPEN"),エントリー!AQ46,IF(AND(OR(エントリー!$AX46="○",エントリー!$AX46="△"),エントリー!$AY$3="Jr"),エントリー!AR46,IF(AND(OR(エントリー!$AX46="○",エントリー!$AX46="△"),エントリー!$AY$3="MS"),エントリー!AS46,"")))))</f>
        <v/>
      </c>
      <c r="AD41" t="str">
        <f>IF(AND(OR(エントリー!$AX46="○",エントリー!$AX46="△"),エントリー!AE46=""),"",IF(OR(エントリー!$AX46="○",エントリー!$AX46="△"),エントリー!AE46,""))</f>
        <v/>
      </c>
      <c r="AE41" t="str">
        <f>IF(エントリー!AM46="","",IF(エントリー!$AX46="","",IF(AND(OR(エントリー!$AX46="○",エントリー!$AX46="△"),エントリー!$AY$3="MS"),エントリー!AN46,エントリー!AM46)))</f>
        <v/>
      </c>
      <c r="AF41" t="str">
        <f t="shared" si="0"/>
        <v/>
      </c>
      <c r="AG41" t="str">
        <f>IF(AND(OR(エントリー!$AX46="○",エントリー!$AX46="△"),エントリー!AH46=""),"",IF(OR(エントリー!$AX46="○",エントリー!$AX46="△"),エントリー!AH46,""))</f>
        <v/>
      </c>
      <c r="AH41" s="72" t="str">
        <f>IF(AND(OR(エントリー!$AX46="○",エントリー!$AX46="△"),エントリー!AI46=""),"",IF(OR(エントリー!$AX46="○",エントリー!$AX46="△"),エントリー!AI46,""))</f>
        <v/>
      </c>
      <c r="AI41" t="str">
        <f>IF(AND(OR(エントリー!$AX46="○",エントリー!$AX46="△"),エントリー!AJ46=""),"",IF(OR(エントリー!$AX46="○",エントリー!$AX46="△"),エントリー!AJ46,""))</f>
        <v/>
      </c>
      <c r="AJ41" t="str">
        <f>IF(AND(OR(エントリー!$AX46="○",エントリー!$AX46="△"),エントリー!AK46=""),"",IF(OR(エントリー!$AX46="○",エントリー!$AX46="△"),エントリー!AK46,""))</f>
        <v/>
      </c>
      <c r="AK41" t="str">
        <f>IF(エントリー!AX46="△","オープン参加","")</f>
        <v/>
      </c>
    </row>
    <row r="42" spans="1:37" x14ac:dyDescent="0.15">
      <c r="A42" s="68" t="str">
        <f>IF(AND(OR(エントリー!$AX47="○",エントリー!$AX47="△"),エントリー!B47=""),"",IF(OR(エントリー!$AX47="○",エントリー!$AX47="△"),エントリー!B47,""))</f>
        <v/>
      </c>
      <c r="B42" t="str">
        <f>IF(AND(OR(エントリー!$AX47="○",エントリー!$AX47="△"),エントリー!C47=""),"",IF(OR(エントリー!$AX47="○",エントリー!$AX47="△"),エントリー!C47,""))</f>
        <v/>
      </c>
      <c r="C42" t="str">
        <f>IF(AND(OR(エントリー!$AX47="○",エントリー!$AX47="△"),エントリー!D47=""),"",IF(OR(エントリー!$AX47="○",エントリー!$AX47="△"),エントリー!D47,""))</f>
        <v/>
      </c>
      <c r="D42" s="69" t="str">
        <f>IF(AND(OR(エントリー!$AX47="○",エントリー!$AX47="△"),エントリー!E47=""),"",IF(OR(エントリー!$AX47="○",エントリー!$AX47="△"),エントリー!E47,""))</f>
        <v/>
      </c>
      <c r="E42" t="str">
        <f>IF(AND(OR(エントリー!$AX47="○",エントリー!$AX47="△"),エントリー!F47=""),"",IF(OR(エントリー!$AX47="○",エントリー!$AX47="△"),エントリー!F47,""))</f>
        <v/>
      </c>
      <c r="F42" t="str">
        <f>IF(AND(OR(エントリー!$AX47="○",エントリー!$AX47="△"),エントリー!G47=""),"",IF(OR(エントリー!$AX47="○",エントリー!$AX47="△"),エントリー!G47,""))</f>
        <v/>
      </c>
      <c r="G42" t="str">
        <f>IF(AND(OR(エントリー!$AX47="○",エントリー!$AX47="△"),エントリー!H47=""),"",IF(OR(エントリー!$AX47="○",エントリー!$AX47="△"),エントリー!H47,""))</f>
        <v/>
      </c>
      <c r="H42" t="str">
        <f>IF(AND(OR(エントリー!$AX47="○",エントリー!$AX47="△"),エントリー!I47=""),"",IF(OR(エントリー!$AX47="○",エントリー!$AX47="△"),エントリー!I47,""))</f>
        <v/>
      </c>
      <c r="I42" t="str">
        <f>IF(AND(OR(エントリー!$AX47="○",エントリー!$AX47="△"),エントリー!J47=""),"",IF(OR(エントリー!$AX47="○",エントリー!$AX47="△"),エントリー!J47,""))</f>
        <v/>
      </c>
      <c r="J42" t="str">
        <f>IF(AND(OR(エントリー!$AX47="○",エントリー!$AX47="△"),エントリー!K47=""),"",IF(OR(エントリー!$AX47="○",エントリー!$AX47="△"),エントリー!K47,""))</f>
        <v/>
      </c>
      <c r="K42" t="str">
        <f>IF(AND(OR(エントリー!$AX47="○",エントリー!$AX47="△"),エントリー!L47=""),"",IF(OR(エントリー!$AX47="○",エントリー!$AX47="△"),エントリー!L47,""))</f>
        <v/>
      </c>
      <c r="L42" s="71" t="str">
        <f>IF(AND(OR(エントリー!$AX47="○",エントリー!$AX47="△"),エントリー!M47=""),"",IF(OR(エントリー!$AX47="○",エントリー!$AX47="△"),エントリー!M47,""))</f>
        <v/>
      </c>
      <c r="M42" s="71" t="str">
        <f>IF(AND(OR(エントリー!$AX47="○",エントリー!$AX47="△"),エントリー!N47=""),"",IF(OR(エントリー!$AX47="○",エントリー!$AX47="△"),エントリー!N47,""))</f>
        <v/>
      </c>
      <c r="N42" s="71" t="str">
        <f>IF(AND(OR(エントリー!$AX47="○",エントリー!$AX47="△"),エントリー!O47=""),"",IF(OR(エントリー!$AX47="○",エントリー!$AX47="△"),エントリー!O47,""))</f>
        <v/>
      </c>
      <c r="O42" s="5" t="str">
        <f>IF(エントリー!P47="","",IF(エントリー!$AX47="","",IF(AND(OR(エントリー!$AX47="○",エントリー!$AX47="△"),エントリー!AL47=""),エントリー!P47,エントリー!AL47)))</f>
        <v/>
      </c>
      <c r="P42" s="8" t="str">
        <f>IF(AND(OR(エントリー!$AX47="○",エントリー!$AX47="△"),エントリー!Q47=""),"",IF(OR(エントリー!$AX47="○",エントリー!$AX47="△"),エントリー!Q47,""))</f>
        <v/>
      </c>
      <c r="Q42" t="str">
        <f>IF(AND(OR(エントリー!$AX47="○",エントリー!$AX47="△"),エントリー!R47=""),"",IF(OR(エントリー!$AX47="○",エントリー!$AX47="△"),エントリー!R47,""))</f>
        <v/>
      </c>
      <c r="R42" s="70" t="str">
        <f>IF(AND(OR(エントリー!$AX47="○",エントリー!$AX47="△"),エントリー!S47=""),"",IF(OR(エントリー!$AX47="○",エントリー!$AX47="△"),エントリー!S47,""))</f>
        <v/>
      </c>
      <c r="S42" t="str">
        <f>IF(AND(OR(エントリー!$AX47="○",エントリー!$AX47="△"),エントリー!T47=""),"",IF(OR(エントリー!$AX47="○",エントリー!$AX47="△"),エントリー!T47,""))</f>
        <v/>
      </c>
      <c r="T42" t="str">
        <f>IF(AND(OR(エントリー!$AX47="○",エントリー!$AX47="△"),エントリー!U47=""),"",IF(OR(エントリー!$AX47="○",エントリー!$AX47="△"),エントリー!U47,""))</f>
        <v/>
      </c>
      <c r="U42" t="str">
        <f>IF(AND(OR(エントリー!$AX47="○",エントリー!$AX47="△"),エントリー!V47=""),"",IF(OR(エントリー!$AX47="○",エントリー!$AX47="△"),エントリー!V47,""))</f>
        <v/>
      </c>
      <c r="V42" t="str">
        <f>IF(AND(OR(エントリー!$AX47="○",エントリー!$AX47="△"),エントリー!W47=""),"",IF(OR(エントリー!$AX47="○",エントリー!$AX47="△"),エントリー!W47,""))</f>
        <v/>
      </c>
      <c r="W42" t="str">
        <f>IF(AND(OR(エントリー!$AX47="○",エントリー!$AX47="△"),エントリー!X47=""),"",IF(OR(エントリー!$AX47="○",エントリー!$AX47="△"),エントリー!X47,""))</f>
        <v/>
      </c>
      <c r="X42" t="str">
        <f>IF(AND(OR(エントリー!$AX47="○",エントリー!$AX47="△"),エントリー!Y47=""),"",IF(OR(エントリー!$AX47="○",エントリー!$AX47="△"),エントリー!Y47,""))</f>
        <v/>
      </c>
      <c r="Y42" t="str">
        <f>IF(AND(OR(エントリー!$AX47="○",エントリー!$AX47="△"),エントリー!Z47=""),"",IF(OR(エントリー!$AX47="○",エントリー!$AX47="△"),エントリー!Z47,""))</f>
        <v/>
      </c>
      <c r="Z42" t="str">
        <f>IF(AND(OR(エントリー!$AX47="○",エントリー!$AX47="△"),エントリー!AA47=""),"",IF(OR(エントリー!$AX47="○",エントリー!$AX47="△"),エントリー!AA47,""))</f>
        <v/>
      </c>
      <c r="AA42" t="str">
        <f>IF(AND(OR(エントリー!$AX47="○",エントリー!$AX47="△"),エントリー!AB47=""),"",IF(OR(エントリー!$AX47="○",エントリー!$AX47="△"),エントリー!AB47,""))</f>
        <v/>
      </c>
      <c r="AB42" t="str">
        <f>IF(AND(OR(エントリー!$AX47="○",エントリー!$AX47="△"),エントリー!AC47=""),"",IF(OR(エントリー!$AX47="○",エントリー!$AX47="△"),エントリー!AC47,""))</f>
        <v/>
      </c>
      <c r="AC42" t="str">
        <f>IF(AND(OR(エントリー!$AX47="○",エントリー!$AX47="△"),エントリー!$AY$3="通常"),エントリー!AP47,IF(AND(OR(エントリー!$AX47="○",エントリー!$AX47="△"),エントリー!$AY$3="国体"),エントリー!AO47,IF(AND(OR(エントリー!$AX47="○",エントリー!$AX47="△"),エントリー!$AY$3="OPEN"),エントリー!AQ47,IF(AND(OR(エントリー!$AX47="○",エントリー!$AX47="△"),エントリー!$AY$3="Jr"),エントリー!AR47,IF(AND(OR(エントリー!$AX47="○",エントリー!$AX47="△"),エントリー!$AY$3="MS"),エントリー!AS47,"")))))</f>
        <v/>
      </c>
      <c r="AD42" t="str">
        <f>IF(AND(OR(エントリー!$AX47="○",エントリー!$AX47="△"),エントリー!AE47=""),"",IF(OR(エントリー!$AX47="○",エントリー!$AX47="△"),エントリー!AE47,""))</f>
        <v/>
      </c>
      <c r="AE42" t="str">
        <f>IF(エントリー!AM47="","",IF(エントリー!$AX47="","",IF(AND(OR(エントリー!$AX47="○",エントリー!$AX47="△"),エントリー!$AY$3="MS"),エントリー!AN47,エントリー!AM47)))</f>
        <v/>
      </c>
      <c r="AF42" t="str">
        <f t="shared" si="0"/>
        <v/>
      </c>
      <c r="AG42" t="str">
        <f>IF(AND(OR(エントリー!$AX47="○",エントリー!$AX47="△"),エントリー!AH47=""),"",IF(OR(エントリー!$AX47="○",エントリー!$AX47="△"),エントリー!AH47,""))</f>
        <v/>
      </c>
      <c r="AH42" s="72" t="str">
        <f>IF(AND(OR(エントリー!$AX47="○",エントリー!$AX47="△"),エントリー!AI47=""),"",IF(OR(エントリー!$AX47="○",エントリー!$AX47="△"),エントリー!AI47,""))</f>
        <v/>
      </c>
      <c r="AI42" t="str">
        <f>IF(AND(OR(エントリー!$AX47="○",エントリー!$AX47="△"),エントリー!AJ47=""),"",IF(OR(エントリー!$AX47="○",エントリー!$AX47="△"),エントリー!AJ47,""))</f>
        <v/>
      </c>
      <c r="AJ42" t="str">
        <f>IF(AND(OR(エントリー!$AX47="○",エントリー!$AX47="△"),エントリー!AK47=""),"",IF(OR(エントリー!$AX47="○",エントリー!$AX47="△"),エントリー!AK47,""))</f>
        <v/>
      </c>
      <c r="AK42" t="str">
        <f>IF(エントリー!AX47="△","オープン参加","")</f>
        <v/>
      </c>
    </row>
    <row r="43" spans="1:37" x14ac:dyDescent="0.15">
      <c r="A43" s="68" t="str">
        <f>IF(AND(OR(エントリー!$AX48="○",エントリー!$AX48="△"),エントリー!B48=""),"",IF(OR(エントリー!$AX48="○",エントリー!$AX48="△"),エントリー!B48,""))</f>
        <v/>
      </c>
      <c r="B43" t="str">
        <f>IF(AND(OR(エントリー!$AX48="○",エントリー!$AX48="△"),エントリー!C48=""),"",IF(OR(エントリー!$AX48="○",エントリー!$AX48="△"),エントリー!C48,""))</f>
        <v/>
      </c>
      <c r="C43" t="str">
        <f>IF(AND(OR(エントリー!$AX48="○",エントリー!$AX48="△"),エントリー!D48=""),"",IF(OR(エントリー!$AX48="○",エントリー!$AX48="△"),エントリー!D48,""))</f>
        <v/>
      </c>
      <c r="D43" s="69" t="str">
        <f>IF(AND(OR(エントリー!$AX48="○",エントリー!$AX48="△"),エントリー!E48=""),"",IF(OR(エントリー!$AX48="○",エントリー!$AX48="△"),エントリー!E48,""))</f>
        <v/>
      </c>
      <c r="E43" t="str">
        <f>IF(AND(OR(エントリー!$AX48="○",エントリー!$AX48="△"),エントリー!F48=""),"",IF(OR(エントリー!$AX48="○",エントリー!$AX48="△"),エントリー!F48,""))</f>
        <v/>
      </c>
      <c r="F43" t="str">
        <f>IF(AND(OR(エントリー!$AX48="○",エントリー!$AX48="△"),エントリー!G48=""),"",IF(OR(エントリー!$AX48="○",エントリー!$AX48="△"),エントリー!G48,""))</f>
        <v/>
      </c>
      <c r="G43" t="str">
        <f>IF(AND(OR(エントリー!$AX48="○",エントリー!$AX48="△"),エントリー!H48=""),"",IF(OR(エントリー!$AX48="○",エントリー!$AX48="△"),エントリー!H48,""))</f>
        <v/>
      </c>
      <c r="H43" t="str">
        <f>IF(AND(OR(エントリー!$AX48="○",エントリー!$AX48="△"),エントリー!I48=""),"",IF(OR(エントリー!$AX48="○",エントリー!$AX48="△"),エントリー!I48,""))</f>
        <v/>
      </c>
      <c r="I43" t="str">
        <f>IF(AND(OR(エントリー!$AX48="○",エントリー!$AX48="△"),エントリー!J48=""),"",IF(OR(エントリー!$AX48="○",エントリー!$AX48="△"),エントリー!J48,""))</f>
        <v/>
      </c>
      <c r="J43" t="str">
        <f>IF(AND(OR(エントリー!$AX48="○",エントリー!$AX48="△"),エントリー!K48=""),"",IF(OR(エントリー!$AX48="○",エントリー!$AX48="△"),エントリー!K48,""))</f>
        <v/>
      </c>
      <c r="K43" t="str">
        <f>IF(AND(OR(エントリー!$AX48="○",エントリー!$AX48="△"),エントリー!L48=""),"",IF(OR(エントリー!$AX48="○",エントリー!$AX48="△"),エントリー!L48,""))</f>
        <v/>
      </c>
      <c r="L43" s="71" t="str">
        <f>IF(AND(OR(エントリー!$AX48="○",エントリー!$AX48="△"),エントリー!M48=""),"",IF(OR(エントリー!$AX48="○",エントリー!$AX48="△"),エントリー!M48,""))</f>
        <v/>
      </c>
      <c r="M43" s="71" t="str">
        <f>IF(AND(OR(エントリー!$AX48="○",エントリー!$AX48="△"),エントリー!N48=""),"",IF(OR(エントリー!$AX48="○",エントリー!$AX48="△"),エントリー!N48,""))</f>
        <v/>
      </c>
      <c r="N43" s="71" t="str">
        <f>IF(AND(OR(エントリー!$AX48="○",エントリー!$AX48="△"),エントリー!O48=""),"",IF(OR(エントリー!$AX48="○",エントリー!$AX48="△"),エントリー!O48,""))</f>
        <v/>
      </c>
      <c r="O43" s="5" t="str">
        <f>IF(エントリー!P48="","",IF(エントリー!$AX48="","",IF(AND(OR(エントリー!$AX48="○",エントリー!$AX48="△"),エントリー!AL48=""),エントリー!P48,エントリー!AL48)))</f>
        <v/>
      </c>
      <c r="P43" s="8" t="str">
        <f>IF(AND(OR(エントリー!$AX48="○",エントリー!$AX48="△"),エントリー!Q48=""),"",IF(OR(エントリー!$AX48="○",エントリー!$AX48="△"),エントリー!Q48,""))</f>
        <v/>
      </c>
      <c r="Q43" t="str">
        <f>IF(AND(OR(エントリー!$AX48="○",エントリー!$AX48="△"),エントリー!R48=""),"",IF(OR(エントリー!$AX48="○",エントリー!$AX48="△"),エントリー!R48,""))</f>
        <v/>
      </c>
      <c r="R43" s="70" t="str">
        <f>IF(AND(OR(エントリー!$AX48="○",エントリー!$AX48="△"),エントリー!S48=""),"",IF(OR(エントリー!$AX48="○",エントリー!$AX48="△"),エントリー!S48,""))</f>
        <v/>
      </c>
      <c r="S43" t="str">
        <f>IF(AND(OR(エントリー!$AX48="○",エントリー!$AX48="△"),エントリー!T48=""),"",IF(OR(エントリー!$AX48="○",エントリー!$AX48="△"),エントリー!T48,""))</f>
        <v/>
      </c>
      <c r="T43" t="str">
        <f>IF(AND(OR(エントリー!$AX48="○",エントリー!$AX48="△"),エントリー!U48=""),"",IF(OR(エントリー!$AX48="○",エントリー!$AX48="△"),エントリー!U48,""))</f>
        <v/>
      </c>
      <c r="U43" t="str">
        <f>IF(AND(OR(エントリー!$AX48="○",エントリー!$AX48="△"),エントリー!V48=""),"",IF(OR(エントリー!$AX48="○",エントリー!$AX48="△"),エントリー!V48,""))</f>
        <v/>
      </c>
      <c r="V43" t="str">
        <f>IF(AND(OR(エントリー!$AX48="○",エントリー!$AX48="△"),エントリー!W48=""),"",IF(OR(エントリー!$AX48="○",エントリー!$AX48="△"),エントリー!W48,""))</f>
        <v/>
      </c>
      <c r="W43" t="str">
        <f>IF(AND(OR(エントリー!$AX48="○",エントリー!$AX48="△"),エントリー!X48=""),"",IF(OR(エントリー!$AX48="○",エントリー!$AX48="△"),エントリー!X48,""))</f>
        <v/>
      </c>
      <c r="X43" t="str">
        <f>IF(AND(OR(エントリー!$AX48="○",エントリー!$AX48="△"),エントリー!Y48=""),"",IF(OR(エントリー!$AX48="○",エントリー!$AX48="△"),エントリー!Y48,""))</f>
        <v/>
      </c>
      <c r="Y43" t="str">
        <f>IF(AND(OR(エントリー!$AX48="○",エントリー!$AX48="△"),エントリー!Z48=""),"",IF(OR(エントリー!$AX48="○",エントリー!$AX48="△"),エントリー!Z48,""))</f>
        <v/>
      </c>
      <c r="Z43" t="str">
        <f>IF(AND(OR(エントリー!$AX48="○",エントリー!$AX48="△"),エントリー!AA48=""),"",IF(OR(エントリー!$AX48="○",エントリー!$AX48="△"),エントリー!AA48,""))</f>
        <v/>
      </c>
      <c r="AA43" t="str">
        <f>IF(AND(OR(エントリー!$AX48="○",エントリー!$AX48="△"),エントリー!AB48=""),"",IF(OR(エントリー!$AX48="○",エントリー!$AX48="△"),エントリー!AB48,""))</f>
        <v/>
      </c>
      <c r="AB43" t="str">
        <f>IF(AND(OR(エントリー!$AX48="○",エントリー!$AX48="△"),エントリー!AC48=""),"",IF(OR(エントリー!$AX48="○",エントリー!$AX48="△"),エントリー!AC48,""))</f>
        <v/>
      </c>
      <c r="AC43" t="str">
        <f>IF(AND(OR(エントリー!$AX48="○",エントリー!$AX48="△"),エントリー!$AY$3="通常"),エントリー!AP48,IF(AND(OR(エントリー!$AX48="○",エントリー!$AX48="△"),エントリー!$AY$3="国体"),エントリー!AO48,IF(AND(OR(エントリー!$AX48="○",エントリー!$AX48="△"),エントリー!$AY$3="OPEN"),エントリー!AQ48,IF(AND(OR(エントリー!$AX48="○",エントリー!$AX48="△"),エントリー!$AY$3="Jr"),エントリー!AR48,IF(AND(OR(エントリー!$AX48="○",エントリー!$AX48="△"),エントリー!$AY$3="MS"),エントリー!AS48,"")))))</f>
        <v/>
      </c>
      <c r="AD43" t="str">
        <f>IF(AND(OR(エントリー!$AX48="○",エントリー!$AX48="△"),エントリー!AE48=""),"",IF(OR(エントリー!$AX48="○",エントリー!$AX48="△"),エントリー!AE48,""))</f>
        <v/>
      </c>
      <c r="AE43" t="str">
        <f>IF(エントリー!AM48="","",IF(エントリー!$AX48="","",IF(AND(OR(エントリー!$AX48="○",エントリー!$AX48="△"),エントリー!$AY$3="MS"),エントリー!AN48,エントリー!AM48)))</f>
        <v/>
      </c>
      <c r="AF43" t="str">
        <f t="shared" si="0"/>
        <v/>
      </c>
      <c r="AG43" t="str">
        <f>IF(AND(OR(エントリー!$AX48="○",エントリー!$AX48="△"),エントリー!AH48=""),"",IF(OR(エントリー!$AX48="○",エントリー!$AX48="△"),エントリー!AH48,""))</f>
        <v/>
      </c>
      <c r="AH43" s="72" t="str">
        <f>IF(AND(OR(エントリー!$AX48="○",エントリー!$AX48="△"),エントリー!AI48=""),"",IF(OR(エントリー!$AX48="○",エントリー!$AX48="△"),エントリー!AI48,""))</f>
        <v/>
      </c>
      <c r="AI43" t="str">
        <f>IF(AND(OR(エントリー!$AX48="○",エントリー!$AX48="△"),エントリー!AJ48=""),"",IF(OR(エントリー!$AX48="○",エントリー!$AX48="△"),エントリー!AJ48,""))</f>
        <v/>
      </c>
      <c r="AJ43" t="str">
        <f>IF(AND(OR(エントリー!$AX48="○",エントリー!$AX48="△"),エントリー!AK48=""),"",IF(OR(エントリー!$AX48="○",エントリー!$AX48="△"),エントリー!AK48,""))</f>
        <v/>
      </c>
      <c r="AK43" t="str">
        <f>IF(エントリー!AX48="△","オープン参加","")</f>
        <v/>
      </c>
    </row>
    <row r="44" spans="1:37" x14ac:dyDescent="0.15">
      <c r="A44" s="68" t="str">
        <f>IF(AND(OR(エントリー!$AX49="○",エントリー!$AX49="△"),エントリー!B49=""),"",IF(OR(エントリー!$AX49="○",エントリー!$AX49="△"),エントリー!B49,""))</f>
        <v/>
      </c>
      <c r="B44" t="str">
        <f>IF(AND(OR(エントリー!$AX49="○",エントリー!$AX49="△"),エントリー!C49=""),"",IF(OR(エントリー!$AX49="○",エントリー!$AX49="△"),エントリー!C49,""))</f>
        <v/>
      </c>
      <c r="C44" t="str">
        <f>IF(AND(OR(エントリー!$AX49="○",エントリー!$AX49="△"),エントリー!D49=""),"",IF(OR(エントリー!$AX49="○",エントリー!$AX49="△"),エントリー!D49,""))</f>
        <v/>
      </c>
      <c r="D44" s="69" t="str">
        <f>IF(AND(OR(エントリー!$AX49="○",エントリー!$AX49="△"),エントリー!E49=""),"",IF(OR(エントリー!$AX49="○",エントリー!$AX49="△"),エントリー!E49,""))</f>
        <v/>
      </c>
      <c r="E44" t="str">
        <f>IF(AND(OR(エントリー!$AX49="○",エントリー!$AX49="△"),エントリー!F49=""),"",IF(OR(エントリー!$AX49="○",エントリー!$AX49="△"),エントリー!F49,""))</f>
        <v/>
      </c>
      <c r="F44" t="str">
        <f>IF(AND(OR(エントリー!$AX49="○",エントリー!$AX49="△"),エントリー!G49=""),"",IF(OR(エントリー!$AX49="○",エントリー!$AX49="△"),エントリー!G49,""))</f>
        <v/>
      </c>
      <c r="G44" t="str">
        <f>IF(AND(OR(エントリー!$AX49="○",エントリー!$AX49="△"),エントリー!H49=""),"",IF(OR(エントリー!$AX49="○",エントリー!$AX49="△"),エントリー!H49,""))</f>
        <v/>
      </c>
      <c r="H44" t="str">
        <f>IF(AND(OR(エントリー!$AX49="○",エントリー!$AX49="△"),エントリー!I49=""),"",IF(OR(エントリー!$AX49="○",エントリー!$AX49="△"),エントリー!I49,""))</f>
        <v/>
      </c>
      <c r="I44" t="str">
        <f>IF(AND(OR(エントリー!$AX49="○",エントリー!$AX49="△"),エントリー!J49=""),"",IF(OR(エントリー!$AX49="○",エントリー!$AX49="△"),エントリー!J49,""))</f>
        <v/>
      </c>
      <c r="J44" t="str">
        <f>IF(AND(OR(エントリー!$AX49="○",エントリー!$AX49="△"),エントリー!K49=""),"",IF(OR(エントリー!$AX49="○",エントリー!$AX49="△"),エントリー!K49,""))</f>
        <v/>
      </c>
      <c r="K44" t="str">
        <f>IF(AND(OR(エントリー!$AX49="○",エントリー!$AX49="△"),エントリー!L49=""),"",IF(OR(エントリー!$AX49="○",エントリー!$AX49="△"),エントリー!L49,""))</f>
        <v/>
      </c>
      <c r="L44" s="71" t="str">
        <f>IF(AND(OR(エントリー!$AX49="○",エントリー!$AX49="△"),エントリー!M49=""),"",IF(OR(エントリー!$AX49="○",エントリー!$AX49="△"),エントリー!M49,""))</f>
        <v/>
      </c>
      <c r="M44" s="71" t="str">
        <f>IF(AND(OR(エントリー!$AX49="○",エントリー!$AX49="△"),エントリー!N49=""),"",IF(OR(エントリー!$AX49="○",エントリー!$AX49="△"),エントリー!N49,""))</f>
        <v/>
      </c>
      <c r="N44" s="71" t="str">
        <f>IF(AND(OR(エントリー!$AX49="○",エントリー!$AX49="△"),エントリー!O49=""),"",IF(OR(エントリー!$AX49="○",エントリー!$AX49="△"),エントリー!O49,""))</f>
        <v/>
      </c>
      <c r="O44" s="5" t="str">
        <f>IF(エントリー!P49="","",IF(エントリー!$AX49="","",IF(AND(OR(エントリー!$AX49="○",エントリー!$AX49="△"),エントリー!AL49=""),エントリー!P49,エントリー!AL49)))</f>
        <v/>
      </c>
      <c r="P44" s="8" t="str">
        <f>IF(AND(OR(エントリー!$AX49="○",エントリー!$AX49="△"),エントリー!Q49=""),"",IF(OR(エントリー!$AX49="○",エントリー!$AX49="△"),エントリー!Q49,""))</f>
        <v/>
      </c>
      <c r="Q44" t="str">
        <f>IF(AND(OR(エントリー!$AX49="○",エントリー!$AX49="△"),エントリー!R49=""),"",IF(OR(エントリー!$AX49="○",エントリー!$AX49="△"),エントリー!R49,""))</f>
        <v/>
      </c>
      <c r="R44" s="70" t="str">
        <f>IF(AND(OR(エントリー!$AX49="○",エントリー!$AX49="△"),エントリー!S49=""),"",IF(OR(エントリー!$AX49="○",エントリー!$AX49="△"),エントリー!S49,""))</f>
        <v/>
      </c>
      <c r="S44" t="str">
        <f>IF(AND(OR(エントリー!$AX49="○",エントリー!$AX49="△"),エントリー!T49=""),"",IF(OR(エントリー!$AX49="○",エントリー!$AX49="△"),エントリー!T49,""))</f>
        <v/>
      </c>
      <c r="T44" t="str">
        <f>IF(AND(OR(エントリー!$AX49="○",エントリー!$AX49="△"),エントリー!U49=""),"",IF(OR(エントリー!$AX49="○",エントリー!$AX49="△"),エントリー!U49,""))</f>
        <v/>
      </c>
      <c r="U44" t="str">
        <f>IF(AND(OR(エントリー!$AX49="○",エントリー!$AX49="△"),エントリー!V49=""),"",IF(OR(エントリー!$AX49="○",エントリー!$AX49="△"),エントリー!V49,""))</f>
        <v/>
      </c>
      <c r="V44" t="str">
        <f>IF(AND(OR(エントリー!$AX49="○",エントリー!$AX49="△"),エントリー!W49=""),"",IF(OR(エントリー!$AX49="○",エントリー!$AX49="△"),エントリー!W49,""))</f>
        <v/>
      </c>
      <c r="W44" t="str">
        <f>IF(AND(OR(エントリー!$AX49="○",エントリー!$AX49="△"),エントリー!X49=""),"",IF(OR(エントリー!$AX49="○",エントリー!$AX49="△"),エントリー!X49,""))</f>
        <v/>
      </c>
      <c r="X44" t="str">
        <f>IF(AND(OR(エントリー!$AX49="○",エントリー!$AX49="△"),エントリー!Y49=""),"",IF(OR(エントリー!$AX49="○",エントリー!$AX49="△"),エントリー!Y49,""))</f>
        <v/>
      </c>
      <c r="Y44" t="str">
        <f>IF(AND(OR(エントリー!$AX49="○",エントリー!$AX49="△"),エントリー!Z49=""),"",IF(OR(エントリー!$AX49="○",エントリー!$AX49="△"),エントリー!Z49,""))</f>
        <v/>
      </c>
      <c r="Z44" t="str">
        <f>IF(AND(OR(エントリー!$AX49="○",エントリー!$AX49="△"),エントリー!AA49=""),"",IF(OR(エントリー!$AX49="○",エントリー!$AX49="△"),エントリー!AA49,""))</f>
        <v/>
      </c>
      <c r="AA44" t="str">
        <f>IF(AND(OR(エントリー!$AX49="○",エントリー!$AX49="△"),エントリー!AB49=""),"",IF(OR(エントリー!$AX49="○",エントリー!$AX49="△"),エントリー!AB49,""))</f>
        <v/>
      </c>
      <c r="AB44" t="str">
        <f>IF(AND(OR(エントリー!$AX49="○",エントリー!$AX49="△"),エントリー!AC49=""),"",IF(OR(エントリー!$AX49="○",エントリー!$AX49="△"),エントリー!AC49,""))</f>
        <v/>
      </c>
      <c r="AC44" t="str">
        <f>IF(AND(OR(エントリー!$AX49="○",エントリー!$AX49="△"),エントリー!$AY$3="通常"),エントリー!AP49,IF(AND(OR(エントリー!$AX49="○",エントリー!$AX49="△"),エントリー!$AY$3="国体"),エントリー!AO49,IF(AND(OR(エントリー!$AX49="○",エントリー!$AX49="△"),エントリー!$AY$3="OPEN"),エントリー!AQ49,IF(AND(OR(エントリー!$AX49="○",エントリー!$AX49="△"),エントリー!$AY$3="Jr"),エントリー!AR49,IF(AND(OR(エントリー!$AX49="○",エントリー!$AX49="△"),エントリー!$AY$3="MS"),エントリー!AS49,"")))))</f>
        <v/>
      </c>
      <c r="AD44" t="str">
        <f>IF(AND(OR(エントリー!$AX49="○",エントリー!$AX49="△"),エントリー!AE49=""),"",IF(OR(エントリー!$AX49="○",エントリー!$AX49="△"),エントリー!AE49,""))</f>
        <v/>
      </c>
      <c r="AE44" t="str">
        <f>IF(エントリー!AM49="","",IF(エントリー!$AX49="","",IF(AND(OR(エントリー!$AX49="○",エントリー!$AX49="△"),エントリー!$AY$3="MS"),エントリー!AN49,エントリー!AM49)))</f>
        <v/>
      </c>
      <c r="AF44" t="str">
        <f t="shared" si="0"/>
        <v/>
      </c>
      <c r="AG44" t="str">
        <f>IF(AND(OR(エントリー!$AX49="○",エントリー!$AX49="△"),エントリー!AH49=""),"",IF(OR(エントリー!$AX49="○",エントリー!$AX49="△"),エントリー!AH49,""))</f>
        <v/>
      </c>
      <c r="AH44" s="72" t="str">
        <f>IF(AND(OR(エントリー!$AX49="○",エントリー!$AX49="△"),エントリー!AI49=""),"",IF(OR(エントリー!$AX49="○",エントリー!$AX49="△"),エントリー!AI49,""))</f>
        <v/>
      </c>
      <c r="AI44" t="str">
        <f>IF(AND(OR(エントリー!$AX49="○",エントリー!$AX49="△"),エントリー!AJ49=""),"",IF(OR(エントリー!$AX49="○",エントリー!$AX49="△"),エントリー!AJ49,""))</f>
        <v/>
      </c>
      <c r="AJ44" t="str">
        <f>IF(AND(OR(エントリー!$AX49="○",エントリー!$AX49="△"),エントリー!AK49=""),"",IF(OR(エントリー!$AX49="○",エントリー!$AX49="△"),エントリー!AK49,""))</f>
        <v/>
      </c>
      <c r="AK44" t="str">
        <f>IF(エントリー!AX49="△","オープン参加","")</f>
        <v/>
      </c>
    </row>
    <row r="45" spans="1:37" x14ac:dyDescent="0.15">
      <c r="A45" s="68" t="str">
        <f>IF(AND(OR(エントリー!$AX50="○",エントリー!$AX50="△"),エントリー!B50=""),"",IF(OR(エントリー!$AX50="○",エントリー!$AX50="△"),エントリー!B50,""))</f>
        <v/>
      </c>
      <c r="B45" t="str">
        <f>IF(AND(OR(エントリー!$AX50="○",エントリー!$AX50="△"),エントリー!C50=""),"",IF(OR(エントリー!$AX50="○",エントリー!$AX50="△"),エントリー!C50,""))</f>
        <v/>
      </c>
      <c r="C45" t="str">
        <f>IF(AND(OR(エントリー!$AX50="○",エントリー!$AX50="△"),エントリー!D50=""),"",IF(OR(エントリー!$AX50="○",エントリー!$AX50="△"),エントリー!D50,""))</f>
        <v/>
      </c>
      <c r="D45" s="69" t="str">
        <f>IF(AND(OR(エントリー!$AX50="○",エントリー!$AX50="△"),エントリー!E50=""),"",IF(OR(エントリー!$AX50="○",エントリー!$AX50="△"),エントリー!E50,""))</f>
        <v/>
      </c>
      <c r="E45" t="str">
        <f>IF(AND(OR(エントリー!$AX50="○",エントリー!$AX50="△"),エントリー!F50=""),"",IF(OR(エントリー!$AX50="○",エントリー!$AX50="△"),エントリー!F50,""))</f>
        <v/>
      </c>
      <c r="F45" t="str">
        <f>IF(AND(OR(エントリー!$AX50="○",エントリー!$AX50="△"),エントリー!G50=""),"",IF(OR(エントリー!$AX50="○",エントリー!$AX50="△"),エントリー!G50,""))</f>
        <v/>
      </c>
      <c r="G45" t="str">
        <f>IF(AND(OR(エントリー!$AX50="○",エントリー!$AX50="△"),エントリー!H50=""),"",IF(OR(エントリー!$AX50="○",エントリー!$AX50="△"),エントリー!H50,""))</f>
        <v/>
      </c>
      <c r="H45" t="str">
        <f>IF(AND(OR(エントリー!$AX50="○",エントリー!$AX50="△"),エントリー!I50=""),"",IF(OR(エントリー!$AX50="○",エントリー!$AX50="△"),エントリー!I50,""))</f>
        <v/>
      </c>
      <c r="I45" t="str">
        <f>IF(AND(OR(エントリー!$AX50="○",エントリー!$AX50="△"),エントリー!J50=""),"",IF(OR(エントリー!$AX50="○",エントリー!$AX50="△"),エントリー!J50,""))</f>
        <v/>
      </c>
      <c r="J45" t="str">
        <f>IF(AND(OR(エントリー!$AX50="○",エントリー!$AX50="△"),エントリー!K50=""),"",IF(OR(エントリー!$AX50="○",エントリー!$AX50="△"),エントリー!K50,""))</f>
        <v/>
      </c>
      <c r="K45" t="str">
        <f>IF(AND(OR(エントリー!$AX50="○",エントリー!$AX50="△"),エントリー!L50=""),"",IF(OR(エントリー!$AX50="○",エントリー!$AX50="△"),エントリー!L50,""))</f>
        <v/>
      </c>
      <c r="L45" s="71" t="str">
        <f>IF(AND(OR(エントリー!$AX50="○",エントリー!$AX50="△"),エントリー!M50=""),"",IF(OR(エントリー!$AX50="○",エントリー!$AX50="△"),エントリー!M50,""))</f>
        <v/>
      </c>
      <c r="M45" s="71" t="str">
        <f>IF(AND(OR(エントリー!$AX50="○",エントリー!$AX50="△"),エントリー!N50=""),"",IF(OR(エントリー!$AX50="○",エントリー!$AX50="△"),エントリー!N50,""))</f>
        <v/>
      </c>
      <c r="N45" s="71" t="str">
        <f>IF(AND(OR(エントリー!$AX50="○",エントリー!$AX50="△"),エントリー!O50=""),"",IF(OR(エントリー!$AX50="○",エントリー!$AX50="△"),エントリー!O50,""))</f>
        <v/>
      </c>
      <c r="O45" s="5" t="str">
        <f>IF(エントリー!P50="","",IF(エントリー!$AX50="","",IF(AND(OR(エントリー!$AX50="○",エントリー!$AX50="△"),エントリー!AL50=""),エントリー!P50,エントリー!AL50)))</f>
        <v/>
      </c>
      <c r="P45" s="8" t="str">
        <f>IF(AND(OR(エントリー!$AX50="○",エントリー!$AX50="△"),エントリー!Q50=""),"",IF(OR(エントリー!$AX50="○",エントリー!$AX50="△"),エントリー!Q50,""))</f>
        <v/>
      </c>
      <c r="Q45" t="str">
        <f>IF(AND(OR(エントリー!$AX50="○",エントリー!$AX50="△"),エントリー!R50=""),"",IF(OR(エントリー!$AX50="○",エントリー!$AX50="△"),エントリー!R50,""))</f>
        <v/>
      </c>
      <c r="R45" s="70" t="str">
        <f>IF(AND(OR(エントリー!$AX50="○",エントリー!$AX50="△"),エントリー!S50=""),"",IF(OR(エントリー!$AX50="○",エントリー!$AX50="△"),エントリー!S50,""))</f>
        <v/>
      </c>
      <c r="S45" t="str">
        <f>IF(AND(OR(エントリー!$AX50="○",エントリー!$AX50="△"),エントリー!T50=""),"",IF(OR(エントリー!$AX50="○",エントリー!$AX50="△"),エントリー!T50,""))</f>
        <v/>
      </c>
      <c r="T45" t="str">
        <f>IF(AND(OR(エントリー!$AX50="○",エントリー!$AX50="△"),エントリー!U50=""),"",IF(OR(エントリー!$AX50="○",エントリー!$AX50="△"),エントリー!U50,""))</f>
        <v/>
      </c>
      <c r="U45" t="str">
        <f>IF(AND(OR(エントリー!$AX50="○",エントリー!$AX50="△"),エントリー!V50=""),"",IF(OR(エントリー!$AX50="○",エントリー!$AX50="△"),エントリー!V50,""))</f>
        <v/>
      </c>
      <c r="V45" t="str">
        <f>IF(AND(OR(エントリー!$AX50="○",エントリー!$AX50="△"),エントリー!W50=""),"",IF(OR(エントリー!$AX50="○",エントリー!$AX50="△"),エントリー!W50,""))</f>
        <v/>
      </c>
      <c r="W45" t="str">
        <f>IF(AND(OR(エントリー!$AX50="○",エントリー!$AX50="△"),エントリー!X50=""),"",IF(OR(エントリー!$AX50="○",エントリー!$AX50="△"),エントリー!X50,""))</f>
        <v/>
      </c>
      <c r="X45" t="str">
        <f>IF(AND(OR(エントリー!$AX50="○",エントリー!$AX50="△"),エントリー!Y50=""),"",IF(OR(エントリー!$AX50="○",エントリー!$AX50="△"),エントリー!Y50,""))</f>
        <v/>
      </c>
      <c r="Y45" t="str">
        <f>IF(AND(OR(エントリー!$AX50="○",エントリー!$AX50="△"),エントリー!Z50=""),"",IF(OR(エントリー!$AX50="○",エントリー!$AX50="△"),エントリー!Z50,""))</f>
        <v/>
      </c>
      <c r="Z45" t="str">
        <f>IF(AND(OR(エントリー!$AX50="○",エントリー!$AX50="△"),エントリー!AA50=""),"",IF(OR(エントリー!$AX50="○",エントリー!$AX50="△"),エントリー!AA50,""))</f>
        <v/>
      </c>
      <c r="AA45" t="str">
        <f>IF(AND(OR(エントリー!$AX50="○",エントリー!$AX50="△"),エントリー!AB50=""),"",IF(OR(エントリー!$AX50="○",エントリー!$AX50="△"),エントリー!AB50,""))</f>
        <v/>
      </c>
      <c r="AB45" t="str">
        <f>IF(AND(OR(エントリー!$AX50="○",エントリー!$AX50="△"),エントリー!AC50=""),"",IF(OR(エントリー!$AX50="○",エントリー!$AX50="△"),エントリー!AC50,""))</f>
        <v/>
      </c>
      <c r="AC45" t="str">
        <f>IF(AND(OR(エントリー!$AX50="○",エントリー!$AX50="△"),エントリー!$AY$3="通常"),エントリー!AP50,IF(AND(OR(エントリー!$AX50="○",エントリー!$AX50="△"),エントリー!$AY$3="国体"),エントリー!AO50,IF(AND(OR(エントリー!$AX50="○",エントリー!$AX50="△"),エントリー!$AY$3="OPEN"),エントリー!AQ50,IF(AND(OR(エントリー!$AX50="○",エントリー!$AX50="△"),エントリー!$AY$3="Jr"),エントリー!AR50,IF(AND(OR(エントリー!$AX50="○",エントリー!$AX50="△"),エントリー!$AY$3="MS"),エントリー!AS50,"")))))</f>
        <v/>
      </c>
      <c r="AD45" t="str">
        <f>IF(AND(OR(エントリー!$AX50="○",エントリー!$AX50="△"),エントリー!AE50=""),"",IF(OR(エントリー!$AX50="○",エントリー!$AX50="△"),エントリー!AE50,""))</f>
        <v/>
      </c>
      <c r="AE45" t="str">
        <f>IF(エントリー!AM50="","",IF(エントリー!$AX50="","",IF(AND(OR(エントリー!$AX50="○",エントリー!$AX50="△"),エントリー!$AY$3="MS"),エントリー!AN50,エントリー!AM50)))</f>
        <v/>
      </c>
      <c r="AF45" t="str">
        <f t="shared" si="0"/>
        <v/>
      </c>
      <c r="AG45" t="str">
        <f>IF(AND(OR(エントリー!$AX50="○",エントリー!$AX50="△"),エントリー!AH50=""),"",IF(OR(エントリー!$AX50="○",エントリー!$AX50="△"),エントリー!AH50,""))</f>
        <v/>
      </c>
      <c r="AH45" s="72" t="str">
        <f>IF(AND(OR(エントリー!$AX50="○",エントリー!$AX50="△"),エントリー!AI50=""),"",IF(OR(エントリー!$AX50="○",エントリー!$AX50="△"),エントリー!AI50,""))</f>
        <v/>
      </c>
      <c r="AI45" t="str">
        <f>IF(AND(OR(エントリー!$AX50="○",エントリー!$AX50="△"),エントリー!AJ50=""),"",IF(OR(エントリー!$AX50="○",エントリー!$AX50="△"),エントリー!AJ50,""))</f>
        <v/>
      </c>
      <c r="AJ45" t="str">
        <f>IF(AND(OR(エントリー!$AX50="○",エントリー!$AX50="△"),エントリー!AK50=""),"",IF(OR(エントリー!$AX50="○",エントリー!$AX50="△"),エントリー!AK50,""))</f>
        <v/>
      </c>
      <c r="AK45" t="str">
        <f>IF(エントリー!AX50="△","オープン参加","")</f>
        <v/>
      </c>
    </row>
    <row r="46" spans="1:37" x14ac:dyDescent="0.15">
      <c r="A46" s="68" t="str">
        <f>IF(AND(OR(エントリー!$AX51="○",エントリー!$AX51="△"),エントリー!B51=""),"",IF(OR(エントリー!$AX51="○",エントリー!$AX51="△"),エントリー!B51,""))</f>
        <v/>
      </c>
      <c r="B46" t="str">
        <f>IF(AND(OR(エントリー!$AX51="○",エントリー!$AX51="△"),エントリー!C51=""),"",IF(OR(エントリー!$AX51="○",エントリー!$AX51="△"),エントリー!C51,""))</f>
        <v/>
      </c>
      <c r="C46" t="str">
        <f>IF(AND(OR(エントリー!$AX51="○",エントリー!$AX51="△"),エントリー!D51=""),"",IF(OR(エントリー!$AX51="○",エントリー!$AX51="△"),エントリー!D51,""))</f>
        <v/>
      </c>
      <c r="D46" s="69" t="str">
        <f>IF(AND(OR(エントリー!$AX51="○",エントリー!$AX51="△"),エントリー!E51=""),"",IF(OR(エントリー!$AX51="○",エントリー!$AX51="△"),エントリー!E51,""))</f>
        <v/>
      </c>
      <c r="E46" t="str">
        <f>IF(AND(OR(エントリー!$AX51="○",エントリー!$AX51="△"),エントリー!F51=""),"",IF(OR(エントリー!$AX51="○",エントリー!$AX51="△"),エントリー!F51,""))</f>
        <v/>
      </c>
      <c r="F46" t="str">
        <f>IF(AND(OR(エントリー!$AX51="○",エントリー!$AX51="△"),エントリー!G51=""),"",IF(OR(エントリー!$AX51="○",エントリー!$AX51="△"),エントリー!G51,""))</f>
        <v/>
      </c>
      <c r="G46" t="str">
        <f>IF(AND(OR(エントリー!$AX51="○",エントリー!$AX51="△"),エントリー!H51=""),"",IF(OR(エントリー!$AX51="○",エントリー!$AX51="△"),エントリー!H51,""))</f>
        <v/>
      </c>
      <c r="H46" t="str">
        <f>IF(AND(OR(エントリー!$AX51="○",エントリー!$AX51="△"),エントリー!I51=""),"",IF(OR(エントリー!$AX51="○",エントリー!$AX51="△"),エントリー!I51,""))</f>
        <v/>
      </c>
      <c r="I46" t="str">
        <f>IF(AND(OR(エントリー!$AX51="○",エントリー!$AX51="△"),エントリー!J51=""),"",IF(OR(エントリー!$AX51="○",エントリー!$AX51="△"),エントリー!J51,""))</f>
        <v/>
      </c>
      <c r="J46" t="str">
        <f>IF(AND(OR(エントリー!$AX51="○",エントリー!$AX51="△"),エントリー!K51=""),"",IF(OR(エントリー!$AX51="○",エントリー!$AX51="△"),エントリー!K51,""))</f>
        <v/>
      </c>
      <c r="K46" t="str">
        <f>IF(AND(OR(エントリー!$AX51="○",エントリー!$AX51="△"),エントリー!L51=""),"",IF(OR(エントリー!$AX51="○",エントリー!$AX51="△"),エントリー!L51,""))</f>
        <v/>
      </c>
      <c r="L46" s="71" t="str">
        <f>IF(AND(OR(エントリー!$AX51="○",エントリー!$AX51="△"),エントリー!M51=""),"",IF(OR(エントリー!$AX51="○",エントリー!$AX51="△"),エントリー!M51,""))</f>
        <v/>
      </c>
      <c r="M46" s="71" t="str">
        <f>IF(AND(OR(エントリー!$AX51="○",エントリー!$AX51="△"),エントリー!N51=""),"",IF(OR(エントリー!$AX51="○",エントリー!$AX51="△"),エントリー!N51,""))</f>
        <v/>
      </c>
      <c r="N46" s="71" t="str">
        <f>IF(AND(OR(エントリー!$AX51="○",エントリー!$AX51="△"),エントリー!O51=""),"",IF(OR(エントリー!$AX51="○",エントリー!$AX51="△"),エントリー!O51,""))</f>
        <v/>
      </c>
      <c r="O46" s="5" t="str">
        <f>IF(エントリー!P51="","",IF(エントリー!$AX51="","",IF(AND(OR(エントリー!$AX51="○",エントリー!$AX51="△"),エントリー!AL51=""),エントリー!P51,エントリー!AL51)))</f>
        <v/>
      </c>
      <c r="P46" s="8" t="str">
        <f>IF(AND(OR(エントリー!$AX51="○",エントリー!$AX51="△"),エントリー!Q51=""),"",IF(OR(エントリー!$AX51="○",エントリー!$AX51="△"),エントリー!Q51,""))</f>
        <v/>
      </c>
      <c r="Q46" t="str">
        <f>IF(AND(OR(エントリー!$AX51="○",エントリー!$AX51="△"),エントリー!R51=""),"",IF(OR(エントリー!$AX51="○",エントリー!$AX51="△"),エントリー!R51,""))</f>
        <v/>
      </c>
      <c r="R46" s="70" t="str">
        <f>IF(AND(OR(エントリー!$AX51="○",エントリー!$AX51="△"),エントリー!S51=""),"",IF(OR(エントリー!$AX51="○",エントリー!$AX51="△"),エントリー!S51,""))</f>
        <v/>
      </c>
      <c r="S46" t="str">
        <f>IF(AND(OR(エントリー!$AX51="○",エントリー!$AX51="△"),エントリー!T51=""),"",IF(OR(エントリー!$AX51="○",エントリー!$AX51="△"),エントリー!T51,""))</f>
        <v/>
      </c>
      <c r="T46" t="str">
        <f>IF(AND(OR(エントリー!$AX51="○",エントリー!$AX51="△"),エントリー!U51=""),"",IF(OR(エントリー!$AX51="○",エントリー!$AX51="△"),エントリー!U51,""))</f>
        <v/>
      </c>
      <c r="U46" t="str">
        <f>IF(AND(OR(エントリー!$AX51="○",エントリー!$AX51="△"),エントリー!V51=""),"",IF(OR(エントリー!$AX51="○",エントリー!$AX51="△"),エントリー!V51,""))</f>
        <v/>
      </c>
      <c r="V46" t="str">
        <f>IF(AND(OR(エントリー!$AX51="○",エントリー!$AX51="△"),エントリー!W51=""),"",IF(OR(エントリー!$AX51="○",エントリー!$AX51="△"),エントリー!W51,""))</f>
        <v/>
      </c>
      <c r="W46" t="str">
        <f>IF(AND(OR(エントリー!$AX51="○",エントリー!$AX51="△"),エントリー!X51=""),"",IF(OR(エントリー!$AX51="○",エントリー!$AX51="△"),エントリー!X51,""))</f>
        <v/>
      </c>
      <c r="X46" t="str">
        <f>IF(AND(OR(エントリー!$AX51="○",エントリー!$AX51="△"),エントリー!Y51=""),"",IF(OR(エントリー!$AX51="○",エントリー!$AX51="△"),エントリー!Y51,""))</f>
        <v/>
      </c>
      <c r="Y46" t="str">
        <f>IF(AND(OR(エントリー!$AX51="○",エントリー!$AX51="△"),エントリー!Z51=""),"",IF(OR(エントリー!$AX51="○",エントリー!$AX51="△"),エントリー!Z51,""))</f>
        <v/>
      </c>
      <c r="Z46" t="str">
        <f>IF(AND(OR(エントリー!$AX51="○",エントリー!$AX51="△"),エントリー!AA51=""),"",IF(OR(エントリー!$AX51="○",エントリー!$AX51="△"),エントリー!AA51,""))</f>
        <v/>
      </c>
      <c r="AA46" t="str">
        <f>IF(AND(OR(エントリー!$AX51="○",エントリー!$AX51="△"),エントリー!AB51=""),"",IF(OR(エントリー!$AX51="○",エントリー!$AX51="△"),エントリー!AB51,""))</f>
        <v/>
      </c>
      <c r="AB46" t="str">
        <f>IF(AND(OR(エントリー!$AX51="○",エントリー!$AX51="△"),エントリー!AC51=""),"",IF(OR(エントリー!$AX51="○",エントリー!$AX51="△"),エントリー!AC51,""))</f>
        <v/>
      </c>
      <c r="AC46" t="str">
        <f>IF(AND(OR(エントリー!$AX51="○",エントリー!$AX51="△"),エントリー!$AY$3="通常"),エントリー!AP51,IF(AND(OR(エントリー!$AX51="○",エントリー!$AX51="△"),エントリー!$AY$3="国体"),エントリー!AO51,IF(AND(OR(エントリー!$AX51="○",エントリー!$AX51="△"),エントリー!$AY$3="OPEN"),エントリー!AQ51,IF(AND(OR(エントリー!$AX51="○",エントリー!$AX51="△"),エントリー!$AY$3="Jr"),エントリー!AR51,IF(AND(OR(エントリー!$AX51="○",エントリー!$AX51="△"),エントリー!$AY$3="MS"),エントリー!AS51,"")))))</f>
        <v/>
      </c>
      <c r="AD46" t="str">
        <f>IF(AND(OR(エントリー!$AX51="○",エントリー!$AX51="△"),エントリー!AE51=""),"",IF(OR(エントリー!$AX51="○",エントリー!$AX51="△"),エントリー!AE51,""))</f>
        <v/>
      </c>
      <c r="AE46" t="str">
        <f>IF(エントリー!AM51="","",IF(エントリー!$AX51="","",IF(AND(OR(エントリー!$AX51="○",エントリー!$AX51="△"),エントリー!$AY$3="MS"),エントリー!AN51,エントリー!AM51)))</f>
        <v/>
      </c>
      <c r="AF46" t="str">
        <f t="shared" si="0"/>
        <v/>
      </c>
      <c r="AG46" t="str">
        <f>IF(AND(OR(エントリー!$AX51="○",エントリー!$AX51="△"),エントリー!AH51=""),"",IF(OR(エントリー!$AX51="○",エントリー!$AX51="△"),エントリー!AH51,""))</f>
        <v/>
      </c>
      <c r="AH46" s="72" t="str">
        <f>IF(AND(OR(エントリー!$AX51="○",エントリー!$AX51="△"),エントリー!AI51=""),"",IF(OR(エントリー!$AX51="○",エントリー!$AX51="△"),エントリー!AI51,""))</f>
        <v/>
      </c>
      <c r="AI46" t="str">
        <f>IF(AND(OR(エントリー!$AX51="○",エントリー!$AX51="△"),エントリー!AJ51=""),"",IF(OR(エントリー!$AX51="○",エントリー!$AX51="△"),エントリー!AJ51,""))</f>
        <v/>
      </c>
      <c r="AJ46" t="str">
        <f>IF(AND(OR(エントリー!$AX51="○",エントリー!$AX51="△"),エントリー!AK51=""),"",IF(OR(エントリー!$AX51="○",エントリー!$AX51="△"),エントリー!AK51,""))</f>
        <v/>
      </c>
      <c r="AK46" t="str">
        <f>IF(エントリー!AX51="△","オープン参加","")</f>
        <v/>
      </c>
    </row>
    <row r="47" spans="1:37" x14ac:dyDescent="0.15">
      <c r="A47" s="68" t="str">
        <f>IF(AND(OR(エントリー!$AX52="○",エントリー!$AX52="△"),エントリー!B52=""),"",IF(OR(エントリー!$AX52="○",エントリー!$AX52="△"),エントリー!B52,""))</f>
        <v/>
      </c>
      <c r="B47" t="str">
        <f>IF(AND(OR(エントリー!$AX52="○",エントリー!$AX52="△"),エントリー!C52=""),"",IF(OR(エントリー!$AX52="○",エントリー!$AX52="△"),エントリー!C52,""))</f>
        <v/>
      </c>
      <c r="C47" t="str">
        <f>IF(AND(OR(エントリー!$AX52="○",エントリー!$AX52="△"),エントリー!D52=""),"",IF(OR(エントリー!$AX52="○",エントリー!$AX52="△"),エントリー!D52,""))</f>
        <v/>
      </c>
      <c r="D47" s="69" t="str">
        <f>IF(AND(OR(エントリー!$AX52="○",エントリー!$AX52="△"),エントリー!E52=""),"",IF(OR(エントリー!$AX52="○",エントリー!$AX52="△"),エントリー!E52,""))</f>
        <v/>
      </c>
      <c r="E47" t="str">
        <f>IF(AND(OR(エントリー!$AX52="○",エントリー!$AX52="△"),エントリー!F52=""),"",IF(OR(エントリー!$AX52="○",エントリー!$AX52="△"),エントリー!F52,""))</f>
        <v/>
      </c>
      <c r="F47" t="str">
        <f>IF(AND(OR(エントリー!$AX52="○",エントリー!$AX52="△"),エントリー!G52=""),"",IF(OR(エントリー!$AX52="○",エントリー!$AX52="△"),エントリー!G52,""))</f>
        <v/>
      </c>
      <c r="G47" t="str">
        <f>IF(AND(OR(エントリー!$AX52="○",エントリー!$AX52="△"),エントリー!H52=""),"",IF(OR(エントリー!$AX52="○",エントリー!$AX52="△"),エントリー!H52,""))</f>
        <v/>
      </c>
      <c r="H47" t="str">
        <f>IF(AND(OR(エントリー!$AX52="○",エントリー!$AX52="△"),エントリー!I52=""),"",IF(OR(エントリー!$AX52="○",エントリー!$AX52="△"),エントリー!I52,""))</f>
        <v/>
      </c>
      <c r="I47" t="str">
        <f>IF(AND(OR(エントリー!$AX52="○",エントリー!$AX52="△"),エントリー!J52=""),"",IF(OR(エントリー!$AX52="○",エントリー!$AX52="△"),エントリー!J52,""))</f>
        <v/>
      </c>
      <c r="J47" t="str">
        <f>IF(AND(OR(エントリー!$AX52="○",エントリー!$AX52="△"),エントリー!K52=""),"",IF(OR(エントリー!$AX52="○",エントリー!$AX52="△"),エントリー!K52,""))</f>
        <v/>
      </c>
      <c r="K47" t="str">
        <f>IF(AND(OR(エントリー!$AX52="○",エントリー!$AX52="△"),エントリー!L52=""),"",IF(OR(エントリー!$AX52="○",エントリー!$AX52="△"),エントリー!L52,""))</f>
        <v/>
      </c>
      <c r="L47" s="71" t="str">
        <f>IF(AND(OR(エントリー!$AX52="○",エントリー!$AX52="△"),エントリー!M52=""),"",IF(OR(エントリー!$AX52="○",エントリー!$AX52="△"),エントリー!M52,""))</f>
        <v/>
      </c>
      <c r="M47" s="71" t="str">
        <f>IF(AND(OR(エントリー!$AX52="○",エントリー!$AX52="△"),エントリー!N52=""),"",IF(OR(エントリー!$AX52="○",エントリー!$AX52="△"),エントリー!N52,""))</f>
        <v/>
      </c>
      <c r="N47" s="71" t="str">
        <f>IF(AND(OR(エントリー!$AX52="○",エントリー!$AX52="△"),エントリー!O52=""),"",IF(OR(エントリー!$AX52="○",エントリー!$AX52="△"),エントリー!O52,""))</f>
        <v/>
      </c>
      <c r="O47" s="5" t="str">
        <f>IF(エントリー!P52="","",IF(エントリー!$AX52="","",IF(AND(OR(エントリー!$AX52="○",エントリー!$AX52="△"),エントリー!AL52=""),エントリー!P52,エントリー!AL52)))</f>
        <v/>
      </c>
      <c r="P47" s="8" t="str">
        <f>IF(AND(OR(エントリー!$AX52="○",エントリー!$AX52="△"),エントリー!Q52=""),"",IF(OR(エントリー!$AX52="○",エントリー!$AX52="△"),エントリー!Q52,""))</f>
        <v/>
      </c>
      <c r="Q47" t="str">
        <f>IF(AND(OR(エントリー!$AX52="○",エントリー!$AX52="△"),エントリー!R52=""),"",IF(OR(エントリー!$AX52="○",エントリー!$AX52="△"),エントリー!R52,""))</f>
        <v/>
      </c>
      <c r="R47" s="70" t="str">
        <f>IF(AND(OR(エントリー!$AX52="○",エントリー!$AX52="△"),エントリー!S52=""),"",IF(OR(エントリー!$AX52="○",エントリー!$AX52="△"),エントリー!S52,""))</f>
        <v/>
      </c>
      <c r="S47" t="str">
        <f>IF(AND(OR(エントリー!$AX52="○",エントリー!$AX52="△"),エントリー!T52=""),"",IF(OR(エントリー!$AX52="○",エントリー!$AX52="△"),エントリー!T52,""))</f>
        <v/>
      </c>
      <c r="T47" t="str">
        <f>IF(AND(OR(エントリー!$AX52="○",エントリー!$AX52="△"),エントリー!U52=""),"",IF(OR(エントリー!$AX52="○",エントリー!$AX52="△"),エントリー!U52,""))</f>
        <v/>
      </c>
      <c r="U47" t="str">
        <f>IF(AND(OR(エントリー!$AX52="○",エントリー!$AX52="△"),エントリー!V52=""),"",IF(OR(エントリー!$AX52="○",エントリー!$AX52="△"),エントリー!V52,""))</f>
        <v/>
      </c>
      <c r="V47" t="str">
        <f>IF(AND(OR(エントリー!$AX52="○",エントリー!$AX52="△"),エントリー!W52=""),"",IF(OR(エントリー!$AX52="○",エントリー!$AX52="△"),エントリー!W52,""))</f>
        <v/>
      </c>
      <c r="W47" t="str">
        <f>IF(AND(OR(エントリー!$AX52="○",エントリー!$AX52="△"),エントリー!X52=""),"",IF(OR(エントリー!$AX52="○",エントリー!$AX52="△"),エントリー!X52,""))</f>
        <v/>
      </c>
      <c r="X47" t="str">
        <f>IF(AND(OR(エントリー!$AX52="○",エントリー!$AX52="△"),エントリー!Y52=""),"",IF(OR(エントリー!$AX52="○",エントリー!$AX52="△"),エントリー!Y52,""))</f>
        <v/>
      </c>
      <c r="Y47" t="str">
        <f>IF(AND(OR(エントリー!$AX52="○",エントリー!$AX52="△"),エントリー!Z52=""),"",IF(OR(エントリー!$AX52="○",エントリー!$AX52="△"),エントリー!Z52,""))</f>
        <v/>
      </c>
      <c r="Z47" t="str">
        <f>IF(AND(OR(エントリー!$AX52="○",エントリー!$AX52="△"),エントリー!AA52=""),"",IF(OR(エントリー!$AX52="○",エントリー!$AX52="△"),エントリー!AA52,""))</f>
        <v/>
      </c>
      <c r="AA47" t="str">
        <f>IF(AND(OR(エントリー!$AX52="○",エントリー!$AX52="△"),エントリー!AB52=""),"",IF(OR(エントリー!$AX52="○",エントリー!$AX52="△"),エントリー!AB52,""))</f>
        <v/>
      </c>
      <c r="AB47" t="str">
        <f>IF(AND(OR(エントリー!$AX52="○",エントリー!$AX52="△"),エントリー!AC52=""),"",IF(OR(エントリー!$AX52="○",エントリー!$AX52="△"),エントリー!AC52,""))</f>
        <v/>
      </c>
      <c r="AC47" t="str">
        <f>IF(AND(OR(エントリー!$AX52="○",エントリー!$AX52="△"),エントリー!$AY$3="通常"),エントリー!AP52,IF(AND(OR(エントリー!$AX52="○",エントリー!$AX52="△"),エントリー!$AY$3="国体"),エントリー!AO52,IF(AND(OR(エントリー!$AX52="○",エントリー!$AX52="△"),エントリー!$AY$3="OPEN"),エントリー!AQ52,IF(AND(OR(エントリー!$AX52="○",エントリー!$AX52="△"),エントリー!$AY$3="Jr"),エントリー!AR52,IF(AND(OR(エントリー!$AX52="○",エントリー!$AX52="△"),エントリー!$AY$3="MS"),エントリー!AS52,"")))))</f>
        <v/>
      </c>
      <c r="AD47" t="str">
        <f>IF(AND(OR(エントリー!$AX52="○",エントリー!$AX52="△"),エントリー!AE52=""),"",IF(OR(エントリー!$AX52="○",エントリー!$AX52="△"),エントリー!AE52,""))</f>
        <v/>
      </c>
      <c r="AE47" t="str">
        <f>IF(エントリー!AM52="","",IF(エントリー!$AX52="","",IF(AND(OR(エントリー!$AX52="○",エントリー!$AX52="△"),エントリー!$AY$3="MS"),エントリー!AN52,エントリー!AM52)))</f>
        <v/>
      </c>
      <c r="AF47" t="str">
        <f t="shared" si="0"/>
        <v/>
      </c>
      <c r="AG47" t="str">
        <f>IF(AND(OR(エントリー!$AX52="○",エントリー!$AX52="△"),エントリー!AH52=""),"",IF(OR(エントリー!$AX52="○",エントリー!$AX52="△"),エントリー!AH52,""))</f>
        <v/>
      </c>
      <c r="AH47" s="72" t="str">
        <f>IF(AND(OR(エントリー!$AX52="○",エントリー!$AX52="△"),エントリー!AI52=""),"",IF(OR(エントリー!$AX52="○",エントリー!$AX52="△"),エントリー!AI52,""))</f>
        <v/>
      </c>
      <c r="AI47" t="str">
        <f>IF(AND(OR(エントリー!$AX52="○",エントリー!$AX52="△"),エントリー!AJ52=""),"",IF(OR(エントリー!$AX52="○",エントリー!$AX52="△"),エントリー!AJ52,""))</f>
        <v/>
      </c>
      <c r="AJ47" t="str">
        <f>IF(AND(OR(エントリー!$AX52="○",エントリー!$AX52="△"),エントリー!AK52=""),"",IF(OR(エントリー!$AX52="○",エントリー!$AX52="△"),エントリー!AK52,""))</f>
        <v/>
      </c>
      <c r="AK47" t="str">
        <f>IF(エントリー!AX52="△","オープン参加","")</f>
        <v/>
      </c>
    </row>
    <row r="48" spans="1:37" x14ac:dyDescent="0.15">
      <c r="A48" s="68" t="str">
        <f>IF(AND(OR(エントリー!$AX53="○",エントリー!$AX53="△"),エントリー!B53=""),"",IF(OR(エントリー!$AX53="○",エントリー!$AX53="△"),エントリー!B53,""))</f>
        <v/>
      </c>
      <c r="B48" t="str">
        <f>IF(AND(OR(エントリー!$AX53="○",エントリー!$AX53="△"),エントリー!C53=""),"",IF(OR(エントリー!$AX53="○",エントリー!$AX53="△"),エントリー!C53,""))</f>
        <v/>
      </c>
      <c r="C48" t="str">
        <f>IF(AND(OR(エントリー!$AX53="○",エントリー!$AX53="△"),エントリー!D53=""),"",IF(OR(エントリー!$AX53="○",エントリー!$AX53="△"),エントリー!D53,""))</f>
        <v/>
      </c>
      <c r="D48" s="69" t="str">
        <f>IF(AND(OR(エントリー!$AX53="○",エントリー!$AX53="△"),エントリー!E53=""),"",IF(OR(エントリー!$AX53="○",エントリー!$AX53="△"),エントリー!E53,""))</f>
        <v/>
      </c>
      <c r="E48" t="str">
        <f>IF(AND(OR(エントリー!$AX53="○",エントリー!$AX53="△"),エントリー!F53=""),"",IF(OR(エントリー!$AX53="○",エントリー!$AX53="△"),エントリー!F53,""))</f>
        <v/>
      </c>
      <c r="F48" t="str">
        <f>IF(AND(OR(エントリー!$AX53="○",エントリー!$AX53="△"),エントリー!G53=""),"",IF(OR(エントリー!$AX53="○",エントリー!$AX53="△"),エントリー!G53,""))</f>
        <v/>
      </c>
      <c r="G48" t="str">
        <f>IF(AND(OR(エントリー!$AX53="○",エントリー!$AX53="△"),エントリー!H53=""),"",IF(OR(エントリー!$AX53="○",エントリー!$AX53="△"),エントリー!H53,""))</f>
        <v/>
      </c>
      <c r="H48" t="str">
        <f>IF(AND(OR(エントリー!$AX53="○",エントリー!$AX53="△"),エントリー!I53=""),"",IF(OR(エントリー!$AX53="○",エントリー!$AX53="△"),エントリー!I53,""))</f>
        <v/>
      </c>
      <c r="I48" t="str">
        <f>IF(AND(OR(エントリー!$AX53="○",エントリー!$AX53="△"),エントリー!J53=""),"",IF(OR(エントリー!$AX53="○",エントリー!$AX53="△"),エントリー!J53,""))</f>
        <v/>
      </c>
      <c r="J48" t="str">
        <f>IF(AND(OR(エントリー!$AX53="○",エントリー!$AX53="△"),エントリー!K53=""),"",IF(OR(エントリー!$AX53="○",エントリー!$AX53="△"),エントリー!K53,""))</f>
        <v/>
      </c>
      <c r="K48" t="str">
        <f>IF(AND(OR(エントリー!$AX53="○",エントリー!$AX53="△"),エントリー!L53=""),"",IF(OR(エントリー!$AX53="○",エントリー!$AX53="△"),エントリー!L53,""))</f>
        <v/>
      </c>
      <c r="L48" s="71" t="str">
        <f>IF(AND(OR(エントリー!$AX53="○",エントリー!$AX53="△"),エントリー!M53=""),"",IF(OR(エントリー!$AX53="○",エントリー!$AX53="△"),エントリー!M53,""))</f>
        <v/>
      </c>
      <c r="M48" s="71" t="str">
        <f>IF(AND(OR(エントリー!$AX53="○",エントリー!$AX53="△"),エントリー!N53=""),"",IF(OR(エントリー!$AX53="○",エントリー!$AX53="△"),エントリー!N53,""))</f>
        <v/>
      </c>
      <c r="N48" s="71" t="str">
        <f>IF(AND(OR(エントリー!$AX53="○",エントリー!$AX53="△"),エントリー!O53=""),"",IF(OR(エントリー!$AX53="○",エントリー!$AX53="△"),エントリー!O53,""))</f>
        <v/>
      </c>
      <c r="O48" s="5" t="str">
        <f>IF(エントリー!P53="","",IF(エントリー!$AX53="","",IF(AND(OR(エントリー!$AX53="○",エントリー!$AX53="△"),エントリー!AL53=""),エントリー!P53,エントリー!AL53)))</f>
        <v/>
      </c>
      <c r="P48" s="8" t="str">
        <f>IF(AND(OR(エントリー!$AX53="○",エントリー!$AX53="△"),エントリー!Q53=""),"",IF(OR(エントリー!$AX53="○",エントリー!$AX53="△"),エントリー!Q53,""))</f>
        <v/>
      </c>
      <c r="Q48" t="str">
        <f>IF(AND(OR(エントリー!$AX53="○",エントリー!$AX53="△"),エントリー!R53=""),"",IF(OR(エントリー!$AX53="○",エントリー!$AX53="△"),エントリー!R53,""))</f>
        <v/>
      </c>
      <c r="R48" s="70" t="str">
        <f>IF(AND(OR(エントリー!$AX53="○",エントリー!$AX53="△"),エントリー!S53=""),"",IF(OR(エントリー!$AX53="○",エントリー!$AX53="△"),エントリー!S53,""))</f>
        <v/>
      </c>
      <c r="S48" t="str">
        <f>IF(AND(OR(エントリー!$AX53="○",エントリー!$AX53="△"),エントリー!T53=""),"",IF(OR(エントリー!$AX53="○",エントリー!$AX53="△"),エントリー!T53,""))</f>
        <v/>
      </c>
      <c r="T48" t="str">
        <f>IF(AND(OR(エントリー!$AX53="○",エントリー!$AX53="△"),エントリー!U53=""),"",IF(OR(エントリー!$AX53="○",エントリー!$AX53="△"),エントリー!U53,""))</f>
        <v/>
      </c>
      <c r="U48" t="str">
        <f>IF(AND(OR(エントリー!$AX53="○",エントリー!$AX53="△"),エントリー!V53=""),"",IF(OR(エントリー!$AX53="○",エントリー!$AX53="△"),エントリー!V53,""))</f>
        <v/>
      </c>
      <c r="V48" t="str">
        <f>IF(AND(OR(エントリー!$AX53="○",エントリー!$AX53="△"),エントリー!W53=""),"",IF(OR(エントリー!$AX53="○",エントリー!$AX53="△"),エントリー!W53,""))</f>
        <v/>
      </c>
      <c r="W48" t="str">
        <f>IF(AND(OR(エントリー!$AX53="○",エントリー!$AX53="△"),エントリー!X53=""),"",IF(OR(エントリー!$AX53="○",エントリー!$AX53="△"),エントリー!X53,""))</f>
        <v/>
      </c>
      <c r="X48" t="str">
        <f>IF(AND(OR(エントリー!$AX53="○",エントリー!$AX53="△"),エントリー!Y53=""),"",IF(OR(エントリー!$AX53="○",エントリー!$AX53="△"),エントリー!Y53,""))</f>
        <v/>
      </c>
      <c r="Y48" t="str">
        <f>IF(AND(OR(エントリー!$AX53="○",エントリー!$AX53="△"),エントリー!Z53=""),"",IF(OR(エントリー!$AX53="○",エントリー!$AX53="△"),エントリー!Z53,""))</f>
        <v/>
      </c>
      <c r="Z48" t="str">
        <f>IF(AND(OR(エントリー!$AX53="○",エントリー!$AX53="△"),エントリー!AA53=""),"",IF(OR(エントリー!$AX53="○",エントリー!$AX53="△"),エントリー!AA53,""))</f>
        <v/>
      </c>
      <c r="AA48" t="str">
        <f>IF(AND(OR(エントリー!$AX53="○",エントリー!$AX53="△"),エントリー!AB53=""),"",IF(OR(エントリー!$AX53="○",エントリー!$AX53="△"),エントリー!AB53,""))</f>
        <v/>
      </c>
      <c r="AB48" t="str">
        <f>IF(AND(OR(エントリー!$AX53="○",エントリー!$AX53="△"),エントリー!AC53=""),"",IF(OR(エントリー!$AX53="○",エントリー!$AX53="△"),エントリー!AC53,""))</f>
        <v/>
      </c>
      <c r="AC48" t="str">
        <f>IF(AND(OR(エントリー!$AX53="○",エントリー!$AX53="△"),エントリー!$AY$3="通常"),エントリー!AP53,IF(AND(OR(エントリー!$AX53="○",エントリー!$AX53="△"),エントリー!$AY$3="国体"),エントリー!AO53,IF(AND(OR(エントリー!$AX53="○",エントリー!$AX53="△"),エントリー!$AY$3="OPEN"),エントリー!AQ53,IF(AND(OR(エントリー!$AX53="○",エントリー!$AX53="△"),エントリー!$AY$3="Jr"),エントリー!AR53,IF(AND(OR(エントリー!$AX53="○",エントリー!$AX53="△"),エントリー!$AY$3="MS"),エントリー!AS53,"")))))</f>
        <v/>
      </c>
      <c r="AD48" t="str">
        <f>IF(AND(OR(エントリー!$AX53="○",エントリー!$AX53="△"),エントリー!AE53=""),"",IF(OR(エントリー!$AX53="○",エントリー!$AX53="△"),エントリー!AE53,""))</f>
        <v/>
      </c>
      <c r="AE48" t="str">
        <f>IF(エントリー!AM53="","",IF(エントリー!$AX53="","",IF(AND(OR(エントリー!$AX53="○",エントリー!$AX53="△"),エントリー!$AY$3="MS"),エントリー!AN53,エントリー!AM53)))</f>
        <v/>
      </c>
      <c r="AF48" t="str">
        <f t="shared" si="0"/>
        <v/>
      </c>
      <c r="AG48" t="str">
        <f>IF(AND(OR(エントリー!$AX53="○",エントリー!$AX53="△"),エントリー!AH53=""),"",IF(OR(エントリー!$AX53="○",エントリー!$AX53="△"),エントリー!AH53,""))</f>
        <v/>
      </c>
      <c r="AH48" s="72" t="str">
        <f>IF(AND(OR(エントリー!$AX53="○",エントリー!$AX53="△"),エントリー!AI53=""),"",IF(OR(エントリー!$AX53="○",エントリー!$AX53="△"),エントリー!AI53,""))</f>
        <v/>
      </c>
      <c r="AI48" t="str">
        <f>IF(AND(OR(エントリー!$AX53="○",エントリー!$AX53="△"),エントリー!AJ53=""),"",IF(OR(エントリー!$AX53="○",エントリー!$AX53="△"),エントリー!AJ53,""))</f>
        <v/>
      </c>
      <c r="AJ48" t="str">
        <f>IF(AND(OR(エントリー!$AX53="○",エントリー!$AX53="△"),エントリー!AK53=""),"",IF(OR(エントリー!$AX53="○",エントリー!$AX53="△"),エントリー!AK53,""))</f>
        <v/>
      </c>
      <c r="AK48" t="str">
        <f>IF(エントリー!AX53="△","オープン参加","")</f>
        <v/>
      </c>
    </row>
    <row r="49" spans="1:37" x14ac:dyDescent="0.15">
      <c r="A49" s="68" t="str">
        <f>IF(AND(OR(エントリー!$AX54="○",エントリー!$AX54="△"),エントリー!B54=""),"",IF(OR(エントリー!$AX54="○",エントリー!$AX54="△"),エントリー!B54,""))</f>
        <v/>
      </c>
      <c r="B49" t="str">
        <f>IF(AND(OR(エントリー!$AX54="○",エントリー!$AX54="△"),エントリー!C54=""),"",IF(OR(エントリー!$AX54="○",エントリー!$AX54="△"),エントリー!C54,""))</f>
        <v/>
      </c>
      <c r="C49" t="str">
        <f>IF(AND(OR(エントリー!$AX54="○",エントリー!$AX54="△"),エントリー!D54=""),"",IF(OR(エントリー!$AX54="○",エントリー!$AX54="△"),エントリー!D54,""))</f>
        <v/>
      </c>
      <c r="D49" s="69" t="str">
        <f>IF(AND(OR(エントリー!$AX54="○",エントリー!$AX54="△"),エントリー!E54=""),"",IF(OR(エントリー!$AX54="○",エントリー!$AX54="△"),エントリー!E54,""))</f>
        <v/>
      </c>
      <c r="E49" t="str">
        <f>IF(AND(OR(エントリー!$AX54="○",エントリー!$AX54="△"),エントリー!F54=""),"",IF(OR(エントリー!$AX54="○",エントリー!$AX54="△"),エントリー!F54,""))</f>
        <v/>
      </c>
      <c r="F49" t="str">
        <f>IF(AND(OR(エントリー!$AX54="○",エントリー!$AX54="△"),エントリー!G54=""),"",IF(OR(エントリー!$AX54="○",エントリー!$AX54="△"),エントリー!G54,""))</f>
        <v/>
      </c>
      <c r="G49" t="str">
        <f>IF(AND(OR(エントリー!$AX54="○",エントリー!$AX54="△"),エントリー!H54=""),"",IF(OR(エントリー!$AX54="○",エントリー!$AX54="△"),エントリー!H54,""))</f>
        <v/>
      </c>
      <c r="H49" t="str">
        <f>IF(AND(OR(エントリー!$AX54="○",エントリー!$AX54="△"),エントリー!I54=""),"",IF(OR(エントリー!$AX54="○",エントリー!$AX54="△"),エントリー!I54,""))</f>
        <v/>
      </c>
      <c r="I49" t="str">
        <f>IF(AND(OR(エントリー!$AX54="○",エントリー!$AX54="△"),エントリー!J54=""),"",IF(OR(エントリー!$AX54="○",エントリー!$AX54="△"),エントリー!J54,""))</f>
        <v/>
      </c>
      <c r="J49" t="str">
        <f>IF(AND(OR(エントリー!$AX54="○",エントリー!$AX54="△"),エントリー!K54=""),"",IF(OR(エントリー!$AX54="○",エントリー!$AX54="△"),エントリー!K54,""))</f>
        <v/>
      </c>
      <c r="K49" t="str">
        <f>IF(AND(OR(エントリー!$AX54="○",エントリー!$AX54="△"),エントリー!L54=""),"",IF(OR(エントリー!$AX54="○",エントリー!$AX54="△"),エントリー!L54,""))</f>
        <v/>
      </c>
      <c r="L49" s="71" t="str">
        <f>IF(AND(OR(エントリー!$AX54="○",エントリー!$AX54="△"),エントリー!M54=""),"",IF(OR(エントリー!$AX54="○",エントリー!$AX54="△"),エントリー!M54,""))</f>
        <v/>
      </c>
      <c r="M49" s="71" t="str">
        <f>IF(AND(OR(エントリー!$AX54="○",エントリー!$AX54="△"),エントリー!N54=""),"",IF(OR(エントリー!$AX54="○",エントリー!$AX54="△"),エントリー!N54,""))</f>
        <v/>
      </c>
      <c r="N49" s="71" t="str">
        <f>IF(AND(OR(エントリー!$AX54="○",エントリー!$AX54="△"),エントリー!O54=""),"",IF(OR(エントリー!$AX54="○",エントリー!$AX54="△"),エントリー!O54,""))</f>
        <v/>
      </c>
      <c r="O49" s="5" t="str">
        <f>IF(エントリー!P54="","",IF(エントリー!$AX54="","",IF(AND(OR(エントリー!$AX54="○",エントリー!$AX54="△"),エントリー!AL54=""),エントリー!P54,エントリー!AL54)))</f>
        <v/>
      </c>
      <c r="P49" s="8" t="str">
        <f>IF(AND(OR(エントリー!$AX54="○",エントリー!$AX54="△"),エントリー!Q54=""),"",IF(OR(エントリー!$AX54="○",エントリー!$AX54="△"),エントリー!Q54,""))</f>
        <v/>
      </c>
      <c r="Q49" t="str">
        <f>IF(AND(OR(エントリー!$AX54="○",エントリー!$AX54="△"),エントリー!R54=""),"",IF(OR(エントリー!$AX54="○",エントリー!$AX54="△"),エントリー!R54,""))</f>
        <v/>
      </c>
      <c r="R49" s="70" t="str">
        <f>IF(AND(OR(エントリー!$AX54="○",エントリー!$AX54="△"),エントリー!S54=""),"",IF(OR(エントリー!$AX54="○",エントリー!$AX54="△"),エントリー!S54,""))</f>
        <v/>
      </c>
      <c r="S49" t="str">
        <f>IF(AND(OR(エントリー!$AX54="○",エントリー!$AX54="△"),エントリー!T54=""),"",IF(OR(エントリー!$AX54="○",エントリー!$AX54="△"),エントリー!T54,""))</f>
        <v/>
      </c>
      <c r="T49" t="str">
        <f>IF(AND(OR(エントリー!$AX54="○",エントリー!$AX54="△"),エントリー!U54=""),"",IF(OR(エントリー!$AX54="○",エントリー!$AX54="△"),エントリー!U54,""))</f>
        <v/>
      </c>
      <c r="U49" t="str">
        <f>IF(AND(OR(エントリー!$AX54="○",エントリー!$AX54="△"),エントリー!V54=""),"",IF(OR(エントリー!$AX54="○",エントリー!$AX54="△"),エントリー!V54,""))</f>
        <v/>
      </c>
      <c r="V49" t="str">
        <f>IF(AND(OR(エントリー!$AX54="○",エントリー!$AX54="△"),エントリー!W54=""),"",IF(OR(エントリー!$AX54="○",エントリー!$AX54="△"),エントリー!W54,""))</f>
        <v/>
      </c>
      <c r="W49" t="str">
        <f>IF(AND(OR(エントリー!$AX54="○",エントリー!$AX54="△"),エントリー!X54=""),"",IF(OR(エントリー!$AX54="○",エントリー!$AX54="△"),エントリー!X54,""))</f>
        <v/>
      </c>
      <c r="X49" t="str">
        <f>IF(AND(OR(エントリー!$AX54="○",エントリー!$AX54="△"),エントリー!Y54=""),"",IF(OR(エントリー!$AX54="○",エントリー!$AX54="△"),エントリー!Y54,""))</f>
        <v/>
      </c>
      <c r="Y49" t="str">
        <f>IF(AND(OR(エントリー!$AX54="○",エントリー!$AX54="△"),エントリー!Z54=""),"",IF(OR(エントリー!$AX54="○",エントリー!$AX54="△"),エントリー!Z54,""))</f>
        <v/>
      </c>
      <c r="Z49" t="str">
        <f>IF(AND(OR(エントリー!$AX54="○",エントリー!$AX54="△"),エントリー!AA54=""),"",IF(OR(エントリー!$AX54="○",エントリー!$AX54="△"),エントリー!AA54,""))</f>
        <v/>
      </c>
      <c r="AA49" t="str">
        <f>IF(AND(OR(エントリー!$AX54="○",エントリー!$AX54="△"),エントリー!AB54=""),"",IF(OR(エントリー!$AX54="○",エントリー!$AX54="△"),エントリー!AB54,""))</f>
        <v/>
      </c>
      <c r="AB49" t="str">
        <f>IF(AND(OR(エントリー!$AX54="○",エントリー!$AX54="△"),エントリー!AC54=""),"",IF(OR(エントリー!$AX54="○",エントリー!$AX54="△"),エントリー!AC54,""))</f>
        <v/>
      </c>
      <c r="AC49" t="str">
        <f>IF(AND(OR(エントリー!$AX54="○",エントリー!$AX54="△"),エントリー!$AY$3="通常"),エントリー!AP54,IF(AND(OR(エントリー!$AX54="○",エントリー!$AX54="△"),エントリー!$AY$3="国体"),エントリー!AO54,IF(AND(OR(エントリー!$AX54="○",エントリー!$AX54="△"),エントリー!$AY$3="OPEN"),エントリー!AQ54,IF(AND(OR(エントリー!$AX54="○",エントリー!$AX54="△"),エントリー!$AY$3="Jr"),エントリー!AR54,IF(AND(OR(エントリー!$AX54="○",エントリー!$AX54="△"),エントリー!$AY$3="MS"),エントリー!AS54,"")))))</f>
        <v/>
      </c>
      <c r="AD49" t="str">
        <f>IF(AND(OR(エントリー!$AX54="○",エントリー!$AX54="△"),エントリー!AE54=""),"",IF(OR(エントリー!$AX54="○",エントリー!$AX54="△"),エントリー!AE54,""))</f>
        <v/>
      </c>
      <c r="AE49" t="str">
        <f>IF(エントリー!AM54="","",IF(エントリー!$AX54="","",IF(AND(OR(エントリー!$AX54="○",エントリー!$AX54="△"),エントリー!$AY$3="MS"),エントリー!AN54,エントリー!AM54)))</f>
        <v/>
      </c>
      <c r="AF49" t="str">
        <f t="shared" si="0"/>
        <v/>
      </c>
      <c r="AG49" t="str">
        <f>IF(AND(OR(エントリー!$AX54="○",エントリー!$AX54="△"),エントリー!AH54=""),"",IF(OR(エントリー!$AX54="○",エントリー!$AX54="△"),エントリー!AH54,""))</f>
        <v/>
      </c>
      <c r="AH49" s="72" t="str">
        <f>IF(AND(OR(エントリー!$AX54="○",エントリー!$AX54="△"),エントリー!AI54=""),"",IF(OR(エントリー!$AX54="○",エントリー!$AX54="△"),エントリー!AI54,""))</f>
        <v/>
      </c>
      <c r="AI49" t="str">
        <f>IF(AND(OR(エントリー!$AX54="○",エントリー!$AX54="△"),エントリー!AJ54=""),"",IF(OR(エントリー!$AX54="○",エントリー!$AX54="△"),エントリー!AJ54,""))</f>
        <v/>
      </c>
      <c r="AJ49" t="str">
        <f>IF(AND(OR(エントリー!$AX54="○",エントリー!$AX54="△"),エントリー!AK54=""),"",IF(OR(エントリー!$AX54="○",エントリー!$AX54="△"),エントリー!AK54,""))</f>
        <v/>
      </c>
      <c r="AK49" t="str">
        <f>IF(エントリー!AX54="△","オープン参加","")</f>
        <v/>
      </c>
    </row>
    <row r="50" spans="1:37" x14ac:dyDescent="0.15">
      <c r="A50" s="68" t="str">
        <f>IF(AND(OR(エントリー!$AX55="○",エントリー!$AX55="△"),エントリー!B55=""),"",IF(OR(エントリー!$AX55="○",エントリー!$AX55="△"),エントリー!B55,""))</f>
        <v/>
      </c>
      <c r="B50" t="str">
        <f>IF(AND(OR(エントリー!$AX55="○",エントリー!$AX55="△"),エントリー!C55=""),"",IF(OR(エントリー!$AX55="○",エントリー!$AX55="△"),エントリー!C55,""))</f>
        <v/>
      </c>
      <c r="C50" t="str">
        <f>IF(AND(OR(エントリー!$AX55="○",エントリー!$AX55="△"),エントリー!D55=""),"",IF(OR(エントリー!$AX55="○",エントリー!$AX55="△"),エントリー!D55,""))</f>
        <v/>
      </c>
      <c r="D50" s="69" t="str">
        <f>IF(AND(OR(エントリー!$AX55="○",エントリー!$AX55="△"),エントリー!E55=""),"",IF(OR(エントリー!$AX55="○",エントリー!$AX55="△"),エントリー!E55,""))</f>
        <v/>
      </c>
      <c r="E50" t="str">
        <f>IF(AND(OR(エントリー!$AX55="○",エントリー!$AX55="△"),エントリー!F55=""),"",IF(OR(エントリー!$AX55="○",エントリー!$AX55="△"),エントリー!F55,""))</f>
        <v/>
      </c>
      <c r="F50" t="str">
        <f>IF(AND(OR(エントリー!$AX55="○",エントリー!$AX55="△"),エントリー!G55=""),"",IF(OR(エントリー!$AX55="○",エントリー!$AX55="△"),エントリー!G55,""))</f>
        <v/>
      </c>
      <c r="G50" t="str">
        <f>IF(AND(OR(エントリー!$AX55="○",エントリー!$AX55="△"),エントリー!H55=""),"",IF(OR(エントリー!$AX55="○",エントリー!$AX55="△"),エントリー!H55,""))</f>
        <v/>
      </c>
      <c r="H50" t="str">
        <f>IF(AND(OR(エントリー!$AX55="○",エントリー!$AX55="△"),エントリー!I55=""),"",IF(OR(エントリー!$AX55="○",エントリー!$AX55="△"),エントリー!I55,""))</f>
        <v/>
      </c>
      <c r="I50" t="str">
        <f>IF(AND(OR(エントリー!$AX55="○",エントリー!$AX55="△"),エントリー!J55=""),"",IF(OR(エントリー!$AX55="○",エントリー!$AX55="△"),エントリー!J55,""))</f>
        <v/>
      </c>
      <c r="J50" t="str">
        <f>IF(AND(OR(エントリー!$AX55="○",エントリー!$AX55="△"),エントリー!K55=""),"",IF(OR(エントリー!$AX55="○",エントリー!$AX55="△"),エントリー!K55,""))</f>
        <v/>
      </c>
      <c r="K50" t="str">
        <f>IF(AND(OR(エントリー!$AX55="○",エントリー!$AX55="△"),エントリー!L55=""),"",IF(OR(エントリー!$AX55="○",エントリー!$AX55="△"),エントリー!L55,""))</f>
        <v/>
      </c>
      <c r="L50" s="71" t="str">
        <f>IF(AND(OR(エントリー!$AX55="○",エントリー!$AX55="△"),エントリー!M55=""),"",IF(OR(エントリー!$AX55="○",エントリー!$AX55="△"),エントリー!M55,""))</f>
        <v/>
      </c>
      <c r="M50" s="71" t="str">
        <f>IF(AND(OR(エントリー!$AX55="○",エントリー!$AX55="△"),エントリー!N55=""),"",IF(OR(エントリー!$AX55="○",エントリー!$AX55="△"),エントリー!N55,""))</f>
        <v/>
      </c>
      <c r="N50" s="71" t="str">
        <f>IF(AND(OR(エントリー!$AX55="○",エントリー!$AX55="△"),エントリー!O55=""),"",IF(OR(エントリー!$AX55="○",エントリー!$AX55="△"),エントリー!O55,""))</f>
        <v/>
      </c>
      <c r="O50" s="5" t="str">
        <f>IF(エントリー!P55="","",IF(エントリー!$AX55="","",IF(AND(OR(エントリー!$AX55="○",エントリー!$AX55="△"),エントリー!AL55=""),エントリー!P55,エントリー!AL55)))</f>
        <v/>
      </c>
      <c r="P50" s="8" t="str">
        <f>IF(AND(OR(エントリー!$AX55="○",エントリー!$AX55="△"),エントリー!Q55=""),"",IF(OR(エントリー!$AX55="○",エントリー!$AX55="△"),エントリー!Q55,""))</f>
        <v/>
      </c>
      <c r="Q50" t="str">
        <f>IF(AND(OR(エントリー!$AX55="○",エントリー!$AX55="△"),エントリー!R55=""),"",IF(OR(エントリー!$AX55="○",エントリー!$AX55="△"),エントリー!R55,""))</f>
        <v/>
      </c>
      <c r="R50" s="70" t="str">
        <f>IF(AND(OR(エントリー!$AX55="○",エントリー!$AX55="△"),エントリー!S55=""),"",IF(OR(エントリー!$AX55="○",エントリー!$AX55="△"),エントリー!S55,""))</f>
        <v/>
      </c>
      <c r="S50" t="str">
        <f>IF(AND(OR(エントリー!$AX55="○",エントリー!$AX55="△"),エントリー!T55=""),"",IF(OR(エントリー!$AX55="○",エントリー!$AX55="△"),エントリー!T55,""))</f>
        <v/>
      </c>
      <c r="T50" t="str">
        <f>IF(AND(OR(エントリー!$AX55="○",エントリー!$AX55="△"),エントリー!U55=""),"",IF(OR(エントリー!$AX55="○",エントリー!$AX55="△"),エントリー!U55,""))</f>
        <v/>
      </c>
      <c r="U50" t="str">
        <f>IF(AND(OR(エントリー!$AX55="○",エントリー!$AX55="△"),エントリー!V55=""),"",IF(OR(エントリー!$AX55="○",エントリー!$AX55="△"),エントリー!V55,""))</f>
        <v/>
      </c>
      <c r="V50" t="str">
        <f>IF(AND(OR(エントリー!$AX55="○",エントリー!$AX55="△"),エントリー!W55=""),"",IF(OR(エントリー!$AX55="○",エントリー!$AX55="△"),エントリー!W55,""))</f>
        <v/>
      </c>
      <c r="W50" t="str">
        <f>IF(AND(OR(エントリー!$AX55="○",エントリー!$AX55="△"),エントリー!X55=""),"",IF(OR(エントリー!$AX55="○",エントリー!$AX55="△"),エントリー!X55,""))</f>
        <v/>
      </c>
      <c r="X50" t="str">
        <f>IF(AND(OR(エントリー!$AX55="○",エントリー!$AX55="△"),エントリー!Y55=""),"",IF(OR(エントリー!$AX55="○",エントリー!$AX55="△"),エントリー!Y55,""))</f>
        <v/>
      </c>
      <c r="Y50" t="str">
        <f>IF(AND(OR(エントリー!$AX55="○",エントリー!$AX55="△"),エントリー!Z55=""),"",IF(OR(エントリー!$AX55="○",エントリー!$AX55="△"),エントリー!Z55,""))</f>
        <v/>
      </c>
      <c r="Z50" t="str">
        <f>IF(AND(OR(エントリー!$AX55="○",エントリー!$AX55="△"),エントリー!AA55=""),"",IF(OR(エントリー!$AX55="○",エントリー!$AX55="△"),エントリー!AA55,""))</f>
        <v/>
      </c>
      <c r="AA50" t="str">
        <f>IF(AND(OR(エントリー!$AX55="○",エントリー!$AX55="△"),エントリー!AB55=""),"",IF(OR(エントリー!$AX55="○",エントリー!$AX55="△"),エントリー!AB55,""))</f>
        <v/>
      </c>
      <c r="AB50" t="str">
        <f>IF(AND(OR(エントリー!$AX55="○",エントリー!$AX55="△"),エントリー!AC55=""),"",IF(OR(エントリー!$AX55="○",エントリー!$AX55="△"),エントリー!AC55,""))</f>
        <v/>
      </c>
      <c r="AC50" t="str">
        <f>IF(AND(OR(エントリー!$AX55="○",エントリー!$AX55="△"),エントリー!$AY$3="通常"),エントリー!AP55,IF(AND(OR(エントリー!$AX55="○",エントリー!$AX55="△"),エントリー!$AY$3="国体"),エントリー!AO55,IF(AND(OR(エントリー!$AX55="○",エントリー!$AX55="△"),エントリー!$AY$3="OPEN"),エントリー!AQ55,IF(AND(OR(エントリー!$AX55="○",エントリー!$AX55="△"),エントリー!$AY$3="Jr"),エントリー!AR55,IF(AND(OR(エントリー!$AX55="○",エントリー!$AX55="△"),エントリー!$AY$3="MS"),エントリー!AS55,"")))))</f>
        <v/>
      </c>
      <c r="AD50" t="str">
        <f>IF(AND(OR(エントリー!$AX55="○",エントリー!$AX55="△"),エントリー!AE55=""),"",IF(OR(エントリー!$AX55="○",エントリー!$AX55="△"),エントリー!AE55,""))</f>
        <v/>
      </c>
      <c r="AE50" t="str">
        <f>IF(エントリー!AM55="","",IF(エントリー!$AX55="","",IF(AND(OR(エントリー!$AX55="○",エントリー!$AX55="△"),エントリー!$AY$3="MS"),エントリー!AN55,エントリー!AM55)))</f>
        <v/>
      </c>
      <c r="AF50" t="str">
        <f t="shared" si="0"/>
        <v/>
      </c>
      <c r="AG50" t="str">
        <f>IF(AND(OR(エントリー!$AX55="○",エントリー!$AX55="△"),エントリー!AH55=""),"",IF(OR(エントリー!$AX55="○",エントリー!$AX55="△"),エントリー!AH55,""))</f>
        <v/>
      </c>
      <c r="AH50" s="72" t="str">
        <f>IF(AND(OR(エントリー!$AX55="○",エントリー!$AX55="△"),エントリー!AI55=""),"",IF(OR(エントリー!$AX55="○",エントリー!$AX55="△"),エントリー!AI55,""))</f>
        <v/>
      </c>
      <c r="AI50" t="str">
        <f>IF(AND(OR(エントリー!$AX55="○",エントリー!$AX55="△"),エントリー!AJ55=""),"",IF(OR(エントリー!$AX55="○",エントリー!$AX55="△"),エントリー!AJ55,""))</f>
        <v/>
      </c>
      <c r="AJ50" t="str">
        <f>IF(AND(OR(エントリー!$AX55="○",エントリー!$AX55="△"),エントリー!AK55=""),"",IF(OR(エントリー!$AX55="○",エントリー!$AX55="△"),エントリー!AK55,""))</f>
        <v/>
      </c>
      <c r="AK50" t="str">
        <f>IF(エントリー!AX55="△","オープン参加","")</f>
        <v/>
      </c>
    </row>
    <row r="51" spans="1:37" x14ac:dyDescent="0.15">
      <c r="A51" s="68" t="str">
        <f>IF(AND(OR(エントリー!$AX56="○",エントリー!$AX56="△"),エントリー!B56=""),"",IF(OR(エントリー!$AX56="○",エントリー!$AX56="△"),エントリー!B56,""))</f>
        <v/>
      </c>
      <c r="B51" t="str">
        <f>IF(AND(OR(エントリー!$AX56="○",エントリー!$AX56="△"),エントリー!C56=""),"",IF(OR(エントリー!$AX56="○",エントリー!$AX56="△"),エントリー!C56,""))</f>
        <v/>
      </c>
      <c r="C51" t="str">
        <f>IF(AND(OR(エントリー!$AX56="○",エントリー!$AX56="△"),エントリー!D56=""),"",IF(OR(エントリー!$AX56="○",エントリー!$AX56="△"),エントリー!D56,""))</f>
        <v/>
      </c>
      <c r="D51" s="69" t="str">
        <f>IF(AND(OR(エントリー!$AX56="○",エントリー!$AX56="△"),エントリー!E56=""),"",IF(OR(エントリー!$AX56="○",エントリー!$AX56="△"),エントリー!E56,""))</f>
        <v/>
      </c>
      <c r="E51" t="str">
        <f>IF(AND(OR(エントリー!$AX56="○",エントリー!$AX56="△"),エントリー!F56=""),"",IF(OR(エントリー!$AX56="○",エントリー!$AX56="△"),エントリー!F56,""))</f>
        <v/>
      </c>
      <c r="F51" t="str">
        <f>IF(AND(OR(エントリー!$AX56="○",エントリー!$AX56="△"),エントリー!G56=""),"",IF(OR(エントリー!$AX56="○",エントリー!$AX56="△"),エントリー!G56,""))</f>
        <v/>
      </c>
      <c r="G51" t="str">
        <f>IF(AND(OR(エントリー!$AX56="○",エントリー!$AX56="△"),エントリー!H56=""),"",IF(OR(エントリー!$AX56="○",エントリー!$AX56="△"),エントリー!H56,""))</f>
        <v/>
      </c>
      <c r="H51" t="str">
        <f>IF(AND(OR(エントリー!$AX56="○",エントリー!$AX56="△"),エントリー!I56=""),"",IF(OR(エントリー!$AX56="○",エントリー!$AX56="△"),エントリー!I56,""))</f>
        <v/>
      </c>
      <c r="I51" t="str">
        <f>IF(AND(OR(エントリー!$AX56="○",エントリー!$AX56="△"),エントリー!J56=""),"",IF(OR(エントリー!$AX56="○",エントリー!$AX56="△"),エントリー!J56,""))</f>
        <v/>
      </c>
      <c r="J51" t="str">
        <f>IF(AND(OR(エントリー!$AX56="○",エントリー!$AX56="△"),エントリー!K56=""),"",IF(OR(エントリー!$AX56="○",エントリー!$AX56="△"),エントリー!K56,""))</f>
        <v/>
      </c>
      <c r="K51" t="str">
        <f>IF(AND(OR(エントリー!$AX56="○",エントリー!$AX56="△"),エントリー!L56=""),"",IF(OR(エントリー!$AX56="○",エントリー!$AX56="△"),エントリー!L56,""))</f>
        <v/>
      </c>
      <c r="L51" s="71" t="str">
        <f>IF(AND(OR(エントリー!$AX56="○",エントリー!$AX56="△"),エントリー!M56=""),"",IF(OR(エントリー!$AX56="○",エントリー!$AX56="△"),エントリー!M56,""))</f>
        <v/>
      </c>
      <c r="M51" s="71" t="str">
        <f>IF(AND(OR(エントリー!$AX56="○",エントリー!$AX56="△"),エントリー!N56=""),"",IF(OR(エントリー!$AX56="○",エントリー!$AX56="△"),エントリー!N56,""))</f>
        <v/>
      </c>
      <c r="N51" s="71" t="str">
        <f>IF(AND(OR(エントリー!$AX56="○",エントリー!$AX56="△"),エントリー!O56=""),"",IF(OR(エントリー!$AX56="○",エントリー!$AX56="△"),エントリー!O56,""))</f>
        <v/>
      </c>
      <c r="O51" s="5" t="str">
        <f>IF(エントリー!P56="","",IF(エントリー!$AX56="","",IF(AND(OR(エントリー!$AX56="○",エントリー!$AX56="△"),エントリー!AL56=""),エントリー!P56,エントリー!AL56)))</f>
        <v/>
      </c>
      <c r="P51" s="8" t="str">
        <f>IF(AND(OR(エントリー!$AX56="○",エントリー!$AX56="△"),エントリー!Q56=""),"",IF(OR(エントリー!$AX56="○",エントリー!$AX56="△"),エントリー!Q56,""))</f>
        <v/>
      </c>
      <c r="Q51" t="str">
        <f>IF(AND(OR(エントリー!$AX56="○",エントリー!$AX56="△"),エントリー!R56=""),"",IF(OR(エントリー!$AX56="○",エントリー!$AX56="△"),エントリー!R56,""))</f>
        <v/>
      </c>
      <c r="R51" s="70" t="str">
        <f>IF(AND(OR(エントリー!$AX56="○",エントリー!$AX56="△"),エントリー!S56=""),"",IF(OR(エントリー!$AX56="○",エントリー!$AX56="△"),エントリー!S56,""))</f>
        <v/>
      </c>
      <c r="S51" t="str">
        <f>IF(AND(OR(エントリー!$AX56="○",エントリー!$AX56="△"),エントリー!T56=""),"",IF(OR(エントリー!$AX56="○",エントリー!$AX56="△"),エントリー!T56,""))</f>
        <v/>
      </c>
      <c r="T51" t="str">
        <f>IF(AND(OR(エントリー!$AX56="○",エントリー!$AX56="△"),エントリー!U56=""),"",IF(OR(エントリー!$AX56="○",エントリー!$AX56="△"),エントリー!U56,""))</f>
        <v/>
      </c>
      <c r="U51" t="str">
        <f>IF(AND(OR(エントリー!$AX56="○",エントリー!$AX56="△"),エントリー!V56=""),"",IF(OR(エントリー!$AX56="○",エントリー!$AX56="△"),エントリー!V56,""))</f>
        <v/>
      </c>
      <c r="V51" t="str">
        <f>IF(AND(OR(エントリー!$AX56="○",エントリー!$AX56="△"),エントリー!W56=""),"",IF(OR(エントリー!$AX56="○",エントリー!$AX56="△"),エントリー!W56,""))</f>
        <v/>
      </c>
      <c r="W51" t="str">
        <f>IF(AND(OR(エントリー!$AX56="○",エントリー!$AX56="△"),エントリー!X56=""),"",IF(OR(エントリー!$AX56="○",エントリー!$AX56="△"),エントリー!X56,""))</f>
        <v/>
      </c>
      <c r="X51" t="str">
        <f>IF(AND(OR(エントリー!$AX56="○",エントリー!$AX56="△"),エントリー!Y56=""),"",IF(OR(エントリー!$AX56="○",エントリー!$AX56="△"),エントリー!Y56,""))</f>
        <v/>
      </c>
      <c r="Y51" t="str">
        <f>IF(AND(OR(エントリー!$AX56="○",エントリー!$AX56="△"),エントリー!Z56=""),"",IF(OR(エントリー!$AX56="○",エントリー!$AX56="△"),エントリー!Z56,""))</f>
        <v/>
      </c>
      <c r="Z51" t="str">
        <f>IF(AND(OR(エントリー!$AX56="○",エントリー!$AX56="△"),エントリー!AA56=""),"",IF(OR(エントリー!$AX56="○",エントリー!$AX56="△"),エントリー!AA56,""))</f>
        <v/>
      </c>
      <c r="AA51" t="str">
        <f>IF(AND(OR(エントリー!$AX56="○",エントリー!$AX56="△"),エントリー!AB56=""),"",IF(OR(エントリー!$AX56="○",エントリー!$AX56="△"),エントリー!AB56,""))</f>
        <v/>
      </c>
      <c r="AB51" t="str">
        <f>IF(AND(OR(エントリー!$AX56="○",エントリー!$AX56="△"),エントリー!AC56=""),"",IF(OR(エントリー!$AX56="○",エントリー!$AX56="△"),エントリー!AC56,""))</f>
        <v/>
      </c>
      <c r="AC51" t="str">
        <f>IF(AND(OR(エントリー!$AX56="○",エントリー!$AX56="△"),エントリー!$AY$3="通常"),エントリー!AP56,IF(AND(OR(エントリー!$AX56="○",エントリー!$AX56="△"),エントリー!$AY$3="国体"),エントリー!AO56,IF(AND(OR(エントリー!$AX56="○",エントリー!$AX56="△"),エントリー!$AY$3="OPEN"),エントリー!AQ56,IF(AND(OR(エントリー!$AX56="○",エントリー!$AX56="△"),エントリー!$AY$3="Jr"),エントリー!AR56,IF(AND(OR(エントリー!$AX56="○",エントリー!$AX56="△"),エントリー!$AY$3="MS"),エントリー!AS56,"")))))</f>
        <v/>
      </c>
      <c r="AD51" t="str">
        <f>IF(AND(OR(エントリー!$AX56="○",エントリー!$AX56="△"),エントリー!AE56=""),"",IF(OR(エントリー!$AX56="○",エントリー!$AX56="△"),エントリー!AE56,""))</f>
        <v/>
      </c>
      <c r="AE51" t="str">
        <f>IF(エントリー!AM56="","",IF(エントリー!$AX56="","",IF(AND(OR(エントリー!$AX56="○",エントリー!$AX56="△"),エントリー!$AY$3="MS"),エントリー!AN56,エントリー!AM56)))</f>
        <v/>
      </c>
      <c r="AF51" t="str">
        <f t="shared" si="0"/>
        <v/>
      </c>
      <c r="AG51" t="str">
        <f>IF(AND(OR(エントリー!$AX56="○",エントリー!$AX56="△"),エントリー!AH56=""),"",IF(OR(エントリー!$AX56="○",エントリー!$AX56="△"),エントリー!AH56,""))</f>
        <v/>
      </c>
      <c r="AH51" s="72" t="str">
        <f>IF(AND(OR(エントリー!$AX56="○",エントリー!$AX56="△"),エントリー!AI56=""),"",IF(OR(エントリー!$AX56="○",エントリー!$AX56="△"),エントリー!AI56,""))</f>
        <v/>
      </c>
      <c r="AI51" t="str">
        <f>IF(AND(OR(エントリー!$AX56="○",エントリー!$AX56="△"),エントリー!AJ56=""),"",IF(OR(エントリー!$AX56="○",エントリー!$AX56="△"),エントリー!AJ56,""))</f>
        <v/>
      </c>
      <c r="AJ51" t="str">
        <f>IF(AND(OR(エントリー!$AX56="○",エントリー!$AX56="△"),エントリー!AK56=""),"",IF(OR(エントリー!$AX56="○",エントリー!$AX56="△"),エントリー!AK56,""))</f>
        <v/>
      </c>
      <c r="AK51" t="str">
        <f>IF(エントリー!AX56="△","オープン参加","")</f>
        <v/>
      </c>
    </row>
    <row r="52" spans="1:37" x14ac:dyDescent="0.15">
      <c r="A52" s="68" t="str">
        <f>IF(AND(OR(エントリー!$AX57="○",エントリー!$AX57="△"),エントリー!B57=""),"",IF(OR(エントリー!$AX57="○",エントリー!$AX57="△"),エントリー!B57,""))</f>
        <v/>
      </c>
      <c r="B52" t="str">
        <f>IF(AND(OR(エントリー!$AX57="○",エントリー!$AX57="△"),エントリー!C57=""),"",IF(OR(エントリー!$AX57="○",エントリー!$AX57="△"),エントリー!C57,""))</f>
        <v/>
      </c>
      <c r="C52" t="str">
        <f>IF(AND(OR(エントリー!$AX57="○",エントリー!$AX57="△"),エントリー!D57=""),"",IF(OR(エントリー!$AX57="○",エントリー!$AX57="△"),エントリー!D57,""))</f>
        <v/>
      </c>
      <c r="D52" s="69" t="str">
        <f>IF(AND(OR(エントリー!$AX57="○",エントリー!$AX57="△"),エントリー!E57=""),"",IF(OR(エントリー!$AX57="○",エントリー!$AX57="△"),エントリー!E57,""))</f>
        <v/>
      </c>
      <c r="E52" t="str">
        <f>IF(AND(OR(エントリー!$AX57="○",エントリー!$AX57="△"),エントリー!F57=""),"",IF(OR(エントリー!$AX57="○",エントリー!$AX57="△"),エントリー!F57,""))</f>
        <v/>
      </c>
      <c r="F52" t="str">
        <f>IF(AND(OR(エントリー!$AX57="○",エントリー!$AX57="△"),エントリー!G57=""),"",IF(OR(エントリー!$AX57="○",エントリー!$AX57="△"),エントリー!G57,""))</f>
        <v/>
      </c>
      <c r="G52" t="str">
        <f>IF(AND(OR(エントリー!$AX57="○",エントリー!$AX57="△"),エントリー!H57=""),"",IF(OR(エントリー!$AX57="○",エントリー!$AX57="△"),エントリー!H57,""))</f>
        <v/>
      </c>
      <c r="H52" t="str">
        <f>IF(AND(OR(エントリー!$AX57="○",エントリー!$AX57="△"),エントリー!I57=""),"",IF(OR(エントリー!$AX57="○",エントリー!$AX57="△"),エントリー!I57,""))</f>
        <v/>
      </c>
      <c r="I52" t="str">
        <f>IF(AND(OR(エントリー!$AX57="○",エントリー!$AX57="△"),エントリー!J57=""),"",IF(OR(エントリー!$AX57="○",エントリー!$AX57="△"),エントリー!J57,""))</f>
        <v/>
      </c>
      <c r="J52" t="str">
        <f>IF(AND(OR(エントリー!$AX57="○",エントリー!$AX57="△"),エントリー!K57=""),"",IF(OR(エントリー!$AX57="○",エントリー!$AX57="△"),エントリー!K57,""))</f>
        <v/>
      </c>
      <c r="K52" t="str">
        <f>IF(AND(OR(エントリー!$AX57="○",エントリー!$AX57="△"),エントリー!L57=""),"",IF(OR(エントリー!$AX57="○",エントリー!$AX57="△"),エントリー!L57,""))</f>
        <v/>
      </c>
      <c r="L52" s="71" t="str">
        <f>IF(AND(OR(エントリー!$AX57="○",エントリー!$AX57="△"),エントリー!M57=""),"",IF(OR(エントリー!$AX57="○",エントリー!$AX57="△"),エントリー!M57,""))</f>
        <v/>
      </c>
      <c r="M52" s="71" t="str">
        <f>IF(AND(OR(エントリー!$AX57="○",エントリー!$AX57="△"),エントリー!N57=""),"",IF(OR(エントリー!$AX57="○",エントリー!$AX57="△"),エントリー!N57,""))</f>
        <v/>
      </c>
      <c r="N52" s="71" t="str">
        <f>IF(AND(OR(エントリー!$AX57="○",エントリー!$AX57="△"),エントリー!O57=""),"",IF(OR(エントリー!$AX57="○",エントリー!$AX57="△"),エントリー!O57,""))</f>
        <v/>
      </c>
      <c r="O52" s="5" t="str">
        <f>IF(エントリー!P57="","",IF(エントリー!$AX57="","",IF(AND(OR(エントリー!$AX57="○",エントリー!$AX57="△"),エントリー!AL57=""),エントリー!P57,エントリー!AL57)))</f>
        <v/>
      </c>
      <c r="P52" s="8" t="str">
        <f>IF(AND(OR(エントリー!$AX57="○",エントリー!$AX57="△"),エントリー!Q57=""),"",IF(OR(エントリー!$AX57="○",エントリー!$AX57="△"),エントリー!Q57,""))</f>
        <v/>
      </c>
      <c r="Q52" t="str">
        <f>IF(AND(OR(エントリー!$AX57="○",エントリー!$AX57="△"),エントリー!R57=""),"",IF(OR(エントリー!$AX57="○",エントリー!$AX57="△"),エントリー!R57,""))</f>
        <v/>
      </c>
      <c r="R52" s="70" t="str">
        <f>IF(AND(OR(エントリー!$AX57="○",エントリー!$AX57="△"),エントリー!S57=""),"",IF(OR(エントリー!$AX57="○",エントリー!$AX57="△"),エントリー!S57,""))</f>
        <v/>
      </c>
      <c r="S52" t="str">
        <f>IF(AND(OR(エントリー!$AX57="○",エントリー!$AX57="△"),エントリー!T57=""),"",IF(OR(エントリー!$AX57="○",エントリー!$AX57="△"),エントリー!T57,""))</f>
        <v/>
      </c>
      <c r="T52" t="str">
        <f>IF(AND(OR(エントリー!$AX57="○",エントリー!$AX57="△"),エントリー!U57=""),"",IF(OR(エントリー!$AX57="○",エントリー!$AX57="△"),エントリー!U57,""))</f>
        <v/>
      </c>
      <c r="U52" t="str">
        <f>IF(AND(OR(エントリー!$AX57="○",エントリー!$AX57="△"),エントリー!V57=""),"",IF(OR(エントリー!$AX57="○",エントリー!$AX57="△"),エントリー!V57,""))</f>
        <v/>
      </c>
      <c r="V52" t="str">
        <f>IF(AND(OR(エントリー!$AX57="○",エントリー!$AX57="△"),エントリー!W57=""),"",IF(OR(エントリー!$AX57="○",エントリー!$AX57="△"),エントリー!W57,""))</f>
        <v/>
      </c>
      <c r="W52" t="str">
        <f>IF(AND(OR(エントリー!$AX57="○",エントリー!$AX57="△"),エントリー!X57=""),"",IF(OR(エントリー!$AX57="○",エントリー!$AX57="△"),エントリー!X57,""))</f>
        <v/>
      </c>
      <c r="X52" t="str">
        <f>IF(AND(OR(エントリー!$AX57="○",エントリー!$AX57="△"),エントリー!Y57=""),"",IF(OR(エントリー!$AX57="○",エントリー!$AX57="△"),エントリー!Y57,""))</f>
        <v/>
      </c>
      <c r="Y52" t="str">
        <f>IF(AND(OR(エントリー!$AX57="○",エントリー!$AX57="△"),エントリー!Z57=""),"",IF(OR(エントリー!$AX57="○",エントリー!$AX57="△"),エントリー!Z57,""))</f>
        <v/>
      </c>
      <c r="Z52" t="str">
        <f>IF(AND(OR(エントリー!$AX57="○",エントリー!$AX57="△"),エントリー!AA57=""),"",IF(OR(エントリー!$AX57="○",エントリー!$AX57="△"),エントリー!AA57,""))</f>
        <v/>
      </c>
      <c r="AA52" t="str">
        <f>IF(AND(OR(エントリー!$AX57="○",エントリー!$AX57="△"),エントリー!AB57=""),"",IF(OR(エントリー!$AX57="○",エントリー!$AX57="△"),エントリー!AB57,""))</f>
        <v/>
      </c>
      <c r="AB52" t="str">
        <f>IF(AND(OR(エントリー!$AX57="○",エントリー!$AX57="△"),エントリー!AC57=""),"",IF(OR(エントリー!$AX57="○",エントリー!$AX57="△"),エントリー!AC57,""))</f>
        <v/>
      </c>
      <c r="AC52" t="str">
        <f>IF(AND(OR(エントリー!$AX57="○",エントリー!$AX57="△"),エントリー!$AY$3="通常"),エントリー!AP57,IF(AND(OR(エントリー!$AX57="○",エントリー!$AX57="△"),エントリー!$AY$3="国体"),エントリー!AO57,IF(AND(OR(エントリー!$AX57="○",エントリー!$AX57="△"),エントリー!$AY$3="OPEN"),エントリー!AQ57,IF(AND(OR(エントリー!$AX57="○",エントリー!$AX57="△"),エントリー!$AY$3="Jr"),エントリー!AR57,IF(AND(OR(エントリー!$AX57="○",エントリー!$AX57="△"),エントリー!$AY$3="MS"),エントリー!AS57,"")))))</f>
        <v/>
      </c>
      <c r="AD52" t="str">
        <f>IF(AND(OR(エントリー!$AX57="○",エントリー!$AX57="△"),エントリー!AE57=""),"",IF(OR(エントリー!$AX57="○",エントリー!$AX57="△"),エントリー!AE57,""))</f>
        <v/>
      </c>
      <c r="AE52" t="str">
        <f>IF(エントリー!AM57="","",IF(エントリー!$AX57="","",IF(AND(OR(エントリー!$AX57="○",エントリー!$AX57="△"),エントリー!$AY$3="MS"),エントリー!AN57,エントリー!AM57)))</f>
        <v/>
      </c>
      <c r="AF52" t="str">
        <f t="shared" si="0"/>
        <v/>
      </c>
      <c r="AG52" t="str">
        <f>IF(AND(OR(エントリー!$AX57="○",エントリー!$AX57="△"),エントリー!AH57=""),"",IF(OR(エントリー!$AX57="○",エントリー!$AX57="△"),エントリー!AH57,""))</f>
        <v/>
      </c>
      <c r="AH52" s="72" t="str">
        <f>IF(AND(OR(エントリー!$AX57="○",エントリー!$AX57="△"),エントリー!AI57=""),"",IF(OR(エントリー!$AX57="○",エントリー!$AX57="△"),エントリー!AI57,""))</f>
        <v/>
      </c>
      <c r="AI52" t="str">
        <f>IF(AND(OR(エントリー!$AX57="○",エントリー!$AX57="△"),エントリー!AJ57=""),"",IF(OR(エントリー!$AX57="○",エントリー!$AX57="△"),エントリー!AJ57,""))</f>
        <v/>
      </c>
      <c r="AJ52" t="str">
        <f>IF(AND(OR(エントリー!$AX57="○",エントリー!$AX57="△"),エントリー!AK57=""),"",IF(OR(エントリー!$AX57="○",エントリー!$AX57="△"),エントリー!AK57,""))</f>
        <v/>
      </c>
      <c r="AK52" t="str">
        <f>IF(エントリー!AX57="△","オープン参加","")</f>
        <v/>
      </c>
    </row>
    <row r="53" spans="1:37" x14ac:dyDescent="0.15">
      <c r="A53" s="68" t="str">
        <f>IF(AND(OR(エントリー!$AX58="○",エントリー!$AX58="△"),エントリー!B58=""),"",IF(OR(エントリー!$AX58="○",エントリー!$AX58="△"),エントリー!B58,""))</f>
        <v/>
      </c>
      <c r="B53" t="str">
        <f>IF(AND(OR(エントリー!$AX58="○",エントリー!$AX58="△"),エントリー!C58=""),"",IF(OR(エントリー!$AX58="○",エントリー!$AX58="△"),エントリー!C58,""))</f>
        <v/>
      </c>
      <c r="C53" t="str">
        <f>IF(AND(OR(エントリー!$AX58="○",エントリー!$AX58="△"),エントリー!D58=""),"",IF(OR(エントリー!$AX58="○",エントリー!$AX58="△"),エントリー!D58,""))</f>
        <v/>
      </c>
      <c r="D53" s="69" t="str">
        <f>IF(AND(OR(エントリー!$AX58="○",エントリー!$AX58="△"),エントリー!E58=""),"",IF(OR(エントリー!$AX58="○",エントリー!$AX58="△"),エントリー!E58,""))</f>
        <v/>
      </c>
      <c r="E53" t="str">
        <f>IF(AND(OR(エントリー!$AX58="○",エントリー!$AX58="△"),エントリー!F58=""),"",IF(OR(エントリー!$AX58="○",エントリー!$AX58="△"),エントリー!F58,""))</f>
        <v/>
      </c>
      <c r="F53" t="str">
        <f>IF(AND(OR(エントリー!$AX58="○",エントリー!$AX58="△"),エントリー!G58=""),"",IF(OR(エントリー!$AX58="○",エントリー!$AX58="△"),エントリー!G58,""))</f>
        <v/>
      </c>
      <c r="G53" t="str">
        <f>IF(AND(OR(エントリー!$AX58="○",エントリー!$AX58="△"),エントリー!H58=""),"",IF(OR(エントリー!$AX58="○",エントリー!$AX58="△"),エントリー!H58,""))</f>
        <v/>
      </c>
      <c r="H53" t="str">
        <f>IF(AND(OR(エントリー!$AX58="○",エントリー!$AX58="△"),エントリー!I58=""),"",IF(OR(エントリー!$AX58="○",エントリー!$AX58="△"),エントリー!I58,""))</f>
        <v/>
      </c>
      <c r="I53" t="str">
        <f>IF(AND(OR(エントリー!$AX58="○",エントリー!$AX58="△"),エントリー!J58=""),"",IF(OR(エントリー!$AX58="○",エントリー!$AX58="△"),エントリー!J58,""))</f>
        <v/>
      </c>
      <c r="J53" t="str">
        <f>IF(AND(OR(エントリー!$AX58="○",エントリー!$AX58="△"),エントリー!K58=""),"",IF(OR(エントリー!$AX58="○",エントリー!$AX58="△"),エントリー!K58,""))</f>
        <v/>
      </c>
      <c r="K53" t="str">
        <f>IF(AND(OR(エントリー!$AX58="○",エントリー!$AX58="△"),エントリー!L58=""),"",IF(OR(エントリー!$AX58="○",エントリー!$AX58="△"),エントリー!L58,""))</f>
        <v/>
      </c>
      <c r="L53" s="71" t="str">
        <f>IF(AND(OR(エントリー!$AX58="○",エントリー!$AX58="△"),エントリー!M58=""),"",IF(OR(エントリー!$AX58="○",エントリー!$AX58="△"),エントリー!M58,""))</f>
        <v/>
      </c>
      <c r="M53" s="71" t="str">
        <f>IF(AND(OR(エントリー!$AX58="○",エントリー!$AX58="△"),エントリー!N58=""),"",IF(OR(エントリー!$AX58="○",エントリー!$AX58="△"),エントリー!N58,""))</f>
        <v/>
      </c>
      <c r="N53" s="71" t="str">
        <f>IF(AND(OR(エントリー!$AX58="○",エントリー!$AX58="△"),エントリー!O58=""),"",IF(OR(エントリー!$AX58="○",エントリー!$AX58="△"),エントリー!O58,""))</f>
        <v/>
      </c>
      <c r="O53" s="5" t="str">
        <f>IF(エントリー!P58="","",IF(エントリー!$AX58="","",IF(AND(OR(エントリー!$AX58="○",エントリー!$AX58="△"),エントリー!AL58=""),エントリー!P58,エントリー!AL58)))</f>
        <v/>
      </c>
      <c r="P53" s="8" t="str">
        <f>IF(AND(OR(エントリー!$AX58="○",エントリー!$AX58="△"),エントリー!Q58=""),"",IF(OR(エントリー!$AX58="○",エントリー!$AX58="△"),エントリー!Q58,""))</f>
        <v/>
      </c>
      <c r="Q53" t="str">
        <f>IF(AND(OR(エントリー!$AX58="○",エントリー!$AX58="△"),エントリー!R58=""),"",IF(OR(エントリー!$AX58="○",エントリー!$AX58="△"),エントリー!R58,""))</f>
        <v/>
      </c>
      <c r="R53" s="70" t="str">
        <f>IF(AND(OR(エントリー!$AX58="○",エントリー!$AX58="△"),エントリー!S58=""),"",IF(OR(エントリー!$AX58="○",エントリー!$AX58="△"),エントリー!S58,""))</f>
        <v/>
      </c>
      <c r="S53" t="str">
        <f>IF(AND(OR(エントリー!$AX58="○",エントリー!$AX58="△"),エントリー!T58=""),"",IF(OR(エントリー!$AX58="○",エントリー!$AX58="△"),エントリー!T58,""))</f>
        <v/>
      </c>
      <c r="T53" t="str">
        <f>IF(AND(OR(エントリー!$AX58="○",エントリー!$AX58="△"),エントリー!U58=""),"",IF(OR(エントリー!$AX58="○",エントリー!$AX58="△"),エントリー!U58,""))</f>
        <v/>
      </c>
      <c r="U53" t="str">
        <f>IF(AND(OR(エントリー!$AX58="○",エントリー!$AX58="△"),エントリー!V58=""),"",IF(OR(エントリー!$AX58="○",エントリー!$AX58="△"),エントリー!V58,""))</f>
        <v/>
      </c>
      <c r="V53" t="str">
        <f>IF(AND(OR(エントリー!$AX58="○",エントリー!$AX58="△"),エントリー!W58=""),"",IF(OR(エントリー!$AX58="○",エントリー!$AX58="△"),エントリー!W58,""))</f>
        <v/>
      </c>
      <c r="W53" t="str">
        <f>IF(AND(OR(エントリー!$AX58="○",エントリー!$AX58="△"),エントリー!X58=""),"",IF(OR(エントリー!$AX58="○",エントリー!$AX58="△"),エントリー!X58,""))</f>
        <v/>
      </c>
      <c r="X53" t="str">
        <f>IF(AND(OR(エントリー!$AX58="○",エントリー!$AX58="△"),エントリー!Y58=""),"",IF(OR(エントリー!$AX58="○",エントリー!$AX58="△"),エントリー!Y58,""))</f>
        <v/>
      </c>
      <c r="Y53" t="str">
        <f>IF(AND(OR(エントリー!$AX58="○",エントリー!$AX58="△"),エントリー!Z58=""),"",IF(OR(エントリー!$AX58="○",エントリー!$AX58="△"),エントリー!Z58,""))</f>
        <v/>
      </c>
      <c r="Z53" t="str">
        <f>IF(AND(OR(エントリー!$AX58="○",エントリー!$AX58="△"),エントリー!AA58=""),"",IF(OR(エントリー!$AX58="○",エントリー!$AX58="△"),エントリー!AA58,""))</f>
        <v/>
      </c>
      <c r="AA53" t="str">
        <f>IF(AND(OR(エントリー!$AX58="○",エントリー!$AX58="△"),エントリー!AB58=""),"",IF(OR(エントリー!$AX58="○",エントリー!$AX58="△"),エントリー!AB58,""))</f>
        <v/>
      </c>
      <c r="AB53" t="str">
        <f>IF(AND(OR(エントリー!$AX58="○",エントリー!$AX58="△"),エントリー!AC58=""),"",IF(OR(エントリー!$AX58="○",エントリー!$AX58="△"),エントリー!AC58,""))</f>
        <v/>
      </c>
      <c r="AC53" t="str">
        <f>IF(AND(OR(エントリー!$AX58="○",エントリー!$AX58="△"),エントリー!$AY$3="通常"),エントリー!AP58,IF(AND(OR(エントリー!$AX58="○",エントリー!$AX58="△"),エントリー!$AY$3="国体"),エントリー!AO58,IF(AND(OR(エントリー!$AX58="○",エントリー!$AX58="△"),エントリー!$AY$3="OPEN"),エントリー!AQ58,IF(AND(OR(エントリー!$AX58="○",エントリー!$AX58="△"),エントリー!$AY$3="Jr"),エントリー!AR58,IF(AND(OR(エントリー!$AX58="○",エントリー!$AX58="△"),エントリー!$AY$3="MS"),エントリー!AS58,"")))))</f>
        <v/>
      </c>
      <c r="AD53" t="str">
        <f>IF(AND(OR(エントリー!$AX58="○",エントリー!$AX58="△"),エントリー!AE58=""),"",IF(OR(エントリー!$AX58="○",エントリー!$AX58="△"),エントリー!AE58,""))</f>
        <v/>
      </c>
      <c r="AE53" t="str">
        <f>IF(エントリー!AM58="","",IF(エントリー!$AX58="","",IF(AND(OR(エントリー!$AX58="○",エントリー!$AX58="△"),エントリー!$AY$3="MS"),エントリー!AN58,エントリー!AM58)))</f>
        <v/>
      </c>
      <c r="AF53" t="str">
        <f t="shared" si="0"/>
        <v/>
      </c>
      <c r="AG53" t="str">
        <f>IF(AND(OR(エントリー!$AX58="○",エントリー!$AX58="△"),エントリー!AH58=""),"",IF(OR(エントリー!$AX58="○",エントリー!$AX58="△"),エントリー!AH58,""))</f>
        <v/>
      </c>
      <c r="AH53" s="72" t="str">
        <f>IF(AND(OR(エントリー!$AX58="○",エントリー!$AX58="△"),エントリー!AI58=""),"",IF(OR(エントリー!$AX58="○",エントリー!$AX58="△"),エントリー!AI58,""))</f>
        <v/>
      </c>
      <c r="AI53" t="str">
        <f>IF(AND(OR(エントリー!$AX58="○",エントリー!$AX58="△"),エントリー!AJ58=""),"",IF(OR(エントリー!$AX58="○",エントリー!$AX58="△"),エントリー!AJ58,""))</f>
        <v/>
      </c>
      <c r="AJ53" t="str">
        <f>IF(AND(OR(エントリー!$AX58="○",エントリー!$AX58="△"),エントリー!AK58=""),"",IF(OR(エントリー!$AX58="○",エントリー!$AX58="△"),エントリー!AK58,""))</f>
        <v/>
      </c>
      <c r="AK53" t="str">
        <f>IF(エントリー!AX58="△","オープン参加","")</f>
        <v/>
      </c>
    </row>
    <row r="54" spans="1:37" x14ac:dyDescent="0.15">
      <c r="A54" s="68" t="str">
        <f>IF(AND(OR(エントリー!$AX59="○",エントリー!$AX59="△"),エントリー!B59=""),"",IF(OR(エントリー!$AX59="○",エントリー!$AX59="△"),エントリー!B59,""))</f>
        <v/>
      </c>
      <c r="B54" t="str">
        <f>IF(AND(OR(エントリー!$AX59="○",エントリー!$AX59="△"),エントリー!C59=""),"",IF(OR(エントリー!$AX59="○",エントリー!$AX59="△"),エントリー!C59,""))</f>
        <v/>
      </c>
      <c r="C54" t="str">
        <f>IF(AND(OR(エントリー!$AX59="○",エントリー!$AX59="△"),エントリー!D59=""),"",IF(OR(エントリー!$AX59="○",エントリー!$AX59="△"),エントリー!D59,""))</f>
        <v/>
      </c>
      <c r="D54" s="69" t="str">
        <f>IF(AND(OR(エントリー!$AX59="○",エントリー!$AX59="△"),エントリー!E59=""),"",IF(OR(エントリー!$AX59="○",エントリー!$AX59="△"),エントリー!E59,""))</f>
        <v/>
      </c>
      <c r="E54" t="str">
        <f>IF(AND(OR(エントリー!$AX59="○",エントリー!$AX59="△"),エントリー!F59=""),"",IF(OR(エントリー!$AX59="○",エントリー!$AX59="△"),エントリー!F59,""))</f>
        <v/>
      </c>
      <c r="F54" t="str">
        <f>IF(AND(OR(エントリー!$AX59="○",エントリー!$AX59="△"),エントリー!G59=""),"",IF(OR(エントリー!$AX59="○",エントリー!$AX59="△"),エントリー!G59,""))</f>
        <v/>
      </c>
      <c r="G54" t="str">
        <f>IF(AND(OR(エントリー!$AX59="○",エントリー!$AX59="△"),エントリー!H59=""),"",IF(OR(エントリー!$AX59="○",エントリー!$AX59="△"),エントリー!H59,""))</f>
        <v/>
      </c>
      <c r="H54" t="str">
        <f>IF(AND(OR(エントリー!$AX59="○",エントリー!$AX59="△"),エントリー!I59=""),"",IF(OR(エントリー!$AX59="○",エントリー!$AX59="△"),エントリー!I59,""))</f>
        <v/>
      </c>
      <c r="I54" t="str">
        <f>IF(AND(OR(エントリー!$AX59="○",エントリー!$AX59="△"),エントリー!J59=""),"",IF(OR(エントリー!$AX59="○",エントリー!$AX59="△"),エントリー!J59,""))</f>
        <v/>
      </c>
      <c r="J54" t="str">
        <f>IF(AND(OR(エントリー!$AX59="○",エントリー!$AX59="△"),エントリー!K59=""),"",IF(OR(エントリー!$AX59="○",エントリー!$AX59="△"),エントリー!K59,""))</f>
        <v/>
      </c>
      <c r="K54" t="str">
        <f>IF(AND(OR(エントリー!$AX59="○",エントリー!$AX59="△"),エントリー!L59=""),"",IF(OR(エントリー!$AX59="○",エントリー!$AX59="△"),エントリー!L59,""))</f>
        <v/>
      </c>
      <c r="L54" s="71" t="str">
        <f>IF(AND(OR(エントリー!$AX59="○",エントリー!$AX59="△"),エントリー!M59=""),"",IF(OR(エントリー!$AX59="○",エントリー!$AX59="△"),エントリー!M59,""))</f>
        <v/>
      </c>
      <c r="M54" s="71" t="str">
        <f>IF(AND(OR(エントリー!$AX59="○",エントリー!$AX59="△"),エントリー!N59=""),"",IF(OR(エントリー!$AX59="○",エントリー!$AX59="△"),エントリー!N59,""))</f>
        <v/>
      </c>
      <c r="N54" s="71" t="str">
        <f>IF(AND(OR(エントリー!$AX59="○",エントリー!$AX59="△"),エントリー!O59=""),"",IF(OR(エントリー!$AX59="○",エントリー!$AX59="△"),エントリー!O59,""))</f>
        <v/>
      </c>
      <c r="O54" s="5" t="str">
        <f>IF(エントリー!P59="","",IF(エントリー!$AX59="","",IF(AND(OR(エントリー!$AX59="○",エントリー!$AX59="△"),エントリー!AL59=""),エントリー!P59,エントリー!AL59)))</f>
        <v/>
      </c>
      <c r="P54" s="8" t="str">
        <f>IF(AND(OR(エントリー!$AX59="○",エントリー!$AX59="△"),エントリー!Q59=""),"",IF(OR(エントリー!$AX59="○",エントリー!$AX59="△"),エントリー!Q59,""))</f>
        <v/>
      </c>
      <c r="Q54" t="str">
        <f>IF(AND(OR(エントリー!$AX59="○",エントリー!$AX59="△"),エントリー!R59=""),"",IF(OR(エントリー!$AX59="○",エントリー!$AX59="△"),エントリー!R59,""))</f>
        <v/>
      </c>
      <c r="R54" s="70" t="str">
        <f>IF(AND(OR(エントリー!$AX59="○",エントリー!$AX59="△"),エントリー!S59=""),"",IF(OR(エントリー!$AX59="○",エントリー!$AX59="△"),エントリー!S59,""))</f>
        <v/>
      </c>
      <c r="S54" t="str">
        <f>IF(AND(OR(エントリー!$AX59="○",エントリー!$AX59="△"),エントリー!T59=""),"",IF(OR(エントリー!$AX59="○",エントリー!$AX59="△"),エントリー!T59,""))</f>
        <v/>
      </c>
      <c r="T54" t="str">
        <f>IF(AND(OR(エントリー!$AX59="○",エントリー!$AX59="△"),エントリー!U59=""),"",IF(OR(エントリー!$AX59="○",エントリー!$AX59="△"),エントリー!U59,""))</f>
        <v/>
      </c>
      <c r="U54" t="str">
        <f>IF(AND(OR(エントリー!$AX59="○",エントリー!$AX59="△"),エントリー!V59=""),"",IF(OR(エントリー!$AX59="○",エントリー!$AX59="△"),エントリー!V59,""))</f>
        <v/>
      </c>
      <c r="V54" t="str">
        <f>IF(AND(OR(エントリー!$AX59="○",エントリー!$AX59="△"),エントリー!W59=""),"",IF(OR(エントリー!$AX59="○",エントリー!$AX59="△"),エントリー!W59,""))</f>
        <v/>
      </c>
      <c r="W54" t="str">
        <f>IF(AND(OR(エントリー!$AX59="○",エントリー!$AX59="△"),エントリー!X59=""),"",IF(OR(エントリー!$AX59="○",エントリー!$AX59="△"),エントリー!X59,""))</f>
        <v/>
      </c>
      <c r="X54" t="str">
        <f>IF(AND(OR(エントリー!$AX59="○",エントリー!$AX59="△"),エントリー!Y59=""),"",IF(OR(エントリー!$AX59="○",エントリー!$AX59="△"),エントリー!Y59,""))</f>
        <v/>
      </c>
      <c r="Y54" t="str">
        <f>IF(AND(OR(エントリー!$AX59="○",エントリー!$AX59="△"),エントリー!Z59=""),"",IF(OR(エントリー!$AX59="○",エントリー!$AX59="△"),エントリー!Z59,""))</f>
        <v/>
      </c>
      <c r="Z54" t="str">
        <f>IF(AND(OR(エントリー!$AX59="○",エントリー!$AX59="△"),エントリー!AA59=""),"",IF(OR(エントリー!$AX59="○",エントリー!$AX59="△"),エントリー!AA59,""))</f>
        <v/>
      </c>
      <c r="AA54" t="str">
        <f>IF(AND(OR(エントリー!$AX59="○",エントリー!$AX59="△"),エントリー!AB59=""),"",IF(OR(エントリー!$AX59="○",エントリー!$AX59="△"),エントリー!AB59,""))</f>
        <v/>
      </c>
      <c r="AB54" t="str">
        <f>IF(AND(OR(エントリー!$AX59="○",エントリー!$AX59="△"),エントリー!AC59=""),"",IF(OR(エントリー!$AX59="○",エントリー!$AX59="△"),エントリー!AC59,""))</f>
        <v/>
      </c>
      <c r="AC54" t="str">
        <f>IF(AND(OR(エントリー!$AX59="○",エントリー!$AX59="△"),エントリー!$AY$3="通常"),エントリー!AP59,IF(AND(OR(エントリー!$AX59="○",エントリー!$AX59="△"),エントリー!$AY$3="国体"),エントリー!AO59,IF(AND(OR(エントリー!$AX59="○",エントリー!$AX59="△"),エントリー!$AY$3="OPEN"),エントリー!AQ59,IF(AND(OR(エントリー!$AX59="○",エントリー!$AX59="△"),エントリー!$AY$3="Jr"),エントリー!AR59,IF(AND(OR(エントリー!$AX59="○",エントリー!$AX59="△"),エントリー!$AY$3="MS"),エントリー!AS59,"")))))</f>
        <v/>
      </c>
      <c r="AD54" t="str">
        <f>IF(AND(OR(エントリー!$AX59="○",エントリー!$AX59="△"),エントリー!AE59=""),"",IF(OR(エントリー!$AX59="○",エントリー!$AX59="△"),エントリー!AE59,""))</f>
        <v/>
      </c>
      <c r="AE54" t="str">
        <f>IF(エントリー!AM59="","",IF(エントリー!$AX59="","",IF(AND(OR(エントリー!$AX59="○",エントリー!$AX59="△"),エントリー!$AY$3="MS"),エントリー!AN59,エントリー!AM59)))</f>
        <v/>
      </c>
      <c r="AF54" t="str">
        <f t="shared" si="0"/>
        <v/>
      </c>
      <c r="AG54" t="str">
        <f>IF(AND(OR(エントリー!$AX59="○",エントリー!$AX59="△"),エントリー!AH59=""),"",IF(OR(エントリー!$AX59="○",エントリー!$AX59="△"),エントリー!AH59,""))</f>
        <v/>
      </c>
      <c r="AH54" s="72" t="str">
        <f>IF(AND(OR(エントリー!$AX59="○",エントリー!$AX59="△"),エントリー!AI59=""),"",IF(OR(エントリー!$AX59="○",エントリー!$AX59="△"),エントリー!AI59,""))</f>
        <v/>
      </c>
      <c r="AI54" t="str">
        <f>IF(AND(OR(エントリー!$AX59="○",エントリー!$AX59="△"),エントリー!AJ59=""),"",IF(OR(エントリー!$AX59="○",エントリー!$AX59="△"),エントリー!AJ59,""))</f>
        <v/>
      </c>
      <c r="AJ54" t="str">
        <f>IF(AND(OR(エントリー!$AX59="○",エントリー!$AX59="△"),エントリー!AK59=""),"",IF(OR(エントリー!$AX59="○",エントリー!$AX59="△"),エントリー!AK59,""))</f>
        <v/>
      </c>
      <c r="AK54" t="str">
        <f>IF(エントリー!AX59="△","オープン参加","")</f>
        <v/>
      </c>
    </row>
    <row r="55" spans="1:37" x14ac:dyDescent="0.15">
      <c r="A55" s="68" t="str">
        <f>IF(AND(OR(エントリー!$AX60="○",エントリー!$AX60="△"),エントリー!B60=""),"",IF(OR(エントリー!$AX60="○",エントリー!$AX60="△"),エントリー!B60,""))</f>
        <v/>
      </c>
      <c r="B55" t="str">
        <f>IF(AND(OR(エントリー!$AX60="○",エントリー!$AX60="△"),エントリー!C60=""),"",IF(OR(エントリー!$AX60="○",エントリー!$AX60="△"),エントリー!C60,""))</f>
        <v/>
      </c>
      <c r="C55" t="str">
        <f>IF(AND(OR(エントリー!$AX60="○",エントリー!$AX60="△"),エントリー!D60=""),"",IF(OR(エントリー!$AX60="○",エントリー!$AX60="△"),エントリー!D60,""))</f>
        <v/>
      </c>
      <c r="D55" s="69" t="str">
        <f>IF(AND(OR(エントリー!$AX60="○",エントリー!$AX60="△"),エントリー!E60=""),"",IF(OR(エントリー!$AX60="○",エントリー!$AX60="△"),エントリー!E60,""))</f>
        <v/>
      </c>
      <c r="E55" t="str">
        <f>IF(AND(OR(エントリー!$AX60="○",エントリー!$AX60="△"),エントリー!F60=""),"",IF(OR(エントリー!$AX60="○",エントリー!$AX60="△"),エントリー!F60,""))</f>
        <v/>
      </c>
      <c r="F55" t="str">
        <f>IF(AND(OR(エントリー!$AX60="○",エントリー!$AX60="△"),エントリー!G60=""),"",IF(OR(エントリー!$AX60="○",エントリー!$AX60="△"),エントリー!G60,""))</f>
        <v/>
      </c>
      <c r="G55" t="str">
        <f>IF(AND(OR(エントリー!$AX60="○",エントリー!$AX60="△"),エントリー!H60=""),"",IF(OR(エントリー!$AX60="○",エントリー!$AX60="△"),エントリー!H60,""))</f>
        <v/>
      </c>
      <c r="H55" t="str">
        <f>IF(AND(OR(エントリー!$AX60="○",エントリー!$AX60="△"),エントリー!I60=""),"",IF(OR(エントリー!$AX60="○",エントリー!$AX60="△"),エントリー!I60,""))</f>
        <v/>
      </c>
      <c r="I55" t="str">
        <f>IF(AND(OR(エントリー!$AX60="○",エントリー!$AX60="△"),エントリー!J60=""),"",IF(OR(エントリー!$AX60="○",エントリー!$AX60="△"),エントリー!J60,""))</f>
        <v/>
      </c>
      <c r="J55" t="str">
        <f>IF(AND(OR(エントリー!$AX60="○",エントリー!$AX60="△"),エントリー!K60=""),"",IF(OR(エントリー!$AX60="○",エントリー!$AX60="△"),エントリー!K60,""))</f>
        <v/>
      </c>
      <c r="K55" t="str">
        <f>IF(AND(OR(エントリー!$AX60="○",エントリー!$AX60="△"),エントリー!L60=""),"",IF(OR(エントリー!$AX60="○",エントリー!$AX60="△"),エントリー!L60,""))</f>
        <v/>
      </c>
      <c r="L55" s="71" t="str">
        <f>IF(AND(OR(エントリー!$AX60="○",エントリー!$AX60="△"),エントリー!M60=""),"",IF(OR(エントリー!$AX60="○",エントリー!$AX60="△"),エントリー!M60,""))</f>
        <v/>
      </c>
      <c r="M55" s="71" t="str">
        <f>IF(AND(OR(エントリー!$AX60="○",エントリー!$AX60="△"),エントリー!N60=""),"",IF(OR(エントリー!$AX60="○",エントリー!$AX60="△"),エントリー!N60,""))</f>
        <v/>
      </c>
      <c r="N55" s="71" t="str">
        <f>IF(AND(OR(エントリー!$AX60="○",エントリー!$AX60="△"),エントリー!O60=""),"",IF(OR(エントリー!$AX60="○",エントリー!$AX60="△"),エントリー!O60,""))</f>
        <v/>
      </c>
      <c r="O55" s="5" t="str">
        <f>IF(エントリー!P60="","",IF(エントリー!$AX60="","",IF(AND(OR(エントリー!$AX60="○",エントリー!$AX60="△"),エントリー!AL60=""),エントリー!P60,エントリー!AL60)))</f>
        <v/>
      </c>
      <c r="P55" s="8" t="str">
        <f>IF(AND(OR(エントリー!$AX60="○",エントリー!$AX60="△"),エントリー!Q60=""),"",IF(OR(エントリー!$AX60="○",エントリー!$AX60="△"),エントリー!Q60,""))</f>
        <v/>
      </c>
      <c r="Q55" t="str">
        <f>IF(AND(OR(エントリー!$AX60="○",エントリー!$AX60="△"),エントリー!R60=""),"",IF(OR(エントリー!$AX60="○",エントリー!$AX60="△"),エントリー!R60,""))</f>
        <v/>
      </c>
      <c r="R55" s="70" t="str">
        <f>IF(AND(OR(エントリー!$AX60="○",エントリー!$AX60="△"),エントリー!S60=""),"",IF(OR(エントリー!$AX60="○",エントリー!$AX60="△"),エントリー!S60,""))</f>
        <v/>
      </c>
      <c r="S55" t="str">
        <f>IF(AND(OR(エントリー!$AX60="○",エントリー!$AX60="△"),エントリー!T60=""),"",IF(OR(エントリー!$AX60="○",エントリー!$AX60="△"),エントリー!T60,""))</f>
        <v/>
      </c>
      <c r="T55" t="str">
        <f>IF(AND(OR(エントリー!$AX60="○",エントリー!$AX60="△"),エントリー!U60=""),"",IF(OR(エントリー!$AX60="○",エントリー!$AX60="△"),エントリー!U60,""))</f>
        <v/>
      </c>
      <c r="U55" t="str">
        <f>IF(AND(OR(エントリー!$AX60="○",エントリー!$AX60="△"),エントリー!V60=""),"",IF(OR(エントリー!$AX60="○",エントリー!$AX60="△"),エントリー!V60,""))</f>
        <v/>
      </c>
      <c r="V55" t="str">
        <f>IF(AND(OR(エントリー!$AX60="○",エントリー!$AX60="△"),エントリー!W60=""),"",IF(OR(エントリー!$AX60="○",エントリー!$AX60="△"),エントリー!W60,""))</f>
        <v/>
      </c>
      <c r="W55" t="str">
        <f>IF(AND(OR(エントリー!$AX60="○",エントリー!$AX60="△"),エントリー!X60=""),"",IF(OR(エントリー!$AX60="○",エントリー!$AX60="△"),エントリー!X60,""))</f>
        <v/>
      </c>
      <c r="X55" t="str">
        <f>IF(AND(OR(エントリー!$AX60="○",エントリー!$AX60="△"),エントリー!Y60=""),"",IF(OR(エントリー!$AX60="○",エントリー!$AX60="△"),エントリー!Y60,""))</f>
        <v/>
      </c>
      <c r="Y55" t="str">
        <f>IF(AND(OR(エントリー!$AX60="○",エントリー!$AX60="△"),エントリー!Z60=""),"",IF(OR(エントリー!$AX60="○",エントリー!$AX60="△"),エントリー!Z60,""))</f>
        <v/>
      </c>
      <c r="Z55" t="str">
        <f>IF(AND(OR(エントリー!$AX60="○",エントリー!$AX60="△"),エントリー!AA60=""),"",IF(OR(エントリー!$AX60="○",エントリー!$AX60="△"),エントリー!AA60,""))</f>
        <v/>
      </c>
      <c r="AA55" t="str">
        <f>IF(AND(OR(エントリー!$AX60="○",エントリー!$AX60="△"),エントリー!AB60=""),"",IF(OR(エントリー!$AX60="○",エントリー!$AX60="△"),エントリー!AB60,""))</f>
        <v/>
      </c>
      <c r="AB55" t="str">
        <f>IF(AND(OR(エントリー!$AX60="○",エントリー!$AX60="△"),エントリー!AC60=""),"",IF(OR(エントリー!$AX60="○",エントリー!$AX60="△"),エントリー!AC60,""))</f>
        <v/>
      </c>
      <c r="AC55" t="str">
        <f>IF(AND(OR(エントリー!$AX60="○",エントリー!$AX60="△"),エントリー!$AY$3="通常"),エントリー!AP60,IF(AND(OR(エントリー!$AX60="○",エントリー!$AX60="△"),エントリー!$AY$3="国体"),エントリー!AO60,IF(AND(OR(エントリー!$AX60="○",エントリー!$AX60="△"),エントリー!$AY$3="OPEN"),エントリー!AQ60,IF(AND(OR(エントリー!$AX60="○",エントリー!$AX60="△"),エントリー!$AY$3="Jr"),エントリー!AR60,IF(AND(OR(エントリー!$AX60="○",エントリー!$AX60="△"),エントリー!$AY$3="MS"),エントリー!AS60,"")))))</f>
        <v/>
      </c>
      <c r="AD55" t="str">
        <f>IF(AND(OR(エントリー!$AX60="○",エントリー!$AX60="△"),エントリー!AE60=""),"",IF(OR(エントリー!$AX60="○",エントリー!$AX60="△"),エントリー!AE60,""))</f>
        <v/>
      </c>
      <c r="AE55" t="str">
        <f>IF(エントリー!AM60="","",IF(エントリー!$AX60="","",IF(AND(OR(エントリー!$AX60="○",エントリー!$AX60="△"),エントリー!$AY$3="MS"),エントリー!AN60,エントリー!AM60)))</f>
        <v/>
      </c>
      <c r="AF55" t="str">
        <f t="shared" si="0"/>
        <v/>
      </c>
      <c r="AG55" t="str">
        <f>IF(AND(OR(エントリー!$AX60="○",エントリー!$AX60="△"),エントリー!AH60=""),"",IF(OR(エントリー!$AX60="○",エントリー!$AX60="△"),エントリー!AH60,""))</f>
        <v/>
      </c>
      <c r="AH55" s="72" t="str">
        <f>IF(AND(OR(エントリー!$AX60="○",エントリー!$AX60="△"),エントリー!AI60=""),"",IF(OR(エントリー!$AX60="○",エントリー!$AX60="△"),エントリー!AI60,""))</f>
        <v/>
      </c>
      <c r="AI55" t="str">
        <f>IF(AND(OR(エントリー!$AX60="○",エントリー!$AX60="△"),エントリー!AJ60=""),"",IF(OR(エントリー!$AX60="○",エントリー!$AX60="△"),エントリー!AJ60,""))</f>
        <v/>
      </c>
      <c r="AJ55" t="str">
        <f>IF(AND(OR(エントリー!$AX60="○",エントリー!$AX60="△"),エントリー!AK60=""),"",IF(OR(エントリー!$AX60="○",エントリー!$AX60="△"),エントリー!AK60,""))</f>
        <v/>
      </c>
      <c r="AK55" t="str">
        <f>IF(エントリー!AX60="△","オープン参加","")</f>
        <v/>
      </c>
    </row>
    <row r="56" spans="1:37" x14ac:dyDescent="0.15">
      <c r="A56" s="68" t="str">
        <f>IF(AND(OR(エントリー!$AX61="○",エントリー!$AX61="△"),エントリー!B61=""),"",IF(OR(エントリー!$AX61="○",エントリー!$AX61="△"),エントリー!B61,""))</f>
        <v/>
      </c>
      <c r="B56" t="str">
        <f>IF(AND(OR(エントリー!$AX61="○",エントリー!$AX61="△"),エントリー!C61=""),"",IF(OR(エントリー!$AX61="○",エントリー!$AX61="△"),エントリー!C61,""))</f>
        <v/>
      </c>
      <c r="C56" t="str">
        <f>IF(AND(OR(エントリー!$AX61="○",エントリー!$AX61="△"),エントリー!D61=""),"",IF(OR(エントリー!$AX61="○",エントリー!$AX61="△"),エントリー!D61,""))</f>
        <v/>
      </c>
      <c r="D56" s="69" t="str">
        <f>IF(AND(OR(エントリー!$AX61="○",エントリー!$AX61="△"),エントリー!E61=""),"",IF(OR(エントリー!$AX61="○",エントリー!$AX61="△"),エントリー!E61,""))</f>
        <v/>
      </c>
      <c r="E56" t="str">
        <f>IF(AND(OR(エントリー!$AX61="○",エントリー!$AX61="△"),エントリー!F61=""),"",IF(OR(エントリー!$AX61="○",エントリー!$AX61="△"),エントリー!F61,""))</f>
        <v/>
      </c>
      <c r="F56" t="str">
        <f>IF(AND(OR(エントリー!$AX61="○",エントリー!$AX61="△"),エントリー!G61=""),"",IF(OR(エントリー!$AX61="○",エントリー!$AX61="△"),エントリー!G61,""))</f>
        <v/>
      </c>
      <c r="G56" t="str">
        <f>IF(AND(OR(エントリー!$AX61="○",エントリー!$AX61="△"),エントリー!H61=""),"",IF(OR(エントリー!$AX61="○",エントリー!$AX61="△"),エントリー!H61,""))</f>
        <v/>
      </c>
      <c r="H56" t="str">
        <f>IF(AND(OR(エントリー!$AX61="○",エントリー!$AX61="△"),エントリー!I61=""),"",IF(OR(エントリー!$AX61="○",エントリー!$AX61="△"),エントリー!I61,""))</f>
        <v/>
      </c>
      <c r="I56" t="str">
        <f>IF(AND(OR(エントリー!$AX61="○",エントリー!$AX61="△"),エントリー!J61=""),"",IF(OR(エントリー!$AX61="○",エントリー!$AX61="△"),エントリー!J61,""))</f>
        <v/>
      </c>
      <c r="J56" t="str">
        <f>IF(AND(OR(エントリー!$AX61="○",エントリー!$AX61="△"),エントリー!K61=""),"",IF(OR(エントリー!$AX61="○",エントリー!$AX61="△"),エントリー!K61,""))</f>
        <v/>
      </c>
      <c r="K56" t="str">
        <f>IF(AND(OR(エントリー!$AX61="○",エントリー!$AX61="△"),エントリー!L61=""),"",IF(OR(エントリー!$AX61="○",エントリー!$AX61="△"),エントリー!L61,""))</f>
        <v/>
      </c>
      <c r="L56" s="71" t="str">
        <f>IF(AND(OR(エントリー!$AX61="○",エントリー!$AX61="△"),エントリー!M61=""),"",IF(OR(エントリー!$AX61="○",エントリー!$AX61="△"),エントリー!M61,""))</f>
        <v/>
      </c>
      <c r="M56" s="71" t="str">
        <f>IF(AND(OR(エントリー!$AX61="○",エントリー!$AX61="△"),エントリー!N61=""),"",IF(OR(エントリー!$AX61="○",エントリー!$AX61="△"),エントリー!N61,""))</f>
        <v/>
      </c>
      <c r="N56" s="71" t="str">
        <f>IF(AND(OR(エントリー!$AX61="○",エントリー!$AX61="△"),エントリー!O61=""),"",IF(OR(エントリー!$AX61="○",エントリー!$AX61="△"),エントリー!O61,""))</f>
        <v/>
      </c>
      <c r="O56" s="5" t="str">
        <f>IF(エントリー!P61="","",IF(エントリー!$AX61="","",IF(AND(OR(エントリー!$AX61="○",エントリー!$AX61="△"),エントリー!AL61=""),エントリー!P61,エントリー!AL61)))</f>
        <v/>
      </c>
      <c r="P56" s="8" t="str">
        <f>IF(AND(OR(エントリー!$AX61="○",エントリー!$AX61="△"),エントリー!Q61=""),"",IF(OR(エントリー!$AX61="○",エントリー!$AX61="△"),エントリー!Q61,""))</f>
        <v/>
      </c>
      <c r="Q56" t="str">
        <f>IF(AND(OR(エントリー!$AX61="○",エントリー!$AX61="△"),エントリー!R61=""),"",IF(OR(エントリー!$AX61="○",エントリー!$AX61="△"),エントリー!R61,""))</f>
        <v/>
      </c>
      <c r="R56" s="70" t="str">
        <f>IF(AND(OR(エントリー!$AX61="○",エントリー!$AX61="△"),エントリー!S61=""),"",IF(OR(エントリー!$AX61="○",エントリー!$AX61="△"),エントリー!S61,""))</f>
        <v/>
      </c>
      <c r="S56" t="str">
        <f>IF(AND(OR(エントリー!$AX61="○",エントリー!$AX61="△"),エントリー!T61=""),"",IF(OR(エントリー!$AX61="○",エントリー!$AX61="△"),エントリー!T61,""))</f>
        <v/>
      </c>
      <c r="T56" t="str">
        <f>IF(AND(OR(エントリー!$AX61="○",エントリー!$AX61="△"),エントリー!U61=""),"",IF(OR(エントリー!$AX61="○",エントリー!$AX61="△"),エントリー!U61,""))</f>
        <v/>
      </c>
      <c r="U56" t="str">
        <f>IF(AND(OR(エントリー!$AX61="○",エントリー!$AX61="△"),エントリー!V61=""),"",IF(OR(エントリー!$AX61="○",エントリー!$AX61="△"),エントリー!V61,""))</f>
        <v/>
      </c>
      <c r="V56" t="str">
        <f>IF(AND(OR(エントリー!$AX61="○",エントリー!$AX61="△"),エントリー!W61=""),"",IF(OR(エントリー!$AX61="○",エントリー!$AX61="△"),エントリー!W61,""))</f>
        <v/>
      </c>
      <c r="W56" t="str">
        <f>IF(AND(OR(エントリー!$AX61="○",エントリー!$AX61="△"),エントリー!X61=""),"",IF(OR(エントリー!$AX61="○",エントリー!$AX61="△"),エントリー!X61,""))</f>
        <v/>
      </c>
      <c r="X56" t="str">
        <f>IF(AND(OR(エントリー!$AX61="○",エントリー!$AX61="△"),エントリー!Y61=""),"",IF(OR(エントリー!$AX61="○",エントリー!$AX61="△"),エントリー!Y61,""))</f>
        <v/>
      </c>
      <c r="Y56" t="str">
        <f>IF(AND(OR(エントリー!$AX61="○",エントリー!$AX61="△"),エントリー!Z61=""),"",IF(OR(エントリー!$AX61="○",エントリー!$AX61="△"),エントリー!Z61,""))</f>
        <v/>
      </c>
      <c r="Z56" t="str">
        <f>IF(AND(OR(エントリー!$AX61="○",エントリー!$AX61="△"),エントリー!AA61=""),"",IF(OR(エントリー!$AX61="○",エントリー!$AX61="△"),エントリー!AA61,""))</f>
        <v/>
      </c>
      <c r="AA56" t="str">
        <f>IF(AND(OR(エントリー!$AX61="○",エントリー!$AX61="△"),エントリー!AB61=""),"",IF(OR(エントリー!$AX61="○",エントリー!$AX61="△"),エントリー!AB61,""))</f>
        <v/>
      </c>
      <c r="AB56" t="str">
        <f>IF(AND(OR(エントリー!$AX61="○",エントリー!$AX61="△"),エントリー!AC61=""),"",IF(OR(エントリー!$AX61="○",エントリー!$AX61="△"),エントリー!AC61,""))</f>
        <v/>
      </c>
      <c r="AC56" t="str">
        <f>IF(AND(OR(エントリー!$AX61="○",エントリー!$AX61="△"),エントリー!$AY$3="通常"),エントリー!AP61,IF(AND(OR(エントリー!$AX61="○",エントリー!$AX61="△"),エントリー!$AY$3="国体"),エントリー!AO61,IF(AND(OR(エントリー!$AX61="○",エントリー!$AX61="△"),エントリー!$AY$3="OPEN"),エントリー!AQ61,IF(AND(OR(エントリー!$AX61="○",エントリー!$AX61="△"),エントリー!$AY$3="Jr"),エントリー!AR61,IF(AND(OR(エントリー!$AX61="○",エントリー!$AX61="△"),エントリー!$AY$3="MS"),エントリー!AS61,"")))))</f>
        <v/>
      </c>
      <c r="AD56" t="str">
        <f>IF(AND(OR(エントリー!$AX61="○",エントリー!$AX61="△"),エントリー!AE61=""),"",IF(OR(エントリー!$AX61="○",エントリー!$AX61="△"),エントリー!AE61,""))</f>
        <v/>
      </c>
      <c r="AE56" t="str">
        <f>IF(エントリー!AM61="","",IF(エントリー!$AX61="","",IF(AND(OR(エントリー!$AX61="○",エントリー!$AX61="△"),エントリー!$AY$3="MS"),エントリー!AN61,エントリー!AM61)))</f>
        <v/>
      </c>
      <c r="AF56" t="str">
        <f t="shared" si="0"/>
        <v/>
      </c>
      <c r="AG56" t="str">
        <f>IF(AND(OR(エントリー!$AX61="○",エントリー!$AX61="△"),エントリー!AH61=""),"",IF(OR(エントリー!$AX61="○",エントリー!$AX61="△"),エントリー!AH61,""))</f>
        <v/>
      </c>
      <c r="AH56" s="72" t="str">
        <f>IF(AND(OR(エントリー!$AX61="○",エントリー!$AX61="△"),エントリー!AI61=""),"",IF(OR(エントリー!$AX61="○",エントリー!$AX61="△"),エントリー!AI61,""))</f>
        <v/>
      </c>
      <c r="AI56" t="str">
        <f>IF(AND(OR(エントリー!$AX61="○",エントリー!$AX61="△"),エントリー!AJ61=""),"",IF(OR(エントリー!$AX61="○",エントリー!$AX61="△"),エントリー!AJ61,""))</f>
        <v/>
      </c>
      <c r="AJ56" t="str">
        <f>IF(AND(OR(エントリー!$AX61="○",エントリー!$AX61="△"),エントリー!AK61=""),"",IF(OR(エントリー!$AX61="○",エントリー!$AX61="△"),エントリー!AK61,""))</f>
        <v/>
      </c>
      <c r="AK56" t="str">
        <f>IF(エントリー!AX61="△","オープン参加","")</f>
        <v/>
      </c>
    </row>
    <row r="57" spans="1:37" x14ac:dyDescent="0.15">
      <c r="A57" s="68" t="str">
        <f>IF(AND(OR(エントリー!$AX62="○",エントリー!$AX62="△"),エントリー!B62=""),"",IF(OR(エントリー!$AX62="○",エントリー!$AX62="△"),エントリー!B62,""))</f>
        <v/>
      </c>
      <c r="B57" t="str">
        <f>IF(AND(OR(エントリー!$AX62="○",エントリー!$AX62="△"),エントリー!C62=""),"",IF(OR(エントリー!$AX62="○",エントリー!$AX62="△"),エントリー!C62,""))</f>
        <v/>
      </c>
      <c r="C57" t="str">
        <f>IF(AND(OR(エントリー!$AX62="○",エントリー!$AX62="△"),エントリー!D62=""),"",IF(OR(エントリー!$AX62="○",エントリー!$AX62="△"),エントリー!D62,""))</f>
        <v/>
      </c>
      <c r="D57" s="69" t="str">
        <f>IF(AND(OR(エントリー!$AX62="○",エントリー!$AX62="△"),エントリー!E62=""),"",IF(OR(エントリー!$AX62="○",エントリー!$AX62="△"),エントリー!E62,""))</f>
        <v/>
      </c>
      <c r="E57" t="str">
        <f>IF(AND(OR(エントリー!$AX62="○",エントリー!$AX62="△"),エントリー!F62=""),"",IF(OR(エントリー!$AX62="○",エントリー!$AX62="△"),エントリー!F62,""))</f>
        <v/>
      </c>
      <c r="F57" t="str">
        <f>IF(AND(OR(エントリー!$AX62="○",エントリー!$AX62="△"),エントリー!G62=""),"",IF(OR(エントリー!$AX62="○",エントリー!$AX62="△"),エントリー!G62,""))</f>
        <v/>
      </c>
      <c r="G57" t="str">
        <f>IF(AND(OR(エントリー!$AX62="○",エントリー!$AX62="△"),エントリー!H62=""),"",IF(OR(エントリー!$AX62="○",エントリー!$AX62="△"),エントリー!H62,""))</f>
        <v/>
      </c>
      <c r="H57" t="str">
        <f>IF(AND(OR(エントリー!$AX62="○",エントリー!$AX62="△"),エントリー!I62=""),"",IF(OR(エントリー!$AX62="○",エントリー!$AX62="△"),エントリー!I62,""))</f>
        <v/>
      </c>
      <c r="I57" t="str">
        <f>IF(AND(OR(エントリー!$AX62="○",エントリー!$AX62="△"),エントリー!J62=""),"",IF(OR(エントリー!$AX62="○",エントリー!$AX62="△"),エントリー!J62,""))</f>
        <v/>
      </c>
      <c r="J57" t="str">
        <f>IF(AND(OR(エントリー!$AX62="○",エントリー!$AX62="△"),エントリー!K62=""),"",IF(OR(エントリー!$AX62="○",エントリー!$AX62="△"),エントリー!K62,""))</f>
        <v/>
      </c>
      <c r="K57" t="str">
        <f>IF(AND(OR(エントリー!$AX62="○",エントリー!$AX62="△"),エントリー!L62=""),"",IF(OR(エントリー!$AX62="○",エントリー!$AX62="△"),エントリー!L62,""))</f>
        <v/>
      </c>
      <c r="L57" s="71" t="str">
        <f>IF(AND(OR(エントリー!$AX62="○",エントリー!$AX62="△"),エントリー!M62=""),"",IF(OR(エントリー!$AX62="○",エントリー!$AX62="△"),エントリー!M62,""))</f>
        <v/>
      </c>
      <c r="M57" s="71" t="str">
        <f>IF(AND(OR(エントリー!$AX62="○",エントリー!$AX62="△"),エントリー!N62=""),"",IF(OR(エントリー!$AX62="○",エントリー!$AX62="△"),エントリー!N62,""))</f>
        <v/>
      </c>
      <c r="N57" s="71" t="str">
        <f>IF(AND(OR(エントリー!$AX62="○",エントリー!$AX62="△"),エントリー!O62=""),"",IF(OR(エントリー!$AX62="○",エントリー!$AX62="△"),エントリー!O62,""))</f>
        <v/>
      </c>
      <c r="O57" s="5" t="str">
        <f>IF(エントリー!P62="","",IF(エントリー!$AX62="","",IF(AND(OR(エントリー!$AX62="○",エントリー!$AX62="△"),エントリー!AL62=""),エントリー!P62,エントリー!AL62)))</f>
        <v/>
      </c>
      <c r="P57" s="8" t="str">
        <f>IF(AND(OR(エントリー!$AX62="○",エントリー!$AX62="△"),エントリー!Q62=""),"",IF(OR(エントリー!$AX62="○",エントリー!$AX62="△"),エントリー!Q62,""))</f>
        <v/>
      </c>
      <c r="Q57" t="str">
        <f>IF(AND(OR(エントリー!$AX62="○",エントリー!$AX62="△"),エントリー!R62=""),"",IF(OR(エントリー!$AX62="○",エントリー!$AX62="△"),エントリー!R62,""))</f>
        <v/>
      </c>
      <c r="R57" s="70" t="str">
        <f>IF(AND(OR(エントリー!$AX62="○",エントリー!$AX62="△"),エントリー!S62=""),"",IF(OR(エントリー!$AX62="○",エントリー!$AX62="△"),エントリー!S62,""))</f>
        <v/>
      </c>
      <c r="S57" t="str">
        <f>IF(AND(OR(エントリー!$AX62="○",エントリー!$AX62="△"),エントリー!T62=""),"",IF(OR(エントリー!$AX62="○",エントリー!$AX62="△"),エントリー!T62,""))</f>
        <v/>
      </c>
      <c r="T57" t="str">
        <f>IF(AND(OR(エントリー!$AX62="○",エントリー!$AX62="△"),エントリー!U62=""),"",IF(OR(エントリー!$AX62="○",エントリー!$AX62="△"),エントリー!U62,""))</f>
        <v/>
      </c>
      <c r="U57" t="str">
        <f>IF(AND(OR(エントリー!$AX62="○",エントリー!$AX62="△"),エントリー!V62=""),"",IF(OR(エントリー!$AX62="○",エントリー!$AX62="△"),エントリー!V62,""))</f>
        <v/>
      </c>
      <c r="V57" t="str">
        <f>IF(AND(OR(エントリー!$AX62="○",エントリー!$AX62="△"),エントリー!W62=""),"",IF(OR(エントリー!$AX62="○",エントリー!$AX62="△"),エントリー!W62,""))</f>
        <v/>
      </c>
      <c r="W57" t="str">
        <f>IF(AND(OR(エントリー!$AX62="○",エントリー!$AX62="△"),エントリー!X62=""),"",IF(OR(エントリー!$AX62="○",エントリー!$AX62="△"),エントリー!X62,""))</f>
        <v/>
      </c>
      <c r="X57" t="str">
        <f>IF(AND(OR(エントリー!$AX62="○",エントリー!$AX62="△"),エントリー!Y62=""),"",IF(OR(エントリー!$AX62="○",エントリー!$AX62="△"),エントリー!Y62,""))</f>
        <v/>
      </c>
      <c r="Y57" t="str">
        <f>IF(AND(OR(エントリー!$AX62="○",エントリー!$AX62="△"),エントリー!Z62=""),"",IF(OR(エントリー!$AX62="○",エントリー!$AX62="△"),エントリー!Z62,""))</f>
        <v/>
      </c>
      <c r="Z57" t="str">
        <f>IF(AND(OR(エントリー!$AX62="○",エントリー!$AX62="△"),エントリー!AA62=""),"",IF(OR(エントリー!$AX62="○",エントリー!$AX62="△"),エントリー!AA62,""))</f>
        <v/>
      </c>
      <c r="AA57" t="str">
        <f>IF(AND(OR(エントリー!$AX62="○",エントリー!$AX62="△"),エントリー!AB62=""),"",IF(OR(エントリー!$AX62="○",エントリー!$AX62="△"),エントリー!AB62,""))</f>
        <v/>
      </c>
      <c r="AB57" t="str">
        <f>IF(AND(OR(エントリー!$AX62="○",エントリー!$AX62="△"),エントリー!AC62=""),"",IF(OR(エントリー!$AX62="○",エントリー!$AX62="△"),エントリー!AC62,""))</f>
        <v/>
      </c>
      <c r="AC57" t="str">
        <f>IF(AND(OR(エントリー!$AX62="○",エントリー!$AX62="△"),エントリー!$AY$3="通常"),エントリー!AP62,IF(AND(OR(エントリー!$AX62="○",エントリー!$AX62="△"),エントリー!$AY$3="国体"),エントリー!AO62,IF(AND(OR(エントリー!$AX62="○",エントリー!$AX62="△"),エントリー!$AY$3="OPEN"),エントリー!AQ62,IF(AND(OR(エントリー!$AX62="○",エントリー!$AX62="△"),エントリー!$AY$3="Jr"),エントリー!AR62,IF(AND(OR(エントリー!$AX62="○",エントリー!$AX62="△"),エントリー!$AY$3="MS"),エントリー!AS62,"")))))</f>
        <v/>
      </c>
      <c r="AD57" t="str">
        <f>IF(AND(OR(エントリー!$AX62="○",エントリー!$AX62="△"),エントリー!AE62=""),"",IF(OR(エントリー!$AX62="○",エントリー!$AX62="△"),エントリー!AE62,""))</f>
        <v/>
      </c>
      <c r="AE57" t="str">
        <f>IF(エントリー!AM62="","",IF(エントリー!$AX62="","",IF(AND(OR(エントリー!$AX62="○",エントリー!$AX62="△"),エントリー!$AY$3="MS"),エントリー!AN62,エントリー!AM62)))</f>
        <v/>
      </c>
      <c r="AF57" t="str">
        <f t="shared" si="0"/>
        <v/>
      </c>
      <c r="AG57" t="str">
        <f>IF(AND(OR(エントリー!$AX62="○",エントリー!$AX62="△"),エントリー!AH62=""),"",IF(OR(エントリー!$AX62="○",エントリー!$AX62="△"),エントリー!AH62,""))</f>
        <v/>
      </c>
      <c r="AH57" s="72" t="str">
        <f>IF(AND(OR(エントリー!$AX62="○",エントリー!$AX62="△"),エントリー!AI62=""),"",IF(OR(エントリー!$AX62="○",エントリー!$AX62="△"),エントリー!AI62,""))</f>
        <v/>
      </c>
      <c r="AI57" t="str">
        <f>IF(AND(OR(エントリー!$AX62="○",エントリー!$AX62="△"),エントリー!AJ62=""),"",IF(OR(エントリー!$AX62="○",エントリー!$AX62="△"),エントリー!AJ62,""))</f>
        <v/>
      </c>
      <c r="AJ57" t="str">
        <f>IF(AND(OR(エントリー!$AX62="○",エントリー!$AX62="△"),エントリー!AK62=""),"",IF(OR(エントリー!$AX62="○",エントリー!$AX62="△"),エントリー!AK62,""))</f>
        <v/>
      </c>
      <c r="AK57" t="str">
        <f>IF(エントリー!AX62="△","オープン参加","")</f>
        <v/>
      </c>
    </row>
    <row r="58" spans="1:37" x14ac:dyDescent="0.15">
      <c r="A58" s="68" t="str">
        <f>IF(AND(OR(エントリー!$AX63="○",エントリー!$AX63="△"),エントリー!B63=""),"",IF(OR(エントリー!$AX63="○",エントリー!$AX63="△"),エントリー!B63,""))</f>
        <v/>
      </c>
      <c r="B58" t="str">
        <f>IF(AND(OR(エントリー!$AX63="○",エントリー!$AX63="△"),エントリー!C63=""),"",IF(OR(エントリー!$AX63="○",エントリー!$AX63="△"),エントリー!C63,""))</f>
        <v/>
      </c>
      <c r="C58" t="str">
        <f>IF(AND(OR(エントリー!$AX63="○",エントリー!$AX63="△"),エントリー!D63=""),"",IF(OR(エントリー!$AX63="○",エントリー!$AX63="△"),エントリー!D63,""))</f>
        <v/>
      </c>
      <c r="D58" s="69" t="str">
        <f>IF(AND(OR(エントリー!$AX63="○",エントリー!$AX63="△"),エントリー!E63=""),"",IF(OR(エントリー!$AX63="○",エントリー!$AX63="△"),エントリー!E63,""))</f>
        <v/>
      </c>
      <c r="E58" t="str">
        <f>IF(AND(OR(エントリー!$AX63="○",エントリー!$AX63="△"),エントリー!F63=""),"",IF(OR(エントリー!$AX63="○",エントリー!$AX63="△"),エントリー!F63,""))</f>
        <v/>
      </c>
      <c r="F58" t="str">
        <f>IF(AND(OR(エントリー!$AX63="○",エントリー!$AX63="△"),エントリー!G63=""),"",IF(OR(エントリー!$AX63="○",エントリー!$AX63="△"),エントリー!G63,""))</f>
        <v/>
      </c>
      <c r="G58" t="str">
        <f>IF(AND(OR(エントリー!$AX63="○",エントリー!$AX63="△"),エントリー!H63=""),"",IF(OR(エントリー!$AX63="○",エントリー!$AX63="△"),エントリー!H63,""))</f>
        <v/>
      </c>
      <c r="H58" t="str">
        <f>IF(AND(OR(エントリー!$AX63="○",エントリー!$AX63="△"),エントリー!I63=""),"",IF(OR(エントリー!$AX63="○",エントリー!$AX63="△"),エントリー!I63,""))</f>
        <v/>
      </c>
      <c r="I58" t="str">
        <f>IF(AND(OR(エントリー!$AX63="○",エントリー!$AX63="△"),エントリー!J63=""),"",IF(OR(エントリー!$AX63="○",エントリー!$AX63="△"),エントリー!J63,""))</f>
        <v/>
      </c>
      <c r="J58" t="str">
        <f>IF(AND(OR(エントリー!$AX63="○",エントリー!$AX63="△"),エントリー!K63=""),"",IF(OR(エントリー!$AX63="○",エントリー!$AX63="△"),エントリー!K63,""))</f>
        <v/>
      </c>
      <c r="K58" t="str">
        <f>IF(AND(OR(エントリー!$AX63="○",エントリー!$AX63="△"),エントリー!L63=""),"",IF(OR(エントリー!$AX63="○",エントリー!$AX63="△"),エントリー!L63,""))</f>
        <v/>
      </c>
      <c r="L58" s="71" t="str">
        <f>IF(AND(OR(エントリー!$AX63="○",エントリー!$AX63="△"),エントリー!M63=""),"",IF(OR(エントリー!$AX63="○",エントリー!$AX63="△"),エントリー!M63,""))</f>
        <v/>
      </c>
      <c r="M58" s="71" t="str">
        <f>IF(AND(OR(エントリー!$AX63="○",エントリー!$AX63="△"),エントリー!N63=""),"",IF(OR(エントリー!$AX63="○",エントリー!$AX63="△"),エントリー!N63,""))</f>
        <v/>
      </c>
      <c r="N58" s="71" t="str">
        <f>IF(AND(OR(エントリー!$AX63="○",エントリー!$AX63="△"),エントリー!O63=""),"",IF(OR(エントリー!$AX63="○",エントリー!$AX63="△"),エントリー!O63,""))</f>
        <v/>
      </c>
      <c r="O58" s="5" t="str">
        <f>IF(エントリー!P63="","",IF(エントリー!$AX63="","",IF(AND(OR(エントリー!$AX63="○",エントリー!$AX63="△"),エントリー!AL63=""),エントリー!P63,エントリー!AL63)))</f>
        <v/>
      </c>
      <c r="P58" s="8" t="str">
        <f>IF(AND(OR(エントリー!$AX63="○",エントリー!$AX63="△"),エントリー!Q63=""),"",IF(OR(エントリー!$AX63="○",エントリー!$AX63="△"),エントリー!Q63,""))</f>
        <v/>
      </c>
      <c r="Q58" t="str">
        <f>IF(AND(OR(エントリー!$AX63="○",エントリー!$AX63="△"),エントリー!R63=""),"",IF(OR(エントリー!$AX63="○",エントリー!$AX63="△"),エントリー!R63,""))</f>
        <v/>
      </c>
      <c r="R58" s="70" t="str">
        <f>IF(AND(OR(エントリー!$AX63="○",エントリー!$AX63="△"),エントリー!S63=""),"",IF(OR(エントリー!$AX63="○",エントリー!$AX63="△"),エントリー!S63,""))</f>
        <v/>
      </c>
      <c r="S58" t="str">
        <f>IF(AND(OR(エントリー!$AX63="○",エントリー!$AX63="△"),エントリー!T63=""),"",IF(OR(エントリー!$AX63="○",エントリー!$AX63="△"),エントリー!T63,""))</f>
        <v/>
      </c>
      <c r="T58" t="str">
        <f>IF(AND(OR(エントリー!$AX63="○",エントリー!$AX63="△"),エントリー!U63=""),"",IF(OR(エントリー!$AX63="○",エントリー!$AX63="△"),エントリー!U63,""))</f>
        <v/>
      </c>
      <c r="U58" t="str">
        <f>IF(AND(OR(エントリー!$AX63="○",エントリー!$AX63="△"),エントリー!V63=""),"",IF(OR(エントリー!$AX63="○",エントリー!$AX63="△"),エントリー!V63,""))</f>
        <v/>
      </c>
      <c r="V58" t="str">
        <f>IF(AND(OR(エントリー!$AX63="○",エントリー!$AX63="△"),エントリー!W63=""),"",IF(OR(エントリー!$AX63="○",エントリー!$AX63="△"),エントリー!W63,""))</f>
        <v/>
      </c>
      <c r="W58" t="str">
        <f>IF(AND(OR(エントリー!$AX63="○",エントリー!$AX63="△"),エントリー!X63=""),"",IF(OR(エントリー!$AX63="○",エントリー!$AX63="△"),エントリー!X63,""))</f>
        <v/>
      </c>
      <c r="X58" t="str">
        <f>IF(AND(OR(エントリー!$AX63="○",エントリー!$AX63="△"),エントリー!Y63=""),"",IF(OR(エントリー!$AX63="○",エントリー!$AX63="△"),エントリー!Y63,""))</f>
        <v/>
      </c>
      <c r="Y58" t="str">
        <f>IF(AND(OR(エントリー!$AX63="○",エントリー!$AX63="△"),エントリー!Z63=""),"",IF(OR(エントリー!$AX63="○",エントリー!$AX63="△"),エントリー!Z63,""))</f>
        <v/>
      </c>
      <c r="Z58" t="str">
        <f>IF(AND(OR(エントリー!$AX63="○",エントリー!$AX63="△"),エントリー!AA63=""),"",IF(OR(エントリー!$AX63="○",エントリー!$AX63="△"),エントリー!AA63,""))</f>
        <v/>
      </c>
      <c r="AA58" t="str">
        <f>IF(AND(OR(エントリー!$AX63="○",エントリー!$AX63="△"),エントリー!AB63=""),"",IF(OR(エントリー!$AX63="○",エントリー!$AX63="△"),エントリー!AB63,""))</f>
        <v/>
      </c>
      <c r="AB58" t="str">
        <f>IF(AND(OR(エントリー!$AX63="○",エントリー!$AX63="△"),エントリー!AC63=""),"",IF(OR(エントリー!$AX63="○",エントリー!$AX63="△"),エントリー!AC63,""))</f>
        <v/>
      </c>
      <c r="AC58" t="str">
        <f>IF(AND(OR(エントリー!$AX63="○",エントリー!$AX63="△"),エントリー!$AY$3="通常"),エントリー!AP63,IF(AND(OR(エントリー!$AX63="○",エントリー!$AX63="△"),エントリー!$AY$3="国体"),エントリー!AO63,IF(AND(OR(エントリー!$AX63="○",エントリー!$AX63="△"),エントリー!$AY$3="OPEN"),エントリー!AQ63,IF(AND(OR(エントリー!$AX63="○",エントリー!$AX63="△"),エントリー!$AY$3="Jr"),エントリー!AR63,IF(AND(OR(エントリー!$AX63="○",エントリー!$AX63="△"),エントリー!$AY$3="MS"),エントリー!AS63,"")))))</f>
        <v/>
      </c>
      <c r="AD58" t="str">
        <f>IF(AND(OR(エントリー!$AX63="○",エントリー!$AX63="△"),エントリー!AE63=""),"",IF(OR(エントリー!$AX63="○",エントリー!$AX63="△"),エントリー!AE63,""))</f>
        <v/>
      </c>
      <c r="AE58" t="str">
        <f>IF(エントリー!AM63="","",IF(エントリー!$AX63="","",IF(AND(OR(エントリー!$AX63="○",エントリー!$AX63="△"),エントリー!$AY$3="MS"),エントリー!AN63,エントリー!AM63)))</f>
        <v/>
      </c>
      <c r="AF58" t="str">
        <f t="shared" si="0"/>
        <v/>
      </c>
      <c r="AG58" t="str">
        <f>IF(AND(OR(エントリー!$AX63="○",エントリー!$AX63="△"),エントリー!AH63=""),"",IF(OR(エントリー!$AX63="○",エントリー!$AX63="△"),エントリー!AH63,""))</f>
        <v/>
      </c>
      <c r="AH58" s="72" t="str">
        <f>IF(AND(OR(エントリー!$AX63="○",エントリー!$AX63="△"),エントリー!AI63=""),"",IF(OR(エントリー!$AX63="○",エントリー!$AX63="△"),エントリー!AI63,""))</f>
        <v/>
      </c>
      <c r="AI58" t="str">
        <f>IF(AND(OR(エントリー!$AX63="○",エントリー!$AX63="△"),エントリー!AJ63=""),"",IF(OR(エントリー!$AX63="○",エントリー!$AX63="△"),エントリー!AJ63,""))</f>
        <v/>
      </c>
      <c r="AJ58" t="str">
        <f>IF(AND(OR(エントリー!$AX63="○",エントリー!$AX63="△"),エントリー!AK63=""),"",IF(OR(エントリー!$AX63="○",エントリー!$AX63="△"),エントリー!AK63,""))</f>
        <v/>
      </c>
      <c r="AK58" t="str">
        <f>IF(エントリー!AX63="△","オープン参加","")</f>
        <v/>
      </c>
    </row>
    <row r="59" spans="1:37" x14ac:dyDescent="0.15">
      <c r="A59" s="68" t="str">
        <f>IF(AND(OR(エントリー!$AX64="○",エントリー!$AX64="△"),エントリー!B64=""),"",IF(OR(エントリー!$AX64="○",エントリー!$AX64="△"),エントリー!B64,""))</f>
        <v/>
      </c>
      <c r="B59" t="str">
        <f>IF(AND(OR(エントリー!$AX64="○",エントリー!$AX64="△"),エントリー!C64=""),"",IF(OR(エントリー!$AX64="○",エントリー!$AX64="△"),エントリー!C64,""))</f>
        <v/>
      </c>
      <c r="C59" t="str">
        <f>IF(AND(OR(エントリー!$AX64="○",エントリー!$AX64="△"),エントリー!D64=""),"",IF(OR(エントリー!$AX64="○",エントリー!$AX64="△"),エントリー!D64,""))</f>
        <v/>
      </c>
      <c r="D59" s="69" t="str">
        <f>IF(AND(OR(エントリー!$AX64="○",エントリー!$AX64="△"),エントリー!E64=""),"",IF(OR(エントリー!$AX64="○",エントリー!$AX64="△"),エントリー!E64,""))</f>
        <v/>
      </c>
      <c r="E59" t="str">
        <f>IF(AND(OR(エントリー!$AX64="○",エントリー!$AX64="△"),エントリー!F64=""),"",IF(OR(エントリー!$AX64="○",エントリー!$AX64="△"),エントリー!F64,""))</f>
        <v/>
      </c>
      <c r="F59" t="str">
        <f>IF(AND(OR(エントリー!$AX64="○",エントリー!$AX64="△"),エントリー!G64=""),"",IF(OR(エントリー!$AX64="○",エントリー!$AX64="△"),エントリー!G64,""))</f>
        <v/>
      </c>
      <c r="G59" t="str">
        <f>IF(AND(OR(エントリー!$AX64="○",エントリー!$AX64="△"),エントリー!H64=""),"",IF(OR(エントリー!$AX64="○",エントリー!$AX64="△"),エントリー!H64,""))</f>
        <v/>
      </c>
      <c r="H59" t="str">
        <f>IF(AND(OR(エントリー!$AX64="○",エントリー!$AX64="△"),エントリー!I64=""),"",IF(OR(エントリー!$AX64="○",エントリー!$AX64="△"),エントリー!I64,""))</f>
        <v/>
      </c>
      <c r="I59" t="str">
        <f>IF(AND(OR(エントリー!$AX64="○",エントリー!$AX64="△"),エントリー!J64=""),"",IF(OR(エントリー!$AX64="○",エントリー!$AX64="△"),エントリー!J64,""))</f>
        <v/>
      </c>
      <c r="J59" t="str">
        <f>IF(AND(OR(エントリー!$AX64="○",エントリー!$AX64="△"),エントリー!K64=""),"",IF(OR(エントリー!$AX64="○",エントリー!$AX64="△"),エントリー!K64,""))</f>
        <v/>
      </c>
      <c r="K59" t="str">
        <f>IF(AND(OR(エントリー!$AX64="○",エントリー!$AX64="△"),エントリー!L64=""),"",IF(OR(エントリー!$AX64="○",エントリー!$AX64="△"),エントリー!L64,""))</f>
        <v/>
      </c>
      <c r="L59" s="71" t="str">
        <f>IF(AND(OR(エントリー!$AX64="○",エントリー!$AX64="△"),エントリー!M64=""),"",IF(OR(エントリー!$AX64="○",エントリー!$AX64="△"),エントリー!M64,""))</f>
        <v/>
      </c>
      <c r="M59" s="71" t="str">
        <f>IF(AND(OR(エントリー!$AX64="○",エントリー!$AX64="△"),エントリー!N64=""),"",IF(OR(エントリー!$AX64="○",エントリー!$AX64="△"),エントリー!N64,""))</f>
        <v/>
      </c>
      <c r="N59" s="71" t="str">
        <f>IF(AND(OR(エントリー!$AX64="○",エントリー!$AX64="△"),エントリー!O64=""),"",IF(OR(エントリー!$AX64="○",エントリー!$AX64="△"),エントリー!O64,""))</f>
        <v/>
      </c>
      <c r="O59" s="5" t="str">
        <f>IF(エントリー!P64="","",IF(エントリー!$AX64="","",IF(AND(OR(エントリー!$AX64="○",エントリー!$AX64="△"),エントリー!AL64=""),エントリー!P64,エントリー!AL64)))</f>
        <v/>
      </c>
      <c r="P59" s="8" t="str">
        <f>IF(AND(OR(エントリー!$AX64="○",エントリー!$AX64="△"),エントリー!Q64=""),"",IF(OR(エントリー!$AX64="○",エントリー!$AX64="△"),エントリー!Q64,""))</f>
        <v/>
      </c>
      <c r="Q59" t="str">
        <f>IF(AND(OR(エントリー!$AX64="○",エントリー!$AX64="△"),エントリー!R64=""),"",IF(OR(エントリー!$AX64="○",エントリー!$AX64="△"),エントリー!R64,""))</f>
        <v/>
      </c>
      <c r="R59" s="70" t="str">
        <f>IF(AND(OR(エントリー!$AX64="○",エントリー!$AX64="△"),エントリー!S64=""),"",IF(OR(エントリー!$AX64="○",エントリー!$AX64="△"),エントリー!S64,""))</f>
        <v/>
      </c>
      <c r="S59" t="str">
        <f>IF(AND(OR(エントリー!$AX64="○",エントリー!$AX64="△"),エントリー!T64=""),"",IF(OR(エントリー!$AX64="○",エントリー!$AX64="△"),エントリー!T64,""))</f>
        <v/>
      </c>
      <c r="T59" t="str">
        <f>IF(AND(OR(エントリー!$AX64="○",エントリー!$AX64="△"),エントリー!U64=""),"",IF(OR(エントリー!$AX64="○",エントリー!$AX64="△"),エントリー!U64,""))</f>
        <v/>
      </c>
      <c r="U59" t="str">
        <f>IF(AND(OR(エントリー!$AX64="○",エントリー!$AX64="△"),エントリー!V64=""),"",IF(OR(エントリー!$AX64="○",エントリー!$AX64="△"),エントリー!V64,""))</f>
        <v/>
      </c>
      <c r="V59" t="str">
        <f>IF(AND(OR(エントリー!$AX64="○",エントリー!$AX64="△"),エントリー!W64=""),"",IF(OR(エントリー!$AX64="○",エントリー!$AX64="△"),エントリー!W64,""))</f>
        <v/>
      </c>
      <c r="W59" t="str">
        <f>IF(AND(OR(エントリー!$AX64="○",エントリー!$AX64="△"),エントリー!X64=""),"",IF(OR(エントリー!$AX64="○",エントリー!$AX64="△"),エントリー!X64,""))</f>
        <v/>
      </c>
      <c r="X59" t="str">
        <f>IF(AND(OR(エントリー!$AX64="○",エントリー!$AX64="△"),エントリー!Y64=""),"",IF(OR(エントリー!$AX64="○",エントリー!$AX64="△"),エントリー!Y64,""))</f>
        <v/>
      </c>
      <c r="Y59" t="str">
        <f>IF(AND(OR(エントリー!$AX64="○",エントリー!$AX64="△"),エントリー!Z64=""),"",IF(OR(エントリー!$AX64="○",エントリー!$AX64="△"),エントリー!Z64,""))</f>
        <v/>
      </c>
      <c r="Z59" t="str">
        <f>IF(AND(OR(エントリー!$AX64="○",エントリー!$AX64="△"),エントリー!AA64=""),"",IF(OR(エントリー!$AX64="○",エントリー!$AX64="△"),エントリー!AA64,""))</f>
        <v/>
      </c>
      <c r="AA59" t="str">
        <f>IF(AND(OR(エントリー!$AX64="○",エントリー!$AX64="△"),エントリー!AB64=""),"",IF(OR(エントリー!$AX64="○",エントリー!$AX64="△"),エントリー!AB64,""))</f>
        <v/>
      </c>
      <c r="AB59" t="str">
        <f>IF(AND(OR(エントリー!$AX64="○",エントリー!$AX64="△"),エントリー!AC64=""),"",IF(OR(エントリー!$AX64="○",エントリー!$AX64="△"),エントリー!AC64,""))</f>
        <v/>
      </c>
      <c r="AC59" t="str">
        <f>IF(AND(OR(エントリー!$AX64="○",エントリー!$AX64="△"),エントリー!$AY$3="通常"),エントリー!AP64,IF(AND(OR(エントリー!$AX64="○",エントリー!$AX64="△"),エントリー!$AY$3="国体"),エントリー!AO64,IF(AND(OR(エントリー!$AX64="○",エントリー!$AX64="△"),エントリー!$AY$3="OPEN"),エントリー!AQ64,IF(AND(OR(エントリー!$AX64="○",エントリー!$AX64="△"),エントリー!$AY$3="Jr"),エントリー!AR64,IF(AND(OR(エントリー!$AX64="○",エントリー!$AX64="△"),エントリー!$AY$3="MS"),エントリー!AS64,"")))))</f>
        <v/>
      </c>
      <c r="AD59" t="str">
        <f>IF(AND(OR(エントリー!$AX64="○",エントリー!$AX64="△"),エントリー!AE64=""),"",IF(OR(エントリー!$AX64="○",エントリー!$AX64="△"),エントリー!AE64,""))</f>
        <v/>
      </c>
      <c r="AE59" t="str">
        <f>IF(エントリー!AM64="","",IF(エントリー!$AX64="","",IF(AND(OR(エントリー!$AX64="○",エントリー!$AX64="△"),エントリー!$AY$3="MS"),エントリー!AN64,エントリー!AM64)))</f>
        <v/>
      </c>
      <c r="AF59" t="str">
        <f t="shared" si="0"/>
        <v/>
      </c>
      <c r="AG59" t="str">
        <f>IF(AND(OR(エントリー!$AX64="○",エントリー!$AX64="△"),エントリー!AH64=""),"",IF(OR(エントリー!$AX64="○",エントリー!$AX64="△"),エントリー!AH64,""))</f>
        <v/>
      </c>
      <c r="AH59" s="72" t="str">
        <f>IF(AND(OR(エントリー!$AX64="○",エントリー!$AX64="△"),エントリー!AI64=""),"",IF(OR(エントリー!$AX64="○",エントリー!$AX64="△"),エントリー!AI64,""))</f>
        <v/>
      </c>
      <c r="AI59" t="str">
        <f>IF(AND(OR(エントリー!$AX64="○",エントリー!$AX64="△"),エントリー!AJ64=""),"",IF(OR(エントリー!$AX64="○",エントリー!$AX64="△"),エントリー!AJ64,""))</f>
        <v/>
      </c>
      <c r="AJ59" t="str">
        <f>IF(AND(OR(エントリー!$AX64="○",エントリー!$AX64="△"),エントリー!AK64=""),"",IF(OR(エントリー!$AX64="○",エントリー!$AX64="△"),エントリー!AK64,""))</f>
        <v/>
      </c>
      <c r="AK59" t="str">
        <f>IF(エントリー!AX64="△","オープン参加","")</f>
        <v/>
      </c>
    </row>
    <row r="60" spans="1:37" x14ac:dyDescent="0.15">
      <c r="A60" s="68" t="str">
        <f>IF(AND(OR(エントリー!$AX65="○",エントリー!$AX65="△"),エントリー!B65=""),"",IF(OR(エントリー!$AX65="○",エントリー!$AX65="△"),エントリー!B65,""))</f>
        <v/>
      </c>
      <c r="B60" t="str">
        <f>IF(AND(OR(エントリー!$AX65="○",エントリー!$AX65="△"),エントリー!C65=""),"",IF(OR(エントリー!$AX65="○",エントリー!$AX65="△"),エントリー!C65,""))</f>
        <v/>
      </c>
      <c r="C60" t="str">
        <f>IF(AND(OR(エントリー!$AX65="○",エントリー!$AX65="△"),エントリー!D65=""),"",IF(OR(エントリー!$AX65="○",エントリー!$AX65="△"),エントリー!D65,""))</f>
        <v/>
      </c>
      <c r="D60" s="69" t="str">
        <f>IF(AND(OR(エントリー!$AX65="○",エントリー!$AX65="△"),エントリー!E65=""),"",IF(OR(エントリー!$AX65="○",エントリー!$AX65="△"),エントリー!E65,""))</f>
        <v/>
      </c>
      <c r="E60" t="str">
        <f>IF(AND(OR(エントリー!$AX65="○",エントリー!$AX65="△"),エントリー!F65=""),"",IF(OR(エントリー!$AX65="○",エントリー!$AX65="△"),エントリー!F65,""))</f>
        <v/>
      </c>
      <c r="F60" t="str">
        <f>IF(AND(OR(エントリー!$AX65="○",エントリー!$AX65="△"),エントリー!G65=""),"",IF(OR(エントリー!$AX65="○",エントリー!$AX65="△"),エントリー!G65,""))</f>
        <v/>
      </c>
      <c r="G60" t="str">
        <f>IF(AND(OR(エントリー!$AX65="○",エントリー!$AX65="△"),エントリー!H65=""),"",IF(OR(エントリー!$AX65="○",エントリー!$AX65="△"),エントリー!H65,""))</f>
        <v/>
      </c>
      <c r="H60" t="str">
        <f>IF(AND(OR(エントリー!$AX65="○",エントリー!$AX65="△"),エントリー!I65=""),"",IF(OR(エントリー!$AX65="○",エントリー!$AX65="△"),エントリー!I65,""))</f>
        <v/>
      </c>
      <c r="I60" t="str">
        <f>IF(AND(OR(エントリー!$AX65="○",エントリー!$AX65="△"),エントリー!J65=""),"",IF(OR(エントリー!$AX65="○",エントリー!$AX65="△"),エントリー!J65,""))</f>
        <v/>
      </c>
      <c r="J60" t="str">
        <f>IF(AND(OR(エントリー!$AX65="○",エントリー!$AX65="△"),エントリー!K65=""),"",IF(OR(エントリー!$AX65="○",エントリー!$AX65="△"),エントリー!K65,""))</f>
        <v/>
      </c>
      <c r="K60" t="str">
        <f>IF(AND(OR(エントリー!$AX65="○",エントリー!$AX65="△"),エントリー!L65=""),"",IF(OR(エントリー!$AX65="○",エントリー!$AX65="△"),エントリー!L65,""))</f>
        <v/>
      </c>
      <c r="L60" s="71" t="str">
        <f>IF(AND(OR(エントリー!$AX65="○",エントリー!$AX65="△"),エントリー!M65=""),"",IF(OR(エントリー!$AX65="○",エントリー!$AX65="△"),エントリー!M65,""))</f>
        <v/>
      </c>
      <c r="M60" s="71" t="str">
        <f>IF(AND(OR(エントリー!$AX65="○",エントリー!$AX65="△"),エントリー!N65=""),"",IF(OR(エントリー!$AX65="○",エントリー!$AX65="△"),エントリー!N65,""))</f>
        <v/>
      </c>
      <c r="N60" s="71" t="str">
        <f>IF(AND(OR(エントリー!$AX65="○",エントリー!$AX65="△"),エントリー!O65=""),"",IF(OR(エントリー!$AX65="○",エントリー!$AX65="△"),エントリー!O65,""))</f>
        <v/>
      </c>
      <c r="O60" s="5" t="str">
        <f>IF(エントリー!P65="","",IF(エントリー!$AX65="","",IF(AND(OR(エントリー!$AX65="○",エントリー!$AX65="△"),エントリー!AL65=""),エントリー!P65,エントリー!AL65)))</f>
        <v/>
      </c>
      <c r="P60" s="8" t="str">
        <f>IF(AND(OR(エントリー!$AX65="○",エントリー!$AX65="△"),エントリー!Q65=""),"",IF(OR(エントリー!$AX65="○",エントリー!$AX65="△"),エントリー!Q65,""))</f>
        <v/>
      </c>
      <c r="Q60" t="str">
        <f>IF(AND(OR(エントリー!$AX65="○",エントリー!$AX65="△"),エントリー!R65=""),"",IF(OR(エントリー!$AX65="○",エントリー!$AX65="△"),エントリー!R65,""))</f>
        <v/>
      </c>
      <c r="R60" s="70" t="str">
        <f>IF(AND(OR(エントリー!$AX65="○",エントリー!$AX65="△"),エントリー!S65=""),"",IF(OR(エントリー!$AX65="○",エントリー!$AX65="△"),エントリー!S65,""))</f>
        <v/>
      </c>
      <c r="S60" t="str">
        <f>IF(AND(OR(エントリー!$AX65="○",エントリー!$AX65="△"),エントリー!T65=""),"",IF(OR(エントリー!$AX65="○",エントリー!$AX65="△"),エントリー!T65,""))</f>
        <v/>
      </c>
      <c r="T60" t="str">
        <f>IF(AND(OR(エントリー!$AX65="○",エントリー!$AX65="△"),エントリー!U65=""),"",IF(OR(エントリー!$AX65="○",エントリー!$AX65="△"),エントリー!U65,""))</f>
        <v/>
      </c>
      <c r="U60" t="str">
        <f>IF(AND(OR(エントリー!$AX65="○",エントリー!$AX65="△"),エントリー!V65=""),"",IF(OR(エントリー!$AX65="○",エントリー!$AX65="△"),エントリー!V65,""))</f>
        <v/>
      </c>
      <c r="V60" t="str">
        <f>IF(AND(OR(エントリー!$AX65="○",エントリー!$AX65="△"),エントリー!W65=""),"",IF(OR(エントリー!$AX65="○",エントリー!$AX65="△"),エントリー!W65,""))</f>
        <v/>
      </c>
      <c r="W60" t="str">
        <f>IF(AND(OR(エントリー!$AX65="○",エントリー!$AX65="△"),エントリー!X65=""),"",IF(OR(エントリー!$AX65="○",エントリー!$AX65="△"),エントリー!X65,""))</f>
        <v/>
      </c>
      <c r="X60" t="str">
        <f>IF(AND(OR(エントリー!$AX65="○",エントリー!$AX65="△"),エントリー!Y65=""),"",IF(OR(エントリー!$AX65="○",エントリー!$AX65="△"),エントリー!Y65,""))</f>
        <v/>
      </c>
      <c r="Y60" t="str">
        <f>IF(AND(OR(エントリー!$AX65="○",エントリー!$AX65="△"),エントリー!Z65=""),"",IF(OR(エントリー!$AX65="○",エントリー!$AX65="△"),エントリー!Z65,""))</f>
        <v/>
      </c>
      <c r="Z60" t="str">
        <f>IF(AND(OR(エントリー!$AX65="○",エントリー!$AX65="△"),エントリー!AA65=""),"",IF(OR(エントリー!$AX65="○",エントリー!$AX65="△"),エントリー!AA65,""))</f>
        <v/>
      </c>
      <c r="AA60" t="str">
        <f>IF(AND(OR(エントリー!$AX65="○",エントリー!$AX65="△"),エントリー!AB65=""),"",IF(OR(エントリー!$AX65="○",エントリー!$AX65="△"),エントリー!AB65,""))</f>
        <v/>
      </c>
      <c r="AB60" t="str">
        <f>IF(AND(OR(エントリー!$AX65="○",エントリー!$AX65="△"),エントリー!AC65=""),"",IF(OR(エントリー!$AX65="○",エントリー!$AX65="△"),エントリー!AC65,""))</f>
        <v/>
      </c>
      <c r="AC60" t="str">
        <f>IF(AND(OR(エントリー!$AX65="○",エントリー!$AX65="△"),エントリー!$AY$3="通常"),エントリー!AP65,IF(AND(OR(エントリー!$AX65="○",エントリー!$AX65="△"),エントリー!$AY$3="国体"),エントリー!AO65,IF(AND(OR(エントリー!$AX65="○",エントリー!$AX65="△"),エントリー!$AY$3="OPEN"),エントリー!AQ65,IF(AND(OR(エントリー!$AX65="○",エントリー!$AX65="△"),エントリー!$AY$3="Jr"),エントリー!AR65,IF(AND(OR(エントリー!$AX65="○",エントリー!$AX65="△"),エントリー!$AY$3="MS"),エントリー!AS65,"")))))</f>
        <v/>
      </c>
      <c r="AD60" t="str">
        <f>IF(AND(OR(エントリー!$AX65="○",エントリー!$AX65="△"),エントリー!AE65=""),"",IF(OR(エントリー!$AX65="○",エントリー!$AX65="△"),エントリー!AE65,""))</f>
        <v/>
      </c>
      <c r="AE60" t="str">
        <f>IF(エントリー!AM65="","",IF(エントリー!$AX65="","",IF(AND(OR(エントリー!$AX65="○",エントリー!$AX65="△"),エントリー!$AY$3="MS"),エントリー!AN65,エントリー!AM65)))</f>
        <v/>
      </c>
      <c r="AF60" t="str">
        <f t="shared" si="0"/>
        <v/>
      </c>
      <c r="AG60" t="str">
        <f>IF(AND(OR(エントリー!$AX65="○",エントリー!$AX65="△"),エントリー!AH65=""),"",IF(OR(エントリー!$AX65="○",エントリー!$AX65="△"),エントリー!AH65,""))</f>
        <v/>
      </c>
      <c r="AH60" s="72" t="str">
        <f>IF(AND(OR(エントリー!$AX65="○",エントリー!$AX65="△"),エントリー!AI65=""),"",IF(OR(エントリー!$AX65="○",エントリー!$AX65="△"),エントリー!AI65,""))</f>
        <v/>
      </c>
      <c r="AI60" t="str">
        <f>IF(AND(OR(エントリー!$AX65="○",エントリー!$AX65="△"),エントリー!AJ65=""),"",IF(OR(エントリー!$AX65="○",エントリー!$AX65="△"),エントリー!AJ65,""))</f>
        <v/>
      </c>
      <c r="AJ60" t="str">
        <f>IF(AND(OR(エントリー!$AX65="○",エントリー!$AX65="△"),エントリー!AK65=""),"",IF(OR(エントリー!$AX65="○",エントリー!$AX65="△"),エントリー!AK65,""))</f>
        <v/>
      </c>
      <c r="AK60" t="str">
        <f>IF(エントリー!AX65="△","オープン参加","")</f>
        <v/>
      </c>
    </row>
    <row r="61" spans="1:37" x14ac:dyDescent="0.15">
      <c r="A61" s="68" t="str">
        <f>IF(AND(OR(エントリー!$AX66="○",エントリー!$AX66="△"),エントリー!B66=""),"",IF(OR(エントリー!$AX66="○",エントリー!$AX66="△"),エントリー!B66,""))</f>
        <v/>
      </c>
      <c r="B61" t="str">
        <f>IF(AND(OR(エントリー!$AX66="○",エントリー!$AX66="△"),エントリー!C66=""),"",IF(OR(エントリー!$AX66="○",エントリー!$AX66="△"),エントリー!C66,""))</f>
        <v/>
      </c>
      <c r="C61" t="str">
        <f>IF(AND(OR(エントリー!$AX66="○",エントリー!$AX66="△"),エントリー!D66=""),"",IF(OR(エントリー!$AX66="○",エントリー!$AX66="△"),エントリー!D66,""))</f>
        <v/>
      </c>
      <c r="D61" s="69" t="str">
        <f>IF(AND(OR(エントリー!$AX66="○",エントリー!$AX66="△"),エントリー!E66=""),"",IF(OR(エントリー!$AX66="○",エントリー!$AX66="△"),エントリー!E66,""))</f>
        <v/>
      </c>
      <c r="E61" t="str">
        <f>IF(AND(OR(エントリー!$AX66="○",エントリー!$AX66="△"),エントリー!F66=""),"",IF(OR(エントリー!$AX66="○",エントリー!$AX66="△"),エントリー!F66,""))</f>
        <v/>
      </c>
      <c r="F61" t="str">
        <f>IF(AND(OR(エントリー!$AX66="○",エントリー!$AX66="△"),エントリー!G66=""),"",IF(OR(エントリー!$AX66="○",エントリー!$AX66="△"),エントリー!G66,""))</f>
        <v/>
      </c>
      <c r="G61" t="str">
        <f>IF(AND(OR(エントリー!$AX66="○",エントリー!$AX66="△"),エントリー!H66=""),"",IF(OR(エントリー!$AX66="○",エントリー!$AX66="△"),エントリー!H66,""))</f>
        <v/>
      </c>
      <c r="H61" t="str">
        <f>IF(AND(OR(エントリー!$AX66="○",エントリー!$AX66="△"),エントリー!I66=""),"",IF(OR(エントリー!$AX66="○",エントリー!$AX66="△"),エントリー!I66,""))</f>
        <v/>
      </c>
      <c r="I61" t="str">
        <f>IF(AND(OR(エントリー!$AX66="○",エントリー!$AX66="△"),エントリー!J66=""),"",IF(OR(エントリー!$AX66="○",エントリー!$AX66="△"),エントリー!J66,""))</f>
        <v/>
      </c>
      <c r="J61" t="str">
        <f>IF(AND(OR(エントリー!$AX66="○",エントリー!$AX66="△"),エントリー!K66=""),"",IF(OR(エントリー!$AX66="○",エントリー!$AX66="△"),エントリー!K66,""))</f>
        <v/>
      </c>
      <c r="K61" t="str">
        <f>IF(AND(OR(エントリー!$AX66="○",エントリー!$AX66="△"),エントリー!L66=""),"",IF(OR(エントリー!$AX66="○",エントリー!$AX66="△"),エントリー!L66,""))</f>
        <v/>
      </c>
      <c r="L61" s="71" t="str">
        <f>IF(AND(OR(エントリー!$AX66="○",エントリー!$AX66="△"),エントリー!M66=""),"",IF(OR(エントリー!$AX66="○",エントリー!$AX66="△"),エントリー!M66,""))</f>
        <v/>
      </c>
      <c r="M61" s="71" t="str">
        <f>IF(AND(OR(エントリー!$AX66="○",エントリー!$AX66="△"),エントリー!N66=""),"",IF(OR(エントリー!$AX66="○",エントリー!$AX66="△"),エントリー!N66,""))</f>
        <v/>
      </c>
      <c r="N61" s="71" t="str">
        <f>IF(AND(OR(エントリー!$AX66="○",エントリー!$AX66="△"),エントリー!O66=""),"",IF(OR(エントリー!$AX66="○",エントリー!$AX66="△"),エントリー!O66,""))</f>
        <v/>
      </c>
      <c r="O61" s="5" t="str">
        <f>IF(エントリー!P66="","",IF(エントリー!$AX66="","",IF(AND(OR(エントリー!$AX66="○",エントリー!$AX66="△"),エントリー!AL66=""),エントリー!P66,エントリー!AL66)))</f>
        <v/>
      </c>
      <c r="P61" s="8" t="str">
        <f>IF(AND(OR(エントリー!$AX66="○",エントリー!$AX66="△"),エントリー!Q66=""),"",IF(OR(エントリー!$AX66="○",エントリー!$AX66="△"),エントリー!Q66,""))</f>
        <v/>
      </c>
      <c r="Q61" t="str">
        <f>IF(AND(OR(エントリー!$AX66="○",エントリー!$AX66="△"),エントリー!R66=""),"",IF(OR(エントリー!$AX66="○",エントリー!$AX66="△"),エントリー!R66,""))</f>
        <v/>
      </c>
      <c r="R61" s="70" t="str">
        <f>IF(AND(OR(エントリー!$AX66="○",エントリー!$AX66="△"),エントリー!S66=""),"",IF(OR(エントリー!$AX66="○",エントリー!$AX66="△"),エントリー!S66,""))</f>
        <v/>
      </c>
      <c r="S61" t="str">
        <f>IF(AND(OR(エントリー!$AX66="○",エントリー!$AX66="△"),エントリー!T66=""),"",IF(OR(エントリー!$AX66="○",エントリー!$AX66="△"),エントリー!T66,""))</f>
        <v/>
      </c>
      <c r="T61" t="str">
        <f>IF(AND(OR(エントリー!$AX66="○",エントリー!$AX66="△"),エントリー!U66=""),"",IF(OR(エントリー!$AX66="○",エントリー!$AX66="△"),エントリー!U66,""))</f>
        <v/>
      </c>
      <c r="U61" t="str">
        <f>IF(AND(OR(エントリー!$AX66="○",エントリー!$AX66="△"),エントリー!V66=""),"",IF(OR(エントリー!$AX66="○",エントリー!$AX66="△"),エントリー!V66,""))</f>
        <v/>
      </c>
      <c r="V61" t="str">
        <f>IF(AND(OR(エントリー!$AX66="○",エントリー!$AX66="△"),エントリー!W66=""),"",IF(OR(エントリー!$AX66="○",エントリー!$AX66="△"),エントリー!W66,""))</f>
        <v/>
      </c>
      <c r="W61" t="str">
        <f>IF(AND(OR(エントリー!$AX66="○",エントリー!$AX66="△"),エントリー!X66=""),"",IF(OR(エントリー!$AX66="○",エントリー!$AX66="△"),エントリー!X66,""))</f>
        <v/>
      </c>
      <c r="X61" t="str">
        <f>IF(AND(OR(エントリー!$AX66="○",エントリー!$AX66="△"),エントリー!Y66=""),"",IF(OR(エントリー!$AX66="○",エントリー!$AX66="△"),エントリー!Y66,""))</f>
        <v/>
      </c>
      <c r="Y61" t="str">
        <f>IF(AND(OR(エントリー!$AX66="○",エントリー!$AX66="△"),エントリー!Z66=""),"",IF(OR(エントリー!$AX66="○",エントリー!$AX66="△"),エントリー!Z66,""))</f>
        <v/>
      </c>
      <c r="Z61" t="str">
        <f>IF(AND(OR(エントリー!$AX66="○",エントリー!$AX66="△"),エントリー!AA66=""),"",IF(OR(エントリー!$AX66="○",エントリー!$AX66="△"),エントリー!AA66,""))</f>
        <v/>
      </c>
      <c r="AA61" t="str">
        <f>IF(AND(OR(エントリー!$AX66="○",エントリー!$AX66="△"),エントリー!AB66=""),"",IF(OR(エントリー!$AX66="○",エントリー!$AX66="△"),エントリー!AB66,""))</f>
        <v/>
      </c>
      <c r="AB61" t="str">
        <f>IF(AND(OR(エントリー!$AX66="○",エントリー!$AX66="△"),エントリー!AC66=""),"",IF(OR(エントリー!$AX66="○",エントリー!$AX66="△"),エントリー!AC66,""))</f>
        <v/>
      </c>
      <c r="AC61" t="str">
        <f>IF(AND(OR(エントリー!$AX66="○",エントリー!$AX66="△"),エントリー!$AY$3="通常"),エントリー!AP66,IF(AND(OR(エントリー!$AX66="○",エントリー!$AX66="△"),エントリー!$AY$3="国体"),エントリー!AO66,IF(AND(OR(エントリー!$AX66="○",エントリー!$AX66="△"),エントリー!$AY$3="OPEN"),エントリー!AQ66,IF(AND(OR(エントリー!$AX66="○",エントリー!$AX66="△"),エントリー!$AY$3="Jr"),エントリー!AR66,IF(AND(OR(エントリー!$AX66="○",エントリー!$AX66="△"),エントリー!$AY$3="MS"),エントリー!AS66,"")))))</f>
        <v/>
      </c>
      <c r="AD61" t="str">
        <f>IF(AND(OR(エントリー!$AX66="○",エントリー!$AX66="△"),エントリー!AE66=""),"",IF(OR(エントリー!$AX66="○",エントリー!$AX66="△"),エントリー!AE66,""))</f>
        <v/>
      </c>
      <c r="AE61" t="str">
        <f>IF(エントリー!AM66="","",IF(エントリー!$AX66="","",IF(AND(OR(エントリー!$AX66="○",エントリー!$AX66="△"),エントリー!$AY$3="MS"),エントリー!AN66,エントリー!AM66)))</f>
        <v/>
      </c>
      <c r="AF61" t="str">
        <f t="shared" si="0"/>
        <v/>
      </c>
      <c r="AG61" t="str">
        <f>IF(AND(OR(エントリー!$AX66="○",エントリー!$AX66="△"),エントリー!AH66=""),"",IF(OR(エントリー!$AX66="○",エントリー!$AX66="△"),エントリー!AH66,""))</f>
        <v/>
      </c>
      <c r="AH61" s="72" t="str">
        <f>IF(AND(OR(エントリー!$AX66="○",エントリー!$AX66="△"),エントリー!AI66=""),"",IF(OR(エントリー!$AX66="○",エントリー!$AX66="△"),エントリー!AI66,""))</f>
        <v/>
      </c>
      <c r="AI61" t="str">
        <f>IF(AND(OR(エントリー!$AX66="○",エントリー!$AX66="△"),エントリー!AJ66=""),"",IF(OR(エントリー!$AX66="○",エントリー!$AX66="△"),エントリー!AJ66,""))</f>
        <v/>
      </c>
      <c r="AJ61" t="str">
        <f>IF(AND(OR(エントリー!$AX66="○",エントリー!$AX66="△"),エントリー!AK66=""),"",IF(OR(エントリー!$AX66="○",エントリー!$AX66="△"),エントリー!AK66,""))</f>
        <v/>
      </c>
      <c r="AK61" t="str">
        <f>IF(エントリー!AX66="△","オープン参加","")</f>
        <v/>
      </c>
    </row>
    <row r="62" spans="1:37" x14ac:dyDescent="0.15">
      <c r="A62" s="68" t="str">
        <f>IF(AND(OR(エントリー!$AX67="○",エントリー!$AX67="△"),エントリー!B67=""),"",IF(OR(エントリー!$AX67="○",エントリー!$AX67="△"),エントリー!B67,""))</f>
        <v/>
      </c>
      <c r="B62" t="str">
        <f>IF(AND(OR(エントリー!$AX67="○",エントリー!$AX67="△"),エントリー!C67=""),"",IF(OR(エントリー!$AX67="○",エントリー!$AX67="△"),エントリー!C67,""))</f>
        <v/>
      </c>
      <c r="C62" t="str">
        <f>IF(AND(OR(エントリー!$AX67="○",エントリー!$AX67="△"),エントリー!D67=""),"",IF(OR(エントリー!$AX67="○",エントリー!$AX67="△"),エントリー!D67,""))</f>
        <v/>
      </c>
      <c r="D62" s="69" t="str">
        <f>IF(AND(OR(エントリー!$AX67="○",エントリー!$AX67="△"),エントリー!E67=""),"",IF(OR(エントリー!$AX67="○",エントリー!$AX67="△"),エントリー!E67,""))</f>
        <v/>
      </c>
      <c r="E62" t="str">
        <f>IF(AND(OR(エントリー!$AX67="○",エントリー!$AX67="△"),エントリー!F67=""),"",IF(OR(エントリー!$AX67="○",エントリー!$AX67="△"),エントリー!F67,""))</f>
        <v/>
      </c>
      <c r="F62" t="str">
        <f>IF(AND(OR(エントリー!$AX67="○",エントリー!$AX67="△"),エントリー!G67=""),"",IF(OR(エントリー!$AX67="○",エントリー!$AX67="△"),エントリー!G67,""))</f>
        <v/>
      </c>
      <c r="G62" t="str">
        <f>IF(AND(OR(エントリー!$AX67="○",エントリー!$AX67="△"),エントリー!H67=""),"",IF(OR(エントリー!$AX67="○",エントリー!$AX67="△"),エントリー!H67,""))</f>
        <v/>
      </c>
      <c r="H62" t="str">
        <f>IF(AND(OR(エントリー!$AX67="○",エントリー!$AX67="△"),エントリー!I67=""),"",IF(OR(エントリー!$AX67="○",エントリー!$AX67="△"),エントリー!I67,""))</f>
        <v/>
      </c>
      <c r="I62" t="str">
        <f>IF(AND(OR(エントリー!$AX67="○",エントリー!$AX67="△"),エントリー!J67=""),"",IF(OR(エントリー!$AX67="○",エントリー!$AX67="△"),エントリー!J67,""))</f>
        <v/>
      </c>
      <c r="J62" t="str">
        <f>IF(AND(OR(エントリー!$AX67="○",エントリー!$AX67="△"),エントリー!K67=""),"",IF(OR(エントリー!$AX67="○",エントリー!$AX67="△"),エントリー!K67,""))</f>
        <v/>
      </c>
      <c r="K62" t="str">
        <f>IF(AND(OR(エントリー!$AX67="○",エントリー!$AX67="△"),エントリー!L67=""),"",IF(OR(エントリー!$AX67="○",エントリー!$AX67="△"),エントリー!L67,""))</f>
        <v/>
      </c>
      <c r="L62" s="71" t="str">
        <f>IF(AND(OR(エントリー!$AX67="○",エントリー!$AX67="△"),エントリー!M67=""),"",IF(OR(エントリー!$AX67="○",エントリー!$AX67="△"),エントリー!M67,""))</f>
        <v/>
      </c>
      <c r="M62" s="71" t="str">
        <f>IF(AND(OR(エントリー!$AX67="○",エントリー!$AX67="△"),エントリー!N67=""),"",IF(OR(エントリー!$AX67="○",エントリー!$AX67="△"),エントリー!N67,""))</f>
        <v/>
      </c>
      <c r="N62" s="71" t="str">
        <f>IF(AND(OR(エントリー!$AX67="○",エントリー!$AX67="△"),エントリー!O67=""),"",IF(OR(エントリー!$AX67="○",エントリー!$AX67="△"),エントリー!O67,""))</f>
        <v/>
      </c>
      <c r="O62" s="5" t="str">
        <f>IF(エントリー!P67="","",IF(エントリー!$AX67="","",IF(AND(OR(エントリー!$AX67="○",エントリー!$AX67="△"),エントリー!AL67=""),エントリー!P67,エントリー!AL67)))</f>
        <v/>
      </c>
      <c r="P62" s="8" t="str">
        <f>IF(AND(OR(エントリー!$AX67="○",エントリー!$AX67="△"),エントリー!Q67=""),"",IF(OR(エントリー!$AX67="○",エントリー!$AX67="△"),エントリー!Q67,""))</f>
        <v/>
      </c>
      <c r="Q62" t="str">
        <f>IF(AND(OR(エントリー!$AX67="○",エントリー!$AX67="△"),エントリー!R67=""),"",IF(OR(エントリー!$AX67="○",エントリー!$AX67="△"),エントリー!R67,""))</f>
        <v/>
      </c>
      <c r="R62" s="70" t="str">
        <f>IF(AND(OR(エントリー!$AX67="○",エントリー!$AX67="△"),エントリー!S67=""),"",IF(OR(エントリー!$AX67="○",エントリー!$AX67="△"),エントリー!S67,""))</f>
        <v/>
      </c>
      <c r="S62" t="str">
        <f>IF(AND(OR(エントリー!$AX67="○",エントリー!$AX67="△"),エントリー!T67=""),"",IF(OR(エントリー!$AX67="○",エントリー!$AX67="△"),エントリー!T67,""))</f>
        <v/>
      </c>
      <c r="T62" t="str">
        <f>IF(AND(OR(エントリー!$AX67="○",エントリー!$AX67="△"),エントリー!U67=""),"",IF(OR(エントリー!$AX67="○",エントリー!$AX67="△"),エントリー!U67,""))</f>
        <v/>
      </c>
      <c r="U62" t="str">
        <f>IF(AND(OR(エントリー!$AX67="○",エントリー!$AX67="△"),エントリー!V67=""),"",IF(OR(エントリー!$AX67="○",エントリー!$AX67="△"),エントリー!V67,""))</f>
        <v/>
      </c>
      <c r="V62" t="str">
        <f>IF(AND(OR(エントリー!$AX67="○",エントリー!$AX67="△"),エントリー!W67=""),"",IF(OR(エントリー!$AX67="○",エントリー!$AX67="△"),エントリー!W67,""))</f>
        <v/>
      </c>
      <c r="W62" t="str">
        <f>IF(AND(OR(エントリー!$AX67="○",エントリー!$AX67="△"),エントリー!X67=""),"",IF(OR(エントリー!$AX67="○",エントリー!$AX67="△"),エントリー!X67,""))</f>
        <v/>
      </c>
      <c r="X62" t="str">
        <f>IF(AND(OR(エントリー!$AX67="○",エントリー!$AX67="△"),エントリー!Y67=""),"",IF(OR(エントリー!$AX67="○",エントリー!$AX67="△"),エントリー!Y67,""))</f>
        <v/>
      </c>
      <c r="Y62" t="str">
        <f>IF(AND(OR(エントリー!$AX67="○",エントリー!$AX67="△"),エントリー!Z67=""),"",IF(OR(エントリー!$AX67="○",エントリー!$AX67="△"),エントリー!Z67,""))</f>
        <v/>
      </c>
      <c r="Z62" t="str">
        <f>IF(AND(OR(エントリー!$AX67="○",エントリー!$AX67="△"),エントリー!AA67=""),"",IF(OR(エントリー!$AX67="○",エントリー!$AX67="△"),エントリー!AA67,""))</f>
        <v/>
      </c>
      <c r="AA62" t="str">
        <f>IF(AND(OR(エントリー!$AX67="○",エントリー!$AX67="△"),エントリー!AB67=""),"",IF(OR(エントリー!$AX67="○",エントリー!$AX67="△"),エントリー!AB67,""))</f>
        <v/>
      </c>
      <c r="AB62" t="str">
        <f>IF(AND(OR(エントリー!$AX67="○",エントリー!$AX67="△"),エントリー!AC67=""),"",IF(OR(エントリー!$AX67="○",エントリー!$AX67="△"),エントリー!AC67,""))</f>
        <v/>
      </c>
      <c r="AC62" t="str">
        <f>IF(AND(OR(エントリー!$AX67="○",エントリー!$AX67="△"),エントリー!$AY$3="通常"),エントリー!AP67,IF(AND(OR(エントリー!$AX67="○",エントリー!$AX67="△"),エントリー!$AY$3="国体"),エントリー!AO67,IF(AND(OR(エントリー!$AX67="○",エントリー!$AX67="△"),エントリー!$AY$3="OPEN"),エントリー!AQ67,IF(AND(OR(エントリー!$AX67="○",エントリー!$AX67="△"),エントリー!$AY$3="Jr"),エントリー!AR67,IF(AND(OR(エントリー!$AX67="○",エントリー!$AX67="△"),エントリー!$AY$3="MS"),エントリー!AS67,"")))))</f>
        <v/>
      </c>
      <c r="AD62" t="str">
        <f>IF(AND(OR(エントリー!$AX67="○",エントリー!$AX67="△"),エントリー!AE67=""),"",IF(OR(エントリー!$AX67="○",エントリー!$AX67="△"),エントリー!AE67,""))</f>
        <v/>
      </c>
      <c r="AE62" t="str">
        <f>IF(エントリー!AM67="","",IF(エントリー!$AX67="","",IF(AND(OR(エントリー!$AX67="○",エントリー!$AX67="△"),エントリー!$AY$3="MS"),エントリー!AN67,エントリー!AM67)))</f>
        <v/>
      </c>
      <c r="AF62" t="str">
        <f t="shared" si="0"/>
        <v/>
      </c>
      <c r="AG62" t="str">
        <f>IF(AND(OR(エントリー!$AX67="○",エントリー!$AX67="△"),エントリー!AH67=""),"",IF(OR(エントリー!$AX67="○",エントリー!$AX67="△"),エントリー!AH67,""))</f>
        <v/>
      </c>
      <c r="AH62" s="72" t="str">
        <f>IF(AND(OR(エントリー!$AX67="○",エントリー!$AX67="△"),エントリー!AI67=""),"",IF(OR(エントリー!$AX67="○",エントリー!$AX67="△"),エントリー!AI67,""))</f>
        <v/>
      </c>
      <c r="AI62" t="str">
        <f>IF(AND(OR(エントリー!$AX67="○",エントリー!$AX67="△"),エントリー!AJ67=""),"",IF(OR(エントリー!$AX67="○",エントリー!$AX67="△"),エントリー!AJ67,""))</f>
        <v/>
      </c>
      <c r="AJ62" t="str">
        <f>IF(AND(OR(エントリー!$AX67="○",エントリー!$AX67="△"),エントリー!AK67=""),"",IF(OR(エントリー!$AX67="○",エントリー!$AX67="△"),エントリー!AK67,""))</f>
        <v/>
      </c>
      <c r="AK62" t="str">
        <f>IF(エントリー!AX67="△","オープン参加","")</f>
        <v/>
      </c>
    </row>
    <row r="63" spans="1:37" x14ac:dyDescent="0.15">
      <c r="A63" s="68" t="str">
        <f>IF(AND(OR(エントリー!$AX68="○",エントリー!$AX68="△"),エントリー!B68=""),"",IF(OR(エントリー!$AX68="○",エントリー!$AX68="△"),エントリー!B68,""))</f>
        <v/>
      </c>
      <c r="B63" t="str">
        <f>IF(AND(OR(エントリー!$AX68="○",エントリー!$AX68="△"),エントリー!C68=""),"",IF(OR(エントリー!$AX68="○",エントリー!$AX68="△"),エントリー!C68,""))</f>
        <v/>
      </c>
      <c r="C63" t="str">
        <f>IF(AND(OR(エントリー!$AX68="○",エントリー!$AX68="△"),エントリー!D68=""),"",IF(OR(エントリー!$AX68="○",エントリー!$AX68="△"),エントリー!D68,""))</f>
        <v/>
      </c>
      <c r="D63" s="69" t="str">
        <f>IF(AND(OR(エントリー!$AX68="○",エントリー!$AX68="△"),エントリー!E68=""),"",IF(OR(エントリー!$AX68="○",エントリー!$AX68="△"),エントリー!E68,""))</f>
        <v/>
      </c>
      <c r="E63" t="str">
        <f>IF(AND(OR(エントリー!$AX68="○",エントリー!$AX68="△"),エントリー!F68=""),"",IF(OR(エントリー!$AX68="○",エントリー!$AX68="△"),エントリー!F68,""))</f>
        <v/>
      </c>
      <c r="F63" t="str">
        <f>IF(AND(OR(エントリー!$AX68="○",エントリー!$AX68="△"),エントリー!G68=""),"",IF(OR(エントリー!$AX68="○",エントリー!$AX68="△"),エントリー!G68,""))</f>
        <v/>
      </c>
      <c r="G63" t="str">
        <f>IF(AND(OR(エントリー!$AX68="○",エントリー!$AX68="△"),エントリー!H68=""),"",IF(OR(エントリー!$AX68="○",エントリー!$AX68="△"),エントリー!H68,""))</f>
        <v/>
      </c>
      <c r="H63" t="str">
        <f>IF(AND(OR(エントリー!$AX68="○",エントリー!$AX68="△"),エントリー!I68=""),"",IF(OR(エントリー!$AX68="○",エントリー!$AX68="△"),エントリー!I68,""))</f>
        <v/>
      </c>
      <c r="I63" t="str">
        <f>IF(AND(OR(エントリー!$AX68="○",エントリー!$AX68="△"),エントリー!J68=""),"",IF(OR(エントリー!$AX68="○",エントリー!$AX68="△"),エントリー!J68,""))</f>
        <v/>
      </c>
      <c r="J63" t="str">
        <f>IF(AND(OR(エントリー!$AX68="○",エントリー!$AX68="△"),エントリー!K68=""),"",IF(OR(エントリー!$AX68="○",エントリー!$AX68="△"),エントリー!K68,""))</f>
        <v/>
      </c>
      <c r="K63" t="str">
        <f>IF(AND(OR(エントリー!$AX68="○",エントリー!$AX68="△"),エントリー!L68=""),"",IF(OR(エントリー!$AX68="○",エントリー!$AX68="△"),エントリー!L68,""))</f>
        <v/>
      </c>
      <c r="L63" s="71" t="str">
        <f>IF(AND(OR(エントリー!$AX68="○",エントリー!$AX68="△"),エントリー!M68=""),"",IF(OR(エントリー!$AX68="○",エントリー!$AX68="△"),エントリー!M68,""))</f>
        <v/>
      </c>
      <c r="M63" s="71" t="str">
        <f>IF(AND(OR(エントリー!$AX68="○",エントリー!$AX68="△"),エントリー!N68=""),"",IF(OR(エントリー!$AX68="○",エントリー!$AX68="△"),エントリー!N68,""))</f>
        <v/>
      </c>
      <c r="N63" s="71" t="str">
        <f>IF(AND(OR(エントリー!$AX68="○",エントリー!$AX68="△"),エントリー!O68=""),"",IF(OR(エントリー!$AX68="○",エントリー!$AX68="△"),エントリー!O68,""))</f>
        <v/>
      </c>
      <c r="O63" s="5" t="str">
        <f>IF(エントリー!P68="","",IF(エントリー!$AX68="","",IF(AND(OR(エントリー!$AX68="○",エントリー!$AX68="△"),エントリー!AL68=""),エントリー!P68,エントリー!AL68)))</f>
        <v/>
      </c>
      <c r="P63" s="8" t="str">
        <f>IF(AND(OR(エントリー!$AX68="○",エントリー!$AX68="△"),エントリー!Q68=""),"",IF(OR(エントリー!$AX68="○",エントリー!$AX68="△"),エントリー!Q68,""))</f>
        <v/>
      </c>
      <c r="Q63" t="str">
        <f>IF(AND(OR(エントリー!$AX68="○",エントリー!$AX68="△"),エントリー!R68=""),"",IF(OR(エントリー!$AX68="○",エントリー!$AX68="△"),エントリー!R68,""))</f>
        <v/>
      </c>
      <c r="R63" s="70" t="str">
        <f>IF(AND(OR(エントリー!$AX68="○",エントリー!$AX68="△"),エントリー!S68=""),"",IF(OR(エントリー!$AX68="○",エントリー!$AX68="△"),エントリー!S68,""))</f>
        <v/>
      </c>
      <c r="S63" t="str">
        <f>IF(AND(OR(エントリー!$AX68="○",エントリー!$AX68="△"),エントリー!T68=""),"",IF(OR(エントリー!$AX68="○",エントリー!$AX68="△"),エントリー!T68,""))</f>
        <v/>
      </c>
      <c r="T63" t="str">
        <f>IF(AND(OR(エントリー!$AX68="○",エントリー!$AX68="△"),エントリー!U68=""),"",IF(OR(エントリー!$AX68="○",エントリー!$AX68="△"),エントリー!U68,""))</f>
        <v/>
      </c>
      <c r="U63" t="str">
        <f>IF(AND(OR(エントリー!$AX68="○",エントリー!$AX68="△"),エントリー!V68=""),"",IF(OR(エントリー!$AX68="○",エントリー!$AX68="△"),エントリー!V68,""))</f>
        <v/>
      </c>
      <c r="V63" t="str">
        <f>IF(AND(OR(エントリー!$AX68="○",エントリー!$AX68="△"),エントリー!W68=""),"",IF(OR(エントリー!$AX68="○",エントリー!$AX68="△"),エントリー!W68,""))</f>
        <v/>
      </c>
      <c r="W63" t="str">
        <f>IF(AND(OR(エントリー!$AX68="○",エントリー!$AX68="△"),エントリー!X68=""),"",IF(OR(エントリー!$AX68="○",エントリー!$AX68="△"),エントリー!X68,""))</f>
        <v/>
      </c>
      <c r="X63" t="str">
        <f>IF(AND(OR(エントリー!$AX68="○",エントリー!$AX68="△"),エントリー!Y68=""),"",IF(OR(エントリー!$AX68="○",エントリー!$AX68="△"),エントリー!Y68,""))</f>
        <v/>
      </c>
      <c r="Y63" t="str">
        <f>IF(AND(OR(エントリー!$AX68="○",エントリー!$AX68="△"),エントリー!Z68=""),"",IF(OR(エントリー!$AX68="○",エントリー!$AX68="△"),エントリー!Z68,""))</f>
        <v/>
      </c>
      <c r="Z63" t="str">
        <f>IF(AND(OR(エントリー!$AX68="○",エントリー!$AX68="△"),エントリー!AA68=""),"",IF(OR(エントリー!$AX68="○",エントリー!$AX68="△"),エントリー!AA68,""))</f>
        <v/>
      </c>
      <c r="AA63" t="str">
        <f>IF(AND(OR(エントリー!$AX68="○",エントリー!$AX68="△"),エントリー!AB68=""),"",IF(OR(エントリー!$AX68="○",エントリー!$AX68="△"),エントリー!AB68,""))</f>
        <v/>
      </c>
      <c r="AB63" t="str">
        <f>IF(AND(OR(エントリー!$AX68="○",エントリー!$AX68="△"),エントリー!AC68=""),"",IF(OR(エントリー!$AX68="○",エントリー!$AX68="△"),エントリー!AC68,""))</f>
        <v/>
      </c>
      <c r="AC63" t="str">
        <f>IF(AND(OR(エントリー!$AX68="○",エントリー!$AX68="△"),エントリー!$AY$3="通常"),エントリー!AP68,IF(AND(OR(エントリー!$AX68="○",エントリー!$AX68="△"),エントリー!$AY$3="国体"),エントリー!AO68,IF(AND(OR(エントリー!$AX68="○",エントリー!$AX68="△"),エントリー!$AY$3="OPEN"),エントリー!AQ68,IF(AND(OR(エントリー!$AX68="○",エントリー!$AX68="△"),エントリー!$AY$3="Jr"),エントリー!AR68,IF(AND(OR(エントリー!$AX68="○",エントリー!$AX68="△"),エントリー!$AY$3="MS"),エントリー!AS68,"")))))</f>
        <v/>
      </c>
      <c r="AD63" t="str">
        <f>IF(AND(OR(エントリー!$AX68="○",エントリー!$AX68="△"),エントリー!AE68=""),"",IF(OR(エントリー!$AX68="○",エントリー!$AX68="△"),エントリー!AE68,""))</f>
        <v/>
      </c>
      <c r="AE63" t="str">
        <f>IF(エントリー!AM68="","",IF(エントリー!$AX68="","",IF(AND(OR(エントリー!$AX68="○",エントリー!$AX68="△"),エントリー!$AY$3="MS"),エントリー!AN68,エントリー!AM68)))</f>
        <v/>
      </c>
      <c r="AF63" t="str">
        <f t="shared" si="0"/>
        <v/>
      </c>
      <c r="AG63" t="str">
        <f>IF(AND(OR(エントリー!$AX68="○",エントリー!$AX68="△"),エントリー!AH68=""),"",IF(OR(エントリー!$AX68="○",エントリー!$AX68="△"),エントリー!AH68,""))</f>
        <v/>
      </c>
      <c r="AH63" s="72" t="str">
        <f>IF(AND(OR(エントリー!$AX68="○",エントリー!$AX68="△"),エントリー!AI68=""),"",IF(OR(エントリー!$AX68="○",エントリー!$AX68="△"),エントリー!AI68,""))</f>
        <v/>
      </c>
      <c r="AI63" t="str">
        <f>IF(AND(OR(エントリー!$AX68="○",エントリー!$AX68="△"),エントリー!AJ68=""),"",IF(OR(エントリー!$AX68="○",エントリー!$AX68="△"),エントリー!AJ68,""))</f>
        <v/>
      </c>
      <c r="AJ63" t="str">
        <f>IF(AND(OR(エントリー!$AX68="○",エントリー!$AX68="△"),エントリー!AK68=""),"",IF(OR(エントリー!$AX68="○",エントリー!$AX68="△"),エントリー!AK68,""))</f>
        <v/>
      </c>
      <c r="AK63" t="str">
        <f>IF(エントリー!AX68="△","オープン参加","")</f>
        <v/>
      </c>
    </row>
    <row r="64" spans="1:37" x14ac:dyDescent="0.15">
      <c r="A64" s="68" t="str">
        <f>IF(AND(OR(エントリー!$AX69="○",エントリー!$AX69="△"),エントリー!B69=""),"",IF(OR(エントリー!$AX69="○",エントリー!$AX69="△"),エントリー!B69,""))</f>
        <v/>
      </c>
      <c r="B64" t="str">
        <f>IF(AND(OR(エントリー!$AX69="○",エントリー!$AX69="△"),エントリー!C69=""),"",IF(OR(エントリー!$AX69="○",エントリー!$AX69="△"),エントリー!C69,""))</f>
        <v/>
      </c>
      <c r="C64" t="str">
        <f>IF(AND(OR(エントリー!$AX69="○",エントリー!$AX69="△"),エントリー!D69=""),"",IF(OR(エントリー!$AX69="○",エントリー!$AX69="△"),エントリー!D69,""))</f>
        <v/>
      </c>
      <c r="D64" s="69" t="str">
        <f>IF(AND(OR(エントリー!$AX69="○",エントリー!$AX69="△"),エントリー!E69=""),"",IF(OR(エントリー!$AX69="○",エントリー!$AX69="△"),エントリー!E69,""))</f>
        <v/>
      </c>
      <c r="E64" t="str">
        <f>IF(AND(OR(エントリー!$AX69="○",エントリー!$AX69="△"),エントリー!F69=""),"",IF(OR(エントリー!$AX69="○",エントリー!$AX69="△"),エントリー!F69,""))</f>
        <v/>
      </c>
      <c r="F64" t="str">
        <f>IF(AND(OR(エントリー!$AX69="○",エントリー!$AX69="△"),エントリー!G69=""),"",IF(OR(エントリー!$AX69="○",エントリー!$AX69="△"),エントリー!G69,""))</f>
        <v/>
      </c>
      <c r="G64" t="str">
        <f>IF(AND(OR(エントリー!$AX69="○",エントリー!$AX69="△"),エントリー!H69=""),"",IF(OR(エントリー!$AX69="○",エントリー!$AX69="△"),エントリー!H69,""))</f>
        <v/>
      </c>
      <c r="H64" t="str">
        <f>IF(AND(OR(エントリー!$AX69="○",エントリー!$AX69="△"),エントリー!I69=""),"",IF(OR(エントリー!$AX69="○",エントリー!$AX69="△"),エントリー!I69,""))</f>
        <v/>
      </c>
      <c r="I64" t="str">
        <f>IF(AND(OR(エントリー!$AX69="○",エントリー!$AX69="△"),エントリー!J69=""),"",IF(OR(エントリー!$AX69="○",エントリー!$AX69="△"),エントリー!J69,""))</f>
        <v/>
      </c>
      <c r="J64" t="str">
        <f>IF(AND(OR(エントリー!$AX69="○",エントリー!$AX69="△"),エントリー!K69=""),"",IF(OR(エントリー!$AX69="○",エントリー!$AX69="△"),エントリー!K69,""))</f>
        <v/>
      </c>
      <c r="K64" t="str">
        <f>IF(AND(OR(エントリー!$AX69="○",エントリー!$AX69="△"),エントリー!L69=""),"",IF(OR(エントリー!$AX69="○",エントリー!$AX69="△"),エントリー!L69,""))</f>
        <v/>
      </c>
      <c r="L64" s="71" t="str">
        <f>IF(AND(OR(エントリー!$AX69="○",エントリー!$AX69="△"),エントリー!M69=""),"",IF(OR(エントリー!$AX69="○",エントリー!$AX69="△"),エントリー!M69,""))</f>
        <v/>
      </c>
      <c r="M64" s="71" t="str">
        <f>IF(AND(OR(エントリー!$AX69="○",エントリー!$AX69="△"),エントリー!N69=""),"",IF(OR(エントリー!$AX69="○",エントリー!$AX69="△"),エントリー!N69,""))</f>
        <v/>
      </c>
      <c r="N64" s="71" t="str">
        <f>IF(AND(OR(エントリー!$AX69="○",エントリー!$AX69="△"),エントリー!O69=""),"",IF(OR(エントリー!$AX69="○",エントリー!$AX69="△"),エントリー!O69,""))</f>
        <v/>
      </c>
      <c r="O64" s="5" t="str">
        <f>IF(エントリー!P69="","",IF(エントリー!$AX69="","",IF(AND(OR(エントリー!$AX69="○",エントリー!$AX69="△"),エントリー!AL69=""),エントリー!P69,エントリー!AL69)))</f>
        <v/>
      </c>
      <c r="P64" s="8" t="str">
        <f>IF(AND(OR(エントリー!$AX69="○",エントリー!$AX69="△"),エントリー!Q69=""),"",IF(OR(エントリー!$AX69="○",エントリー!$AX69="△"),エントリー!Q69,""))</f>
        <v/>
      </c>
      <c r="Q64" t="str">
        <f>IF(AND(OR(エントリー!$AX69="○",エントリー!$AX69="△"),エントリー!R69=""),"",IF(OR(エントリー!$AX69="○",エントリー!$AX69="△"),エントリー!R69,""))</f>
        <v/>
      </c>
      <c r="R64" s="70" t="str">
        <f>IF(AND(OR(エントリー!$AX69="○",エントリー!$AX69="△"),エントリー!S69=""),"",IF(OR(エントリー!$AX69="○",エントリー!$AX69="△"),エントリー!S69,""))</f>
        <v/>
      </c>
      <c r="S64" t="str">
        <f>IF(AND(OR(エントリー!$AX69="○",エントリー!$AX69="△"),エントリー!T69=""),"",IF(OR(エントリー!$AX69="○",エントリー!$AX69="△"),エントリー!T69,""))</f>
        <v/>
      </c>
      <c r="T64" t="str">
        <f>IF(AND(OR(エントリー!$AX69="○",エントリー!$AX69="△"),エントリー!U69=""),"",IF(OR(エントリー!$AX69="○",エントリー!$AX69="△"),エントリー!U69,""))</f>
        <v/>
      </c>
      <c r="U64" t="str">
        <f>IF(AND(OR(エントリー!$AX69="○",エントリー!$AX69="△"),エントリー!V69=""),"",IF(OR(エントリー!$AX69="○",エントリー!$AX69="△"),エントリー!V69,""))</f>
        <v/>
      </c>
      <c r="V64" t="str">
        <f>IF(AND(OR(エントリー!$AX69="○",エントリー!$AX69="△"),エントリー!W69=""),"",IF(OR(エントリー!$AX69="○",エントリー!$AX69="△"),エントリー!W69,""))</f>
        <v/>
      </c>
      <c r="W64" t="str">
        <f>IF(AND(OR(エントリー!$AX69="○",エントリー!$AX69="△"),エントリー!X69=""),"",IF(OR(エントリー!$AX69="○",エントリー!$AX69="△"),エントリー!X69,""))</f>
        <v/>
      </c>
      <c r="X64" t="str">
        <f>IF(AND(OR(エントリー!$AX69="○",エントリー!$AX69="△"),エントリー!Y69=""),"",IF(OR(エントリー!$AX69="○",エントリー!$AX69="△"),エントリー!Y69,""))</f>
        <v/>
      </c>
      <c r="Y64" t="str">
        <f>IF(AND(OR(エントリー!$AX69="○",エントリー!$AX69="△"),エントリー!Z69=""),"",IF(OR(エントリー!$AX69="○",エントリー!$AX69="△"),エントリー!Z69,""))</f>
        <v/>
      </c>
      <c r="Z64" t="str">
        <f>IF(AND(OR(エントリー!$AX69="○",エントリー!$AX69="△"),エントリー!AA69=""),"",IF(OR(エントリー!$AX69="○",エントリー!$AX69="△"),エントリー!AA69,""))</f>
        <v/>
      </c>
      <c r="AA64" t="str">
        <f>IF(AND(OR(エントリー!$AX69="○",エントリー!$AX69="△"),エントリー!AB69=""),"",IF(OR(エントリー!$AX69="○",エントリー!$AX69="△"),エントリー!AB69,""))</f>
        <v/>
      </c>
      <c r="AB64" t="str">
        <f>IF(AND(OR(エントリー!$AX69="○",エントリー!$AX69="△"),エントリー!AC69=""),"",IF(OR(エントリー!$AX69="○",エントリー!$AX69="△"),エントリー!AC69,""))</f>
        <v/>
      </c>
      <c r="AC64" t="str">
        <f>IF(AND(OR(エントリー!$AX69="○",エントリー!$AX69="△"),エントリー!$AY$3="通常"),エントリー!AP69,IF(AND(OR(エントリー!$AX69="○",エントリー!$AX69="△"),エントリー!$AY$3="国体"),エントリー!AO69,IF(AND(OR(エントリー!$AX69="○",エントリー!$AX69="△"),エントリー!$AY$3="OPEN"),エントリー!AQ69,IF(AND(OR(エントリー!$AX69="○",エントリー!$AX69="△"),エントリー!$AY$3="Jr"),エントリー!AR69,IF(AND(OR(エントリー!$AX69="○",エントリー!$AX69="△"),エントリー!$AY$3="MS"),エントリー!AS69,"")))))</f>
        <v/>
      </c>
      <c r="AD64" t="str">
        <f>IF(AND(OR(エントリー!$AX69="○",エントリー!$AX69="△"),エントリー!AE69=""),"",IF(OR(エントリー!$AX69="○",エントリー!$AX69="△"),エントリー!AE69,""))</f>
        <v/>
      </c>
      <c r="AE64" t="str">
        <f>IF(エントリー!AM69="","",IF(エントリー!$AX69="","",IF(AND(OR(エントリー!$AX69="○",エントリー!$AX69="△"),エントリー!$AY$3="MS"),エントリー!AN69,エントリー!AM69)))</f>
        <v/>
      </c>
      <c r="AF64" t="str">
        <f t="shared" si="0"/>
        <v/>
      </c>
      <c r="AG64" t="str">
        <f>IF(AND(OR(エントリー!$AX69="○",エントリー!$AX69="△"),エントリー!AH69=""),"",IF(OR(エントリー!$AX69="○",エントリー!$AX69="△"),エントリー!AH69,""))</f>
        <v/>
      </c>
      <c r="AH64" s="72" t="str">
        <f>IF(AND(OR(エントリー!$AX69="○",エントリー!$AX69="△"),エントリー!AI69=""),"",IF(OR(エントリー!$AX69="○",エントリー!$AX69="△"),エントリー!AI69,""))</f>
        <v/>
      </c>
      <c r="AI64" t="str">
        <f>IF(AND(OR(エントリー!$AX69="○",エントリー!$AX69="△"),エントリー!AJ69=""),"",IF(OR(エントリー!$AX69="○",エントリー!$AX69="△"),エントリー!AJ69,""))</f>
        <v/>
      </c>
      <c r="AJ64" t="str">
        <f>IF(AND(OR(エントリー!$AX69="○",エントリー!$AX69="△"),エントリー!AK69=""),"",IF(OR(エントリー!$AX69="○",エントリー!$AX69="△"),エントリー!AK69,""))</f>
        <v/>
      </c>
      <c r="AK64" t="str">
        <f>IF(エントリー!AX69="△","オープン参加","")</f>
        <v/>
      </c>
    </row>
    <row r="65" spans="1:37" x14ac:dyDescent="0.15">
      <c r="A65" s="68" t="str">
        <f>IF(AND(OR(エントリー!$AX70="○",エントリー!$AX70="△"),エントリー!B70=""),"",IF(OR(エントリー!$AX70="○",エントリー!$AX70="△"),エントリー!B70,""))</f>
        <v/>
      </c>
      <c r="B65" t="str">
        <f>IF(AND(OR(エントリー!$AX70="○",エントリー!$AX70="△"),エントリー!C70=""),"",IF(OR(エントリー!$AX70="○",エントリー!$AX70="△"),エントリー!C70,""))</f>
        <v/>
      </c>
      <c r="C65" t="str">
        <f>IF(AND(OR(エントリー!$AX70="○",エントリー!$AX70="△"),エントリー!D70=""),"",IF(OR(エントリー!$AX70="○",エントリー!$AX70="△"),エントリー!D70,""))</f>
        <v/>
      </c>
      <c r="D65" s="69" t="str">
        <f>IF(AND(OR(エントリー!$AX70="○",エントリー!$AX70="△"),エントリー!E70=""),"",IF(OR(エントリー!$AX70="○",エントリー!$AX70="△"),エントリー!E70,""))</f>
        <v/>
      </c>
      <c r="E65" t="str">
        <f>IF(AND(OR(エントリー!$AX70="○",エントリー!$AX70="△"),エントリー!F70=""),"",IF(OR(エントリー!$AX70="○",エントリー!$AX70="△"),エントリー!F70,""))</f>
        <v/>
      </c>
      <c r="F65" t="str">
        <f>IF(AND(OR(エントリー!$AX70="○",エントリー!$AX70="△"),エントリー!G70=""),"",IF(OR(エントリー!$AX70="○",エントリー!$AX70="△"),エントリー!G70,""))</f>
        <v/>
      </c>
      <c r="G65" t="str">
        <f>IF(AND(OR(エントリー!$AX70="○",エントリー!$AX70="△"),エントリー!H70=""),"",IF(OR(エントリー!$AX70="○",エントリー!$AX70="△"),エントリー!H70,""))</f>
        <v/>
      </c>
      <c r="H65" t="str">
        <f>IF(AND(OR(エントリー!$AX70="○",エントリー!$AX70="△"),エントリー!I70=""),"",IF(OR(エントリー!$AX70="○",エントリー!$AX70="△"),エントリー!I70,""))</f>
        <v/>
      </c>
      <c r="I65" t="str">
        <f>IF(AND(OR(エントリー!$AX70="○",エントリー!$AX70="△"),エントリー!J70=""),"",IF(OR(エントリー!$AX70="○",エントリー!$AX70="△"),エントリー!J70,""))</f>
        <v/>
      </c>
      <c r="J65" t="str">
        <f>IF(AND(OR(エントリー!$AX70="○",エントリー!$AX70="△"),エントリー!K70=""),"",IF(OR(エントリー!$AX70="○",エントリー!$AX70="△"),エントリー!K70,""))</f>
        <v/>
      </c>
      <c r="K65" t="str">
        <f>IF(AND(OR(エントリー!$AX70="○",エントリー!$AX70="△"),エントリー!L70=""),"",IF(OR(エントリー!$AX70="○",エントリー!$AX70="△"),エントリー!L70,""))</f>
        <v/>
      </c>
      <c r="L65" s="71" t="str">
        <f>IF(AND(OR(エントリー!$AX70="○",エントリー!$AX70="△"),エントリー!M70=""),"",IF(OR(エントリー!$AX70="○",エントリー!$AX70="△"),エントリー!M70,""))</f>
        <v/>
      </c>
      <c r="M65" s="71" t="str">
        <f>IF(AND(OR(エントリー!$AX70="○",エントリー!$AX70="△"),エントリー!N70=""),"",IF(OR(エントリー!$AX70="○",エントリー!$AX70="△"),エントリー!N70,""))</f>
        <v/>
      </c>
      <c r="N65" s="71" t="str">
        <f>IF(AND(OR(エントリー!$AX70="○",エントリー!$AX70="△"),エントリー!O70=""),"",IF(OR(エントリー!$AX70="○",エントリー!$AX70="△"),エントリー!O70,""))</f>
        <v/>
      </c>
      <c r="O65" s="5" t="str">
        <f>IF(エントリー!P70="","",IF(エントリー!$AX70="","",IF(AND(OR(エントリー!$AX70="○",エントリー!$AX70="△"),エントリー!AL70=""),エントリー!P70,エントリー!AL70)))</f>
        <v/>
      </c>
      <c r="P65" s="8" t="str">
        <f>IF(AND(OR(エントリー!$AX70="○",エントリー!$AX70="△"),エントリー!Q70=""),"",IF(OR(エントリー!$AX70="○",エントリー!$AX70="△"),エントリー!Q70,""))</f>
        <v/>
      </c>
      <c r="Q65" t="str">
        <f>IF(AND(OR(エントリー!$AX70="○",エントリー!$AX70="△"),エントリー!R70=""),"",IF(OR(エントリー!$AX70="○",エントリー!$AX70="△"),エントリー!R70,""))</f>
        <v/>
      </c>
      <c r="R65" s="70" t="str">
        <f>IF(AND(OR(エントリー!$AX70="○",エントリー!$AX70="△"),エントリー!S70=""),"",IF(OR(エントリー!$AX70="○",エントリー!$AX70="△"),エントリー!S70,""))</f>
        <v/>
      </c>
      <c r="S65" t="str">
        <f>IF(AND(OR(エントリー!$AX70="○",エントリー!$AX70="△"),エントリー!T70=""),"",IF(OR(エントリー!$AX70="○",エントリー!$AX70="△"),エントリー!T70,""))</f>
        <v/>
      </c>
      <c r="T65" t="str">
        <f>IF(AND(OR(エントリー!$AX70="○",エントリー!$AX70="△"),エントリー!U70=""),"",IF(OR(エントリー!$AX70="○",エントリー!$AX70="△"),エントリー!U70,""))</f>
        <v/>
      </c>
      <c r="U65" t="str">
        <f>IF(AND(OR(エントリー!$AX70="○",エントリー!$AX70="△"),エントリー!V70=""),"",IF(OR(エントリー!$AX70="○",エントリー!$AX70="△"),エントリー!V70,""))</f>
        <v/>
      </c>
      <c r="V65" t="str">
        <f>IF(AND(OR(エントリー!$AX70="○",エントリー!$AX70="△"),エントリー!W70=""),"",IF(OR(エントリー!$AX70="○",エントリー!$AX70="△"),エントリー!W70,""))</f>
        <v/>
      </c>
      <c r="W65" t="str">
        <f>IF(AND(OR(エントリー!$AX70="○",エントリー!$AX70="△"),エントリー!X70=""),"",IF(OR(エントリー!$AX70="○",エントリー!$AX70="△"),エントリー!X70,""))</f>
        <v/>
      </c>
      <c r="X65" t="str">
        <f>IF(AND(OR(エントリー!$AX70="○",エントリー!$AX70="△"),エントリー!Y70=""),"",IF(OR(エントリー!$AX70="○",エントリー!$AX70="△"),エントリー!Y70,""))</f>
        <v/>
      </c>
      <c r="Y65" t="str">
        <f>IF(AND(OR(エントリー!$AX70="○",エントリー!$AX70="△"),エントリー!Z70=""),"",IF(OR(エントリー!$AX70="○",エントリー!$AX70="△"),エントリー!Z70,""))</f>
        <v/>
      </c>
      <c r="Z65" t="str">
        <f>IF(AND(OR(エントリー!$AX70="○",エントリー!$AX70="△"),エントリー!AA70=""),"",IF(OR(エントリー!$AX70="○",エントリー!$AX70="△"),エントリー!AA70,""))</f>
        <v/>
      </c>
      <c r="AA65" t="str">
        <f>IF(AND(OR(エントリー!$AX70="○",エントリー!$AX70="△"),エントリー!AB70=""),"",IF(OR(エントリー!$AX70="○",エントリー!$AX70="△"),エントリー!AB70,""))</f>
        <v/>
      </c>
      <c r="AB65" t="str">
        <f>IF(AND(OR(エントリー!$AX70="○",エントリー!$AX70="△"),エントリー!AC70=""),"",IF(OR(エントリー!$AX70="○",エントリー!$AX70="△"),エントリー!AC70,""))</f>
        <v/>
      </c>
      <c r="AC65" t="str">
        <f>IF(AND(OR(エントリー!$AX70="○",エントリー!$AX70="△"),エントリー!$AY$3="通常"),エントリー!AP70,IF(AND(OR(エントリー!$AX70="○",エントリー!$AX70="△"),エントリー!$AY$3="国体"),エントリー!AO70,IF(AND(OR(エントリー!$AX70="○",エントリー!$AX70="△"),エントリー!$AY$3="OPEN"),エントリー!AQ70,IF(AND(OR(エントリー!$AX70="○",エントリー!$AX70="△"),エントリー!$AY$3="Jr"),エントリー!AR70,IF(AND(OR(エントリー!$AX70="○",エントリー!$AX70="△"),エントリー!$AY$3="MS"),エントリー!AS70,"")))))</f>
        <v/>
      </c>
      <c r="AD65" t="str">
        <f>IF(AND(OR(エントリー!$AX70="○",エントリー!$AX70="△"),エントリー!AE70=""),"",IF(OR(エントリー!$AX70="○",エントリー!$AX70="△"),エントリー!AE70,""))</f>
        <v/>
      </c>
      <c r="AE65" t="str">
        <f>IF(エントリー!AM70="","",IF(エントリー!$AX70="","",IF(AND(OR(エントリー!$AX70="○",エントリー!$AX70="△"),エントリー!$AY$3="MS"),エントリー!AN70,エントリー!AM70)))</f>
        <v/>
      </c>
      <c r="AF65" t="str">
        <f t="shared" si="0"/>
        <v/>
      </c>
      <c r="AG65" t="str">
        <f>IF(AND(OR(エントリー!$AX70="○",エントリー!$AX70="△"),エントリー!AH70=""),"",IF(OR(エントリー!$AX70="○",エントリー!$AX70="△"),エントリー!AH70,""))</f>
        <v/>
      </c>
      <c r="AH65" s="72" t="str">
        <f>IF(AND(OR(エントリー!$AX70="○",エントリー!$AX70="△"),エントリー!AI70=""),"",IF(OR(エントリー!$AX70="○",エントリー!$AX70="△"),エントリー!AI70,""))</f>
        <v/>
      </c>
      <c r="AI65" t="str">
        <f>IF(AND(OR(エントリー!$AX70="○",エントリー!$AX70="△"),エントリー!AJ70=""),"",IF(OR(エントリー!$AX70="○",エントリー!$AX70="△"),エントリー!AJ70,""))</f>
        <v/>
      </c>
      <c r="AJ65" t="str">
        <f>IF(AND(OR(エントリー!$AX70="○",エントリー!$AX70="△"),エントリー!AK70=""),"",IF(OR(エントリー!$AX70="○",エントリー!$AX70="△"),エントリー!AK70,""))</f>
        <v/>
      </c>
      <c r="AK65" t="str">
        <f>IF(エントリー!AX70="△","オープン参加","")</f>
        <v/>
      </c>
    </row>
    <row r="66" spans="1:37" x14ac:dyDescent="0.15">
      <c r="A66" s="68" t="str">
        <f>IF(AND(OR(エントリー!$AX71="○",エントリー!$AX71="△"),エントリー!B71=""),"",IF(OR(エントリー!$AX71="○",エントリー!$AX71="△"),エントリー!B71,""))</f>
        <v/>
      </c>
      <c r="B66" t="str">
        <f>IF(AND(OR(エントリー!$AX71="○",エントリー!$AX71="△"),エントリー!C71=""),"",IF(OR(エントリー!$AX71="○",エントリー!$AX71="△"),エントリー!C71,""))</f>
        <v/>
      </c>
      <c r="C66" t="str">
        <f>IF(AND(OR(エントリー!$AX71="○",エントリー!$AX71="△"),エントリー!D71=""),"",IF(OR(エントリー!$AX71="○",エントリー!$AX71="△"),エントリー!D71,""))</f>
        <v/>
      </c>
      <c r="D66" s="69" t="str">
        <f>IF(AND(OR(エントリー!$AX71="○",エントリー!$AX71="△"),エントリー!E71=""),"",IF(OR(エントリー!$AX71="○",エントリー!$AX71="△"),エントリー!E71,""))</f>
        <v/>
      </c>
      <c r="E66" t="str">
        <f>IF(AND(OR(エントリー!$AX71="○",エントリー!$AX71="△"),エントリー!F71=""),"",IF(OR(エントリー!$AX71="○",エントリー!$AX71="△"),エントリー!F71,""))</f>
        <v/>
      </c>
      <c r="F66" t="str">
        <f>IF(AND(OR(エントリー!$AX71="○",エントリー!$AX71="△"),エントリー!G71=""),"",IF(OR(エントリー!$AX71="○",エントリー!$AX71="△"),エントリー!G71,""))</f>
        <v/>
      </c>
      <c r="G66" t="str">
        <f>IF(AND(OR(エントリー!$AX71="○",エントリー!$AX71="△"),エントリー!H71=""),"",IF(OR(エントリー!$AX71="○",エントリー!$AX71="△"),エントリー!H71,""))</f>
        <v/>
      </c>
      <c r="H66" t="str">
        <f>IF(AND(OR(エントリー!$AX71="○",エントリー!$AX71="△"),エントリー!I71=""),"",IF(OR(エントリー!$AX71="○",エントリー!$AX71="△"),エントリー!I71,""))</f>
        <v/>
      </c>
      <c r="I66" t="str">
        <f>IF(AND(OR(エントリー!$AX71="○",エントリー!$AX71="△"),エントリー!J71=""),"",IF(OR(エントリー!$AX71="○",エントリー!$AX71="△"),エントリー!J71,""))</f>
        <v/>
      </c>
      <c r="J66" t="str">
        <f>IF(AND(OR(エントリー!$AX71="○",エントリー!$AX71="△"),エントリー!K71=""),"",IF(OR(エントリー!$AX71="○",エントリー!$AX71="△"),エントリー!K71,""))</f>
        <v/>
      </c>
      <c r="K66" t="str">
        <f>IF(AND(OR(エントリー!$AX71="○",エントリー!$AX71="△"),エントリー!L71=""),"",IF(OR(エントリー!$AX71="○",エントリー!$AX71="△"),エントリー!L71,""))</f>
        <v/>
      </c>
      <c r="L66" s="71" t="str">
        <f>IF(AND(OR(エントリー!$AX71="○",エントリー!$AX71="△"),エントリー!M71=""),"",IF(OR(エントリー!$AX71="○",エントリー!$AX71="△"),エントリー!M71,""))</f>
        <v/>
      </c>
      <c r="M66" s="71" t="str">
        <f>IF(AND(OR(エントリー!$AX71="○",エントリー!$AX71="△"),エントリー!N71=""),"",IF(OR(エントリー!$AX71="○",エントリー!$AX71="△"),エントリー!N71,""))</f>
        <v/>
      </c>
      <c r="N66" s="71" t="str">
        <f>IF(AND(OR(エントリー!$AX71="○",エントリー!$AX71="△"),エントリー!O71=""),"",IF(OR(エントリー!$AX71="○",エントリー!$AX71="△"),エントリー!O71,""))</f>
        <v/>
      </c>
      <c r="O66" s="5" t="str">
        <f>IF(エントリー!P71="","",IF(エントリー!$AX71="","",IF(AND(OR(エントリー!$AX71="○",エントリー!$AX71="△"),エントリー!AL71=""),エントリー!P71,エントリー!AL71)))</f>
        <v/>
      </c>
      <c r="P66" s="8" t="str">
        <f>IF(AND(OR(エントリー!$AX71="○",エントリー!$AX71="△"),エントリー!Q71=""),"",IF(OR(エントリー!$AX71="○",エントリー!$AX71="△"),エントリー!Q71,""))</f>
        <v/>
      </c>
      <c r="Q66" t="str">
        <f>IF(AND(OR(エントリー!$AX71="○",エントリー!$AX71="△"),エントリー!R71=""),"",IF(OR(エントリー!$AX71="○",エントリー!$AX71="△"),エントリー!R71,""))</f>
        <v/>
      </c>
      <c r="R66" s="70" t="str">
        <f>IF(AND(OR(エントリー!$AX71="○",エントリー!$AX71="△"),エントリー!S71=""),"",IF(OR(エントリー!$AX71="○",エントリー!$AX71="△"),エントリー!S71,""))</f>
        <v/>
      </c>
      <c r="S66" t="str">
        <f>IF(AND(OR(エントリー!$AX71="○",エントリー!$AX71="△"),エントリー!T71=""),"",IF(OR(エントリー!$AX71="○",エントリー!$AX71="△"),エントリー!T71,""))</f>
        <v/>
      </c>
      <c r="T66" t="str">
        <f>IF(AND(OR(エントリー!$AX71="○",エントリー!$AX71="△"),エントリー!U71=""),"",IF(OR(エントリー!$AX71="○",エントリー!$AX71="△"),エントリー!U71,""))</f>
        <v/>
      </c>
      <c r="U66" t="str">
        <f>IF(AND(OR(エントリー!$AX71="○",エントリー!$AX71="△"),エントリー!V71=""),"",IF(OR(エントリー!$AX71="○",エントリー!$AX71="△"),エントリー!V71,""))</f>
        <v/>
      </c>
      <c r="V66" t="str">
        <f>IF(AND(OR(エントリー!$AX71="○",エントリー!$AX71="△"),エントリー!W71=""),"",IF(OR(エントリー!$AX71="○",エントリー!$AX71="△"),エントリー!W71,""))</f>
        <v/>
      </c>
      <c r="W66" t="str">
        <f>IF(AND(OR(エントリー!$AX71="○",エントリー!$AX71="△"),エントリー!X71=""),"",IF(OR(エントリー!$AX71="○",エントリー!$AX71="△"),エントリー!X71,""))</f>
        <v/>
      </c>
      <c r="X66" t="str">
        <f>IF(AND(OR(エントリー!$AX71="○",エントリー!$AX71="△"),エントリー!Y71=""),"",IF(OR(エントリー!$AX71="○",エントリー!$AX71="△"),エントリー!Y71,""))</f>
        <v/>
      </c>
      <c r="Y66" t="str">
        <f>IF(AND(OR(エントリー!$AX71="○",エントリー!$AX71="△"),エントリー!Z71=""),"",IF(OR(エントリー!$AX71="○",エントリー!$AX71="△"),エントリー!Z71,""))</f>
        <v/>
      </c>
      <c r="Z66" t="str">
        <f>IF(AND(OR(エントリー!$AX71="○",エントリー!$AX71="△"),エントリー!AA71=""),"",IF(OR(エントリー!$AX71="○",エントリー!$AX71="△"),エントリー!AA71,""))</f>
        <v/>
      </c>
      <c r="AA66" t="str">
        <f>IF(AND(OR(エントリー!$AX71="○",エントリー!$AX71="△"),エントリー!AB71=""),"",IF(OR(エントリー!$AX71="○",エントリー!$AX71="△"),エントリー!AB71,""))</f>
        <v/>
      </c>
      <c r="AB66" t="str">
        <f>IF(AND(OR(エントリー!$AX71="○",エントリー!$AX71="△"),エントリー!AC71=""),"",IF(OR(エントリー!$AX71="○",エントリー!$AX71="△"),エントリー!AC71,""))</f>
        <v/>
      </c>
      <c r="AC66" t="str">
        <f>IF(AND(OR(エントリー!$AX71="○",エントリー!$AX71="△"),エントリー!$AY$3="通常"),エントリー!AP71,IF(AND(OR(エントリー!$AX71="○",エントリー!$AX71="△"),エントリー!$AY$3="国体"),エントリー!AO71,IF(AND(OR(エントリー!$AX71="○",エントリー!$AX71="△"),エントリー!$AY$3="OPEN"),エントリー!AQ71,IF(AND(OR(エントリー!$AX71="○",エントリー!$AX71="△"),エントリー!$AY$3="Jr"),エントリー!AR71,IF(AND(OR(エントリー!$AX71="○",エントリー!$AX71="△"),エントリー!$AY$3="MS"),エントリー!AS71,"")))))</f>
        <v/>
      </c>
      <c r="AD66" t="str">
        <f>IF(AND(OR(エントリー!$AX71="○",エントリー!$AX71="△"),エントリー!AE71=""),"",IF(OR(エントリー!$AX71="○",エントリー!$AX71="△"),エントリー!AE71,""))</f>
        <v/>
      </c>
      <c r="AE66" t="str">
        <f>IF(エントリー!AM71="","",IF(エントリー!$AX71="","",IF(AND(OR(エントリー!$AX71="○",エントリー!$AX71="△"),エントリー!$AY$3="MS"),エントリー!AN71,エントリー!AM71)))</f>
        <v/>
      </c>
      <c r="AF66" t="str">
        <f t="shared" ref="AF66:AF75" si="1">AC66</f>
        <v/>
      </c>
      <c r="AG66" t="str">
        <f>IF(AND(OR(エントリー!$AX71="○",エントリー!$AX71="△"),エントリー!AH71=""),"",IF(OR(エントリー!$AX71="○",エントリー!$AX71="△"),エントリー!AH71,""))</f>
        <v/>
      </c>
      <c r="AH66" s="72" t="str">
        <f>IF(AND(OR(エントリー!$AX71="○",エントリー!$AX71="△"),エントリー!AI71=""),"",IF(OR(エントリー!$AX71="○",エントリー!$AX71="△"),エントリー!AI71,""))</f>
        <v/>
      </c>
      <c r="AI66" t="str">
        <f>IF(AND(OR(エントリー!$AX71="○",エントリー!$AX71="△"),エントリー!AJ71=""),"",IF(OR(エントリー!$AX71="○",エントリー!$AX71="△"),エントリー!AJ71,""))</f>
        <v/>
      </c>
      <c r="AJ66" t="str">
        <f>IF(AND(OR(エントリー!$AX71="○",エントリー!$AX71="△"),エントリー!AK71=""),"",IF(OR(エントリー!$AX71="○",エントリー!$AX71="△"),エントリー!AK71,""))</f>
        <v/>
      </c>
      <c r="AK66" t="str">
        <f>IF(エントリー!AX71="△","オープン参加","")</f>
        <v/>
      </c>
    </row>
    <row r="67" spans="1:37" x14ac:dyDescent="0.15">
      <c r="A67" s="68" t="str">
        <f>IF(AND(OR(エントリー!$AX72="○",エントリー!$AX72="△"),エントリー!B72=""),"",IF(OR(エントリー!$AX72="○",エントリー!$AX72="△"),エントリー!B72,""))</f>
        <v/>
      </c>
      <c r="B67" t="str">
        <f>IF(AND(OR(エントリー!$AX72="○",エントリー!$AX72="△"),エントリー!C72=""),"",IF(OR(エントリー!$AX72="○",エントリー!$AX72="△"),エントリー!C72,""))</f>
        <v/>
      </c>
      <c r="C67" t="str">
        <f>IF(AND(OR(エントリー!$AX72="○",エントリー!$AX72="△"),エントリー!D72=""),"",IF(OR(エントリー!$AX72="○",エントリー!$AX72="△"),エントリー!D72,""))</f>
        <v/>
      </c>
      <c r="D67" s="69" t="str">
        <f>IF(AND(OR(エントリー!$AX72="○",エントリー!$AX72="△"),エントリー!E72=""),"",IF(OR(エントリー!$AX72="○",エントリー!$AX72="△"),エントリー!E72,""))</f>
        <v/>
      </c>
      <c r="E67" t="str">
        <f>IF(AND(OR(エントリー!$AX72="○",エントリー!$AX72="△"),エントリー!F72=""),"",IF(OR(エントリー!$AX72="○",エントリー!$AX72="△"),エントリー!F72,""))</f>
        <v/>
      </c>
      <c r="F67" t="str">
        <f>IF(AND(OR(エントリー!$AX72="○",エントリー!$AX72="△"),エントリー!G72=""),"",IF(OR(エントリー!$AX72="○",エントリー!$AX72="△"),エントリー!G72,""))</f>
        <v/>
      </c>
      <c r="G67" t="str">
        <f>IF(AND(OR(エントリー!$AX72="○",エントリー!$AX72="△"),エントリー!H72=""),"",IF(OR(エントリー!$AX72="○",エントリー!$AX72="△"),エントリー!H72,""))</f>
        <v/>
      </c>
      <c r="H67" t="str">
        <f>IF(AND(OR(エントリー!$AX72="○",エントリー!$AX72="△"),エントリー!I72=""),"",IF(OR(エントリー!$AX72="○",エントリー!$AX72="△"),エントリー!I72,""))</f>
        <v/>
      </c>
      <c r="I67" t="str">
        <f>IF(AND(OR(エントリー!$AX72="○",エントリー!$AX72="△"),エントリー!J72=""),"",IF(OR(エントリー!$AX72="○",エントリー!$AX72="△"),エントリー!J72,""))</f>
        <v/>
      </c>
      <c r="J67" t="str">
        <f>IF(AND(OR(エントリー!$AX72="○",エントリー!$AX72="△"),エントリー!K72=""),"",IF(OR(エントリー!$AX72="○",エントリー!$AX72="△"),エントリー!K72,""))</f>
        <v/>
      </c>
      <c r="K67" t="str">
        <f>IF(AND(OR(エントリー!$AX72="○",エントリー!$AX72="△"),エントリー!L72=""),"",IF(OR(エントリー!$AX72="○",エントリー!$AX72="△"),エントリー!L72,""))</f>
        <v/>
      </c>
      <c r="L67" s="71" t="str">
        <f>IF(AND(OR(エントリー!$AX72="○",エントリー!$AX72="△"),エントリー!M72=""),"",IF(OR(エントリー!$AX72="○",エントリー!$AX72="△"),エントリー!M72,""))</f>
        <v/>
      </c>
      <c r="M67" s="71" t="str">
        <f>IF(AND(OR(エントリー!$AX72="○",エントリー!$AX72="△"),エントリー!N72=""),"",IF(OR(エントリー!$AX72="○",エントリー!$AX72="△"),エントリー!N72,""))</f>
        <v/>
      </c>
      <c r="N67" s="71" t="str">
        <f>IF(AND(OR(エントリー!$AX72="○",エントリー!$AX72="△"),エントリー!O72=""),"",IF(OR(エントリー!$AX72="○",エントリー!$AX72="△"),エントリー!O72,""))</f>
        <v/>
      </c>
      <c r="O67" s="5" t="str">
        <f>IF(エントリー!P72="","",IF(エントリー!$AX72="","",IF(AND(OR(エントリー!$AX72="○",エントリー!$AX72="△"),エントリー!AL72=""),エントリー!P72,エントリー!AL72)))</f>
        <v/>
      </c>
      <c r="P67" s="8" t="str">
        <f>IF(AND(OR(エントリー!$AX72="○",エントリー!$AX72="△"),エントリー!Q72=""),"",IF(OR(エントリー!$AX72="○",エントリー!$AX72="△"),エントリー!Q72,""))</f>
        <v/>
      </c>
      <c r="Q67" t="str">
        <f>IF(AND(OR(エントリー!$AX72="○",エントリー!$AX72="△"),エントリー!R72=""),"",IF(OR(エントリー!$AX72="○",エントリー!$AX72="△"),エントリー!R72,""))</f>
        <v/>
      </c>
      <c r="R67" s="70" t="str">
        <f>IF(AND(OR(エントリー!$AX72="○",エントリー!$AX72="△"),エントリー!S72=""),"",IF(OR(エントリー!$AX72="○",エントリー!$AX72="△"),エントリー!S72,""))</f>
        <v/>
      </c>
      <c r="S67" t="str">
        <f>IF(AND(OR(エントリー!$AX72="○",エントリー!$AX72="△"),エントリー!T72=""),"",IF(OR(エントリー!$AX72="○",エントリー!$AX72="△"),エントリー!T72,""))</f>
        <v/>
      </c>
      <c r="T67" t="str">
        <f>IF(AND(OR(エントリー!$AX72="○",エントリー!$AX72="△"),エントリー!U72=""),"",IF(OR(エントリー!$AX72="○",エントリー!$AX72="△"),エントリー!U72,""))</f>
        <v/>
      </c>
      <c r="U67" t="str">
        <f>IF(AND(OR(エントリー!$AX72="○",エントリー!$AX72="△"),エントリー!V72=""),"",IF(OR(エントリー!$AX72="○",エントリー!$AX72="△"),エントリー!V72,""))</f>
        <v/>
      </c>
      <c r="V67" t="str">
        <f>IF(AND(OR(エントリー!$AX72="○",エントリー!$AX72="△"),エントリー!W72=""),"",IF(OR(エントリー!$AX72="○",エントリー!$AX72="△"),エントリー!W72,""))</f>
        <v/>
      </c>
      <c r="W67" t="str">
        <f>IF(AND(OR(エントリー!$AX72="○",エントリー!$AX72="△"),エントリー!X72=""),"",IF(OR(エントリー!$AX72="○",エントリー!$AX72="△"),エントリー!X72,""))</f>
        <v/>
      </c>
      <c r="X67" t="str">
        <f>IF(AND(OR(エントリー!$AX72="○",エントリー!$AX72="△"),エントリー!Y72=""),"",IF(OR(エントリー!$AX72="○",エントリー!$AX72="△"),エントリー!Y72,""))</f>
        <v/>
      </c>
      <c r="Y67" t="str">
        <f>IF(AND(OR(エントリー!$AX72="○",エントリー!$AX72="△"),エントリー!Z72=""),"",IF(OR(エントリー!$AX72="○",エントリー!$AX72="△"),エントリー!Z72,""))</f>
        <v/>
      </c>
      <c r="Z67" t="str">
        <f>IF(AND(OR(エントリー!$AX72="○",エントリー!$AX72="△"),エントリー!AA72=""),"",IF(OR(エントリー!$AX72="○",エントリー!$AX72="△"),エントリー!AA72,""))</f>
        <v/>
      </c>
      <c r="AA67" t="str">
        <f>IF(AND(OR(エントリー!$AX72="○",エントリー!$AX72="△"),エントリー!AB72=""),"",IF(OR(エントリー!$AX72="○",エントリー!$AX72="△"),エントリー!AB72,""))</f>
        <v/>
      </c>
      <c r="AB67" t="str">
        <f>IF(AND(OR(エントリー!$AX72="○",エントリー!$AX72="△"),エントリー!AC72=""),"",IF(OR(エントリー!$AX72="○",エントリー!$AX72="△"),エントリー!AC72,""))</f>
        <v/>
      </c>
      <c r="AC67" t="str">
        <f>IF(AND(OR(エントリー!$AX72="○",エントリー!$AX72="△"),エントリー!$AY$3="通常"),エントリー!AP72,IF(AND(OR(エントリー!$AX72="○",エントリー!$AX72="△"),エントリー!$AY$3="国体"),エントリー!AO72,IF(AND(OR(エントリー!$AX72="○",エントリー!$AX72="△"),エントリー!$AY$3="OPEN"),エントリー!AQ72,IF(AND(OR(エントリー!$AX72="○",エントリー!$AX72="△"),エントリー!$AY$3="Jr"),エントリー!AR72,IF(AND(OR(エントリー!$AX72="○",エントリー!$AX72="△"),エントリー!$AY$3="MS"),エントリー!AS72,"")))))</f>
        <v/>
      </c>
      <c r="AD67" t="str">
        <f>IF(AND(OR(エントリー!$AX72="○",エントリー!$AX72="△"),エントリー!AE72=""),"",IF(OR(エントリー!$AX72="○",エントリー!$AX72="△"),エントリー!AE72,""))</f>
        <v/>
      </c>
      <c r="AE67" t="str">
        <f>IF(エントリー!AM72="","",IF(エントリー!$AX72="","",IF(AND(OR(エントリー!$AX72="○",エントリー!$AX72="△"),エントリー!$AY$3="MS"),エントリー!AN72,エントリー!AM72)))</f>
        <v/>
      </c>
      <c r="AF67" t="str">
        <f t="shared" si="1"/>
        <v/>
      </c>
      <c r="AG67" t="str">
        <f>IF(AND(OR(エントリー!$AX72="○",エントリー!$AX72="△"),エントリー!AH72=""),"",IF(OR(エントリー!$AX72="○",エントリー!$AX72="△"),エントリー!AH72,""))</f>
        <v/>
      </c>
      <c r="AH67" s="72" t="str">
        <f>IF(AND(OR(エントリー!$AX72="○",エントリー!$AX72="△"),エントリー!AI72=""),"",IF(OR(エントリー!$AX72="○",エントリー!$AX72="△"),エントリー!AI72,""))</f>
        <v/>
      </c>
      <c r="AI67" t="str">
        <f>IF(AND(OR(エントリー!$AX72="○",エントリー!$AX72="△"),エントリー!AJ72=""),"",IF(OR(エントリー!$AX72="○",エントリー!$AX72="△"),エントリー!AJ72,""))</f>
        <v/>
      </c>
      <c r="AJ67" t="str">
        <f>IF(AND(OR(エントリー!$AX72="○",エントリー!$AX72="△"),エントリー!AK72=""),"",IF(OR(エントリー!$AX72="○",エントリー!$AX72="△"),エントリー!AK72,""))</f>
        <v/>
      </c>
      <c r="AK67" t="str">
        <f>IF(エントリー!AX72="△","オープン参加","")</f>
        <v/>
      </c>
    </row>
    <row r="68" spans="1:37" x14ac:dyDescent="0.15">
      <c r="A68" s="68" t="str">
        <f>IF(AND(OR(エントリー!$AX73="○",エントリー!$AX73="△"),エントリー!B73=""),"",IF(OR(エントリー!$AX73="○",エントリー!$AX73="△"),エントリー!B73,""))</f>
        <v/>
      </c>
      <c r="B68" t="str">
        <f>IF(AND(OR(エントリー!$AX73="○",エントリー!$AX73="△"),エントリー!C73=""),"",IF(OR(エントリー!$AX73="○",エントリー!$AX73="△"),エントリー!C73,""))</f>
        <v/>
      </c>
      <c r="C68" t="str">
        <f>IF(AND(OR(エントリー!$AX73="○",エントリー!$AX73="△"),エントリー!D73=""),"",IF(OR(エントリー!$AX73="○",エントリー!$AX73="△"),エントリー!D73,""))</f>
        <v/>
      </c>
      <c r="D68" s="69" t="str">
        <f>IF(AND(OR(エントリー!$AX73="○",エントリー!$AX73="△"),エントリー!E73=""),"",IF(OR(エントリー!$AX73="○",エントリー!$AX73="△"),エントリー!E73,""))</f>
        <v/>
      </c>
      <c r="E68" t="str">
        <f>IF(AND(OR(エントリー!$AX73="○",エントリー!$AX73="△"),エントリー!F73=""),"",IF(OR(エントリー!$AX73="○",エントリー!$AX73="△"),エントリー!F73,""))</f>
        <v/>
      </c>
      <c r="F68" t="str">
        <f>IF(AND(OR(エントリー!$AX73="○",エントリー!$AX73="△"),エントリー!G73=""),"",IF(OR(エントリー!$AX73="○",エントリー!$AX73="△"),エントリー!G73,""))</f>
        <v/>
      </c>
      <c r="G68" t="str">
        <f>IF(AND(OR(エントリー!$AX73="○",エントリー!$AX73="△"),エントリー!H73=""),"",IF(OR(エントリー!$AX73="○",エントリー!$AX73="△"),エントリー!H73,""))</f>
        <v/>
      </c>
      <c r="H68" t="str">
        <f>IF(AND(OR(エントリー!$AX73="○",エントリー!$AX73="△"),エントリー!I73=""),"",IF(OR(エントリー!$AX73="○",エントリー!$AX73="△"),エントリー!I73,""))</f>
        <v/>
      </c>
      <c r="I68" t="str">
        <f>IF(AND(OR(エントリー!$AX73="○",エントリー!$AX73="△"),エントリー!J73=""),"",IF(OR(エントリー!$AX73="○",エントリー!$AX73="△"),エントリー!J73,""))</f>
        <v/>
      </c>
      <c r="J68" t="str">
        <f>IF(AND(OR(エントリー!$AX73="○",エントリー!$AX73="△"),エントリー!K73=""),"",IF(OR(エントリー!$AX73="○",エントリー!$AX73="△"),エントリー!K73,""))</f>
        <v/>
      </c>
      <c r="K68" t="str">
        <f>IF(AND(OR(エントリー!$AX73="○",エントリー!$AX73="△"),エントリー!L73=""),"",IF(OR(エントリー!$AX73="○",エントリー!$AX73="△"),エントリー!L73,""))</f>
        <v/>
      </c>
      <c r="L68" s="71" t="str">
        <f>IF(AND(OR(エントリー!$AX73="○",エントリー!$AX73="△"),エントリー!M73=""),"",IF(OR(エントリー!$AX73="○",エントリー!$AX73="△"),エントリー!M73,""))</f>
        <v/>
      </c>
      <c r="M68" s="71" t="str">
        <f>IF(AND(OR(エントリー!$AX73="○",エントリー!$AX73="△"),エントリー!N73=""),"",IF(OR(エントリー!$AX73="○",エントリー!$AX73="△"),エントリー!N73,""))</f>
        <v/>
      </c>
      <c r="N68" s="71" t="str">
        <f>IF(AND(OR(エントリー!$AX73="○",エントリー!$AX73="△"),エントリー!O73=""),"",IF(OR(エントリー!$AX73="○",エントリー!$AX73="△"),エントリー!O73,""))</f>
        <v/>
      </c>
      <c r="O68" s="5" t="str">
        <f>IF(エントリー!P73="","",IF(エントリー!$AX73="","",IF(AND(OR(エントリー!$AX73="○",エントリー!$AX73="△"),エントリー!AL73=""),エントリー!P73,エントリー!AL73)))</f>
        <v/>
      </c>
      <c r="P68" s="8" t="str">
        <f>IF(AND(OR(エントリー!$AX73="○",エントリー!$AX73="△"),エントリー!Q73=""),"",IF(OR(エントリー!$AX73="○",エントリー!$AX73="△"),エントリー!Q73,""))</f>
        <v/>
      </c>
      <c r="Q68" t="str">
        <f>IF(AND(OR(エントリー!$AX73="○",エントリー!$AX73="△"),エントリー!R73=""),"",IF(OR(エントリー!$AX73="○",エントリー!$AX73="△"),エントリー!R73,""))</f>
        <v/>
      </c>
      <c r="R68" s="70" t="str">
        <f>IF(AND(OR(エントリー!$AX73="○",エントリー!$AX73="△"),エントリー!S73=""),"",IF(OR(エントリー!$AX73="○",エントリー!$AX73="△"),エントリー!S73,""))</f>
        <v/>
      </c>
      <c r="S68" t="str">
        <f>IF(AND(OR(エントリー!$AX73="○",エントリー!$AX73="△"),エントリー!T73=""),"",IF(OR(エントリー!$AX73="○",エントリー!$AX73="△"),エントリー!T73,""))</f>
        <v/>
      </c>
      <c r="T68" t="str">
        <f>IF(AND(OR(エントリー!$AX73="○",エントリー!$AX73="△"),エントリー!U73=""),"",IF(OR(エントリー!$AX73="○",エントリー!$AX73="△"),エントリー!U73,""))</f>
        <v/>
      </c>
      <c r="U68" t="str">
        <f>IF(AND(OR(エントリー!$AX73="○",エントリー!$AX73="△"),エントリー!V73=""),"",IF(OR(エントリー!$AX73="○",エントリー!$AX73="△"),エントリー!V73,""))</f>
        <v/>
      </c>
      <c r="V68" t="str">
        <f>IF(AND(OR(エントリー!$AX73="○",エントリー!$AX73="△"),エントリー!W73=""),"",IF(OR(エントリー!$AX73="○",エントリー!$AX73="△"),エントリー!W73,""))</f>
        <v/>
      </c>
      <c r="W68" t="str">
        <f>IF(AND(OR(エントリー!$AX73="○",エントリー!$AX73="△"),エントリー!X73=""),"",IF(OR(エントリー!$AX73="○",エントリー!$AX73="△"),エントリー!X73,""))</f>
        <v/>
      </c>
      <c r="X68" t="str">
        <f>IF(AND(OR(エントリー!$AX73="○",エントリー!$AX73="△"),エントリー!Y73=""),"",IF(OR(エントリー!$AX73="○",エントリー!$AX73="△"),エントリー!Y73,""))</f>
        <v/>
      </c>
      <c r="Y68" t="str">
        <f>IF(AND(OR(エントリー!$AX73="○",エントリー!$AX73="△"),エントリー!Z73=""),"",IF(OR(エントリー!$AX73="○",エントリー!$AX73="△"),エントリー!Z73,""))</f>
        <v/>
      </c>
      <c r="Z68" t="str">
        <f>IF(AND(OR(エントリー!$AX73="○",エントリー!$AX73="△"),エントリー!AA73=""),"",IF(OR(エントリー!$AX73="○",エントリー!$AX73="△"),エントリー!AA73,""))</f>
        <v/>
      </c>
      <c r="AA68" t="str">
        <f>IF(AND(OR(エントリー!$AX73="○",エントリー!$AX73="△"),エントリー!AB73=""),"",IF(OR(エントリー!$AX73="○",エントリー!$AX73="△"),エントリー!AB73,""))</f>
        <v/>
      </c>
      <c r="AB68" t="str">
        <f>IF(AND(OR(エントリー!$AX73="○",エントリー!$AX73="△"),エントリー!AC73=""),"",IF(OR(エントリー!$AX73="○",エントリー!$AX73="△"),エントリー!AC73,""))</f>
        <v/>
      </c>
      <c r="AC68" t="str">
        <f>IF(AND(OR(エントリー!$AX73="○",エントリー!$AX73="△"),エントリー!$AY$3="通常"),エントリー!AP73,IF(AND(OR(エントリー!$AX73="○",エントリー!$AX73="△"),エントリー!$AY$3="国体"),エントリー!AO73,IF(AND(OR(エントリー!$AX73="○",エントリー!$AX73="△"),エントリー!$AY$3="OPEN"),エントリー!AQ73,IF(AND(OR(エントリー!$AX73="○",エントリー!$AX73="△"),エントリー!$AY$3="Jr"),エントリー!AR73,IF(AND(OR(エントリー!$AX73="○",エントリー!$AX73="△"),エントリー!$AY$3="MS"),エントリー!AS73,"")))))</f>
        <v/>
      </c>
      <c r="AD68" t="str">
        <f>IF(AND(OR(エントリー!$AX73="○",エントリー!$AX73="△"),エントリー!AE73=""),"",IF(OR(エントリー!$AX73="○",エントリー!$AX73="△"),エントリー!AE73,""))</f>
        <v/>
      </c>
      <c r="AE68" t="str">
        <f>IF(エントリー!AM73="","",IF(エントリー!$AX73="","",IF(AND(OR(エントリー!$AX73="○",エントリー!$AX73="△"),エントリー!$AY$3="MS"),エントリー!AN73,エントリー!AM73)))</f>
        <v/>
      </c>
      <c r="AF68" t="str">
        <f t="shared" si="1"/>
        <v/>
      </c>
      <c r="AG68" t="str">
        <f>IF(AND(OR(エントリー!$AX73="○",エントリー!$AX73="△"),エントリー!AH73=""),"",IF(OR(エントリー!$AX73="○",エントリー!$AX73="△"),エントリー!AH73,""))</f>
        <v/>
      </c>
      <c r="AH68" s="72" t="str">
        <f>IF(AND(OR(エントリー!$AX73="○",エントリー!$AX73="△"),エントリー!AI73=""),"",IF(OR(エントリー!$AX73="○",エントリー!$AX73="△"),エントリー!AI73,""))</f>
        <v/>
      </c>
      <c r="AI68" t="str">
        <f>IF(AND(OR(エントリー!$AX73="○",エントリー!$AX73="△"),エントリー!AJ73=""),"",IF(OR(エントリー!$AX73="○",エントリー!$AX73="△"),エントリー!AJ73,""))</f>
        <v/>
      </c>
      <c r="AJ68" t="str">
        <f>IF(AND(OR(エントリー!$AX73="○",エントリー!$AX73="△"),エントリー!AK73=""),"",IF(OR(エントリー!$AX73="○",エントリー!$AX73="△"),エントリー!AK73,""))</f>
        <v/>
      </c>
      <c r="AK68" t="str">
        <f>IF(エントリー!AX73="△","オープン参加","")</f>
        <v/>
      </c>
    </row>
    <row r="69" spans="1:37" x14ac:dyDescent="0.15">
      <c r="A69" s="68" t="str">
        <f>IF(AND(OR(エントリー!$AX74="○",エントリー!$AX74="△"),エントリー!B74=""),"",IF(OR(エントリー!$AX74="○",エントリー!$AX74="△"),エントリー!B74,""))</f>
        <v/>
      </c>
      <c r="B69" t="str">
        <f>IF(AND(OR(エントリー!$AX74="○",エントリー!$AX74="△"),エントリー!C74=""),"",IF(OR(エントリー!$AX74="○",エントリー!$AX74="△"),エントリー!C74,""))</f>
        <v/>
      </c>
      <c r="C69" t="str">
        <f>IF(AND(OR(エントリー!$AX74="○",エントリー!$AX74="△"),エントリー!D74=""),"",IF(OR(エントリー!$AX74="○",エントリー!$AX74="△"),エントリー!D74,""))</f>
        <v/>
      </c>
      <c r="D69" s="69" t="str">
        <f>IF(AND(OR(エントリー!$AX74="○",エントリー!$AX74="△"),エントリー!E74=""),"",IF(OR(エントリー!$AX74="○",エントリー!$AX74="△"),エントリー!E74,""))</f>
        <v/>
      </c>
      <c r="E69" t="str">
        <f>IF(AND(OR(エントリー!$AX74="○",エントリー!$AX74="△"),エントリー!F74=""),"",IF(OR(エントリー!$AX74="○",エントリー!$AX74="△"),エントリー!F74,""))</f>
        <v/>
      </c>
      <c r="F69" t="str">
        <f>IF(AND(OR(エントリー!$AX74="○",エントリー!$AX74="△"),エントリー!G74=""),"",IF(OR(エントリー!$AX74="○",エントリー!$AX74="△"),エントリー!G74,""))</f>
        <v/>
      </c>
      <c r="G69" t="str">
        <f>IF(AND(OR(エントリー!$AX74="○",エントリー!$AX74="△"),エントリー!H74=""),"",IF(OR(エントリー!$AX74="○",エントリー!$AX74="△"),エントリー!H74,""))</f>
        <v/>
      </c>
      <c r="H69" t="str">
        <f>IF(AND(OR(エントリー!$AX74="○",エントリー!$AX74="△"),エントリー!I74=""),"",IF(OR(エントリー!$AX74="○",エントリー!$AX74="△"),エントリー!I74,""))</f>
        <v/>
      </c>
      <c r="I69" t="str">
        <f>IF(AND(OR(エントリー!$AX74="○",エントリー!$AX74="△"),エントリー!J74=""),"",IF(OR(エントリー!$AX74="○",エントリー!$AX74="△"),エントリー!J74,""))</f>
        <v/>
      </c>
      <c r="J69" t="str">
        <f>IF(AND(OR(エントリー!$AX74="○",エントリー!$AX74="△"),エントリー!K74=""),"",IF(OR(エントリー!$AX74="○",エントリー!$AX74="△"),エントリー!K74,""))</f>
        <v/>
      </c>
      <c r="K69" t="str">
        <f>IF(AND(OR(エントリー!$AX74="○",エントリー!$AX74="△"),エントリー!L74=""),"",IF(OR(エントリー!$AX74="○",エントリー!$AX74="△"),エントリー!L74,""))</f>
        <v/>
      </c>
      <c r="L69" s="71" t="str">
        <f>IF(AND(OR(エントリー!$AX74="○",エントリー!$AX74="△"),エントリー!M74=""),"",IF(OR(エントリー!$AX74="○",エントリー!$AX74="△"),エントリー!M74,""))</f>
        <v/>
      </c>
      <c r="M69" s="71" t="str">
        <f>IF(AND(OR(エントリー!$AX74="○",エントリー!$AX74="△"),エントリー!N74=""),"",IF(OR(エントリー!$AX74="○",エントリー!$AX74="△"),エントリー!N74,""))</f>
        <v/>
      </c>
      <c r="N69" s="71" t="str">
        <f>IF(AND(OR(エントリー!$AX74="○",エントリー!$AX74="△"),エントリー!O74=""),"",IF(OR(エントリー!$AX74="○",エントリー!$AX74="△"),エントリー!O74,""))</f>
        <v/>
      </c>
      <c r="O69" s="5" t="str">
        <f>IF(エントリー!P74="","",IF(エントリー!$AX74="","",IF(AND(OR(エントリー!$AX74="○",エントリー!$AX74="△"),エントリー!AL74=""),エントリー!P74,エントリー!AL74)))</f>
        <v/>
      </c>
      <c r="P69" s="8" t="str">
        <f>IF(AND(OR(エントリー!$AX74="○",エントリー!$AX74="△"),エントリー!Q74=""),"",IF(OR(エントリー!$AX74="○",エントリー!$AX74="△"),エントリー!Q74,""))</f>
        <v/>
      </c>
      <c r="Q69" t="str">
        <f>IF(AND(OR(エントリー!$AX74="○",エントリー!$AX74="△"),エントリー!R74=""),"",IF(OR(エントリー!$AX74="○",エントリー!$AX74="△"),エントリー!R74,""))</f>
        <v/>
      </c>
      <c r="R69" s="70" t="str">
        <f>IF(AND(OR(エントリー!$AX74="○",エントリー!$AX74="△"),エントリー!S74=""),"",IF(OR(エントリー!$AX74="○",エントリー!$AX74="△"),エントリー!S74,""))</f>
        <v/>
      </c>
      <c r="S69" t="str">
        <f>IF(AND(OR(エントリー!$AX74="○",エントリー!$AX74="△"),エントリー!T74=""),"",IF(OR(エントリー!$AX74="○",エントリー!$AX74="△"),エントリー!T74,""))</f>
        <v/>
      </c>
      <c r="T69" t="str">
        <f>IF(AND(OR(エントリー!$AX74="○",エントリー!$AX74="△"),エントリー!U74=""),"",IF(OR(エントリー!$AX74="○",エントリー!$AX74="△"),エントリー!U74,""))</f>
        <v/>
      </c>
      <c r="U69" t="str">
        <f>IF(AND(OR(エントリー!$AX74="○",エントリー!$AX74="△"),エントリー!V74=""),"",IF(OR(エントリー!$AX74="○",エントリー!$AX74="△"),エントリー!V74,""))</f>
        <v/>
      </c>
      <c r="V69" t="str">
        <f>IF(AND(OR(エントリー!$AX74="○",エントリー!$AX74="△"),エントリー!W74=""),"",IF(OR(エントリー!$AX74="○",エントリー!$AX74="△"),エントリー!W74,""))</f>
        <v/>
      </c>
      <c r="W69" t="str">
        <f>IF(AND(OR(エントリー!$AX74="○",エントリー!$AX74="△"),エントリー!X74=""),"",IF(OR(エントリー!$AX74="○",エントリー!$AX74="△"),エントリー!X74,""))</f>
        <v/>
      </c>
      <c r="X69" t="str">
        <f>IF(AND(OR(エントリー!$AX74="○",エントリー!$AX74="△"),エントリー!Y74=""),"",IF(OR(エントリー!$AX74="○",エントリー!$AX74="△"),エントリー!Y74,""))</f>
        <v/>
      </c>
      <c r="Y69" t="str">
        <f>IF(AND(OR(エントリー!$AX74="○",エントリー!$AX74="△"),エントリー!Z74=""),"",IF(OR(エントリー!$AX74="○",エントリー!$AX74="△"),エントリー!Z74,""))</f>
        <v/>
      </c>
      <c r="Z69" t="str">
        <f>IF(AND(OR(エントリー!$AX74="○",エントリー!$AX74="△"),エントリー!AA74=""),"",IF(OR(エントリー!$AX74="○",エントリー!$AX74="△"),エントリー!AA74,""))</f>
        <v/>
      </c>
      <c r="AA69" t="str">
        <f>IF(AND(OR(エントリー!$AX74="○",エントリー!$AX74="△"),エントリー!AB74=""),"",IF(OR(エントリー!$AX74="○",エントリー!$AX74="△"),エントリー!AB74,""))</f>
        <v/>
      </c>
      <c r="AB69" t="str">
        <f>IF(AND(OR(エントリー!$AX74="○",エントリー!$AX74="△"),エントリー!AC74=""),"",IF(OR(エントリー!$AX74="○",エントリー!$AX74="△"),エントリー!AC74,""))</f>
        <v/>
      </c>
      <c r="AC69" t="str">
        <f>IF(AND(OR(エントリー!$AX74="○",エントリー!$AX74="△"),エントリー!$AY$3="通常"),エントリー!AP74,IF(AND(OR(エントリー!$AX74="○",エントリー!$AX74="△"),エントリー!$AY$3="国体"),エントリー!AO74,IF(AND(OR(エントリー!$AX74="○",エントリー!$AX74="△"),エントリー!$AY$3="OPEN"),エントリー!AQ74,IF(AND(OR(エントリー!$AX74="○",エントリー!$AX74="△"),エントリー!$AY$3="Jr"),エントリー!AR74,IF(AND(OR(エントリー!$AX74="○",エントリー!$AX74="△"),エントリー!$AY$3="MS"),エントリー!AS74,"")))))</f>
        <v/>
      </c>
      <c r="AD69" t="str">
        <f>IF(AND(OR(エントリー!$AX74="○",エントリー!$AX74="△"),エントリー!AE74=""),"",IF(OR(エントリー!$AX74="○",エントリー!$AX74="△"),エントリー!AE74,""))</f>
        <v/>
      </c>
      <c r="AE69" t="str">
        <f>IF(エントリー!AM74="","",IF(エントリー!$AX74="","",IF(AND(OR(エントリー!$AX74="○",エントリー!$AX74="△"),エントリー!$AY$3="MS"),エントリー!AN74,エントリー!AM74)))</f>
        <v/>
      </c>
      <c r="AF69" t="str">
        <f t="shared" si="1"/>
        <v/>
      </c>
      <c r="AG69" t="str">
        <f>IF(AND(OR(エントリー!$AX74="○",エントリー!$AX74="△"),エントリー!AH74=""),"",IF(OR(エントリー!$AX74="○",エントリー!$AX74="△"),エントリー!AH74,""))</f>
        <v/>
      </c>
      <c r="AH69" s="72" t="str">
        <f>IF(AND(OR(エントリー!$AX74="○",エントリー!$AX74="△"),エントリー!AI74=""),"",IF(OR(エントリー!$AX74="○",エントリー!$AX74="△"),エントリー!AI74,""))</f>
        <v/>
      </c>
      <c r="AI69" t="str">
        <f>IF(AND(OR(エントリー!$AX74="○",エントリー!$AX74="△"),エントリー!AJ74=""),"",IF(OR(エントリー!$AX74="○",エントリー!$AX74="△"),エントリー!AJ74,""))</f>
        <v/>
      </c>
      <c r="AJ69" t="str">
        <f>IF(AND(OR(エントリー!$AX74="○",エントリー!$AX74="△"),エントリー!AK74=""),"",IF(OR(エントリー!$AX74="○",エントリー!$AX74="△"),エントリー!AK74,""))</f>
        <v/>
      </c>
      <c r="AK69" t="str">
        <f>IF(エントリー!AX74="△","オープン参加","")</f>
        <v/>
      </c>
    </row>
    <row r="70" spans="1:37" x14ac:dyDescent="0.15">
      <c r="A70" s="68" t="str">
        <f>IF(AND(OR(エントリー!$AX75="○",エントリー!$AX75="△"),エントリー!B75=""),"",IF(OR(エントリー!$AX75="○",エントリー!$AX75="△"),エントリー!B75,""))</f>
        <v/>
      </c>
      <c r="B70" t="str">
        <f>IF(AND(OR(エントリー!$AX75="○",エントリー!$AX75="△"),エントリー!C75=""),"",IF(OR(エントリー!$AX75="○",エントリー!$AX75="△"),エントリー!C75,""))</f>
        <v/>
      </c>
      <c r="C70" t="str">
        <f>IF(AND(OR(エントリー!$AX75="○",エントリー!$AX75="△"),エントリー!D75=""),"",IF(OR(エントリー!$AX75="○",エントリー!$AX75="△"),エントリー!D75,""))</f>
        <v/>
      </c>
      <c r="D70" s="69" t="str">
        <f>IF(AND(OR(エントリー!$AX75="○",エントリー!$AX75="△"),エントリー!E75=""),"",IF(OR(エントリー!$AX75="○",エントリー!$AX75="△"),エントリー!E75,""))</f>
        <v/>
      </c>
      <c r="E70" t="str">
        <f>IF(AND(OR(エントリー!$AX75="○",エントリー!$AX75="△"),エントリー!F75=""),"",IF(OR(エントリー!$AX75="○",エントリー!$AX75="△"),エントリー!F75,""))</f>
        <v/>
      </c>
      <c r="F70" t="str">
        <f>IF(AND(OR(エントリー!$AX75="○",エントリー!$AX75="△"),エントリー!G75=""),"",IF(OR(エントリー!$AX75="○",エントリー!$AX75="△"),エントリー!G75,""))</f>
        <v/>
      </c>
      <c r="G70" t="str">
        <f>IF(AND(OR(エントリー!$AX75="○",エントリー!$AX75="△"),エントリー!H75=""),"",IF(OR(エントリー!$AX75="○",エントリー!$AX75="△"),エントリー!H75,""))</f>
        <v/>
      </c>
      <c r="H70" t="str">
        <f>IF(AND(OR(エントリー!$AX75="○",エントリー!$AX75="△"),エントリー!I75=""),"",IF(OR(エントリー!$AX75="○",エントリー!$AX75="△"),エントリー!I75,""))</f>
        <v/>
      </c>
      <c r="I70" t="str">
        <f>IF(AND(OR(エントリー!$AX75="○",エントリー!$AX75="△"),エントリー!J75=""),"",IF(OR(エントリー!$AX75="○",エントリー!$AX75="△"),エントリー!J75,""))</f>
        <v/>
      </c>
      <c r="J70" t="str">
        <f>IF(AND(OR(エントリー!$AX75="○",エントリー!$AX75="△"),エントリー!K75=""),"",IF(OR(エントリー!$AX75="○",エントリー!$AX75="△"),エントリー!K75,""))</f>
        <v/>
      </c>
      <c r="K70" t="str">
        <f>IF(AND(OR(エントリー!$AX75="○",エントリー!$AX75="△"),エントリー!L75=""),"",IF(OR(エントリー!$AX75="○",エントリー!$AX75="△"),エントリー!L75,""))</f>
        <v/>
      </c>
      <c r="L70" s="71" t="str">
        <f>IF(AND(OR(エントリー!$AX75="○",エントリー!$AX75="△"),エントリー!M75=""),"",IF(OR(エントリー!$AX75="○",エントリー!$AX75="△"),エントリー!M75,""))</f>
        <v/>
      </c>
      <c r="M70" s="71" t="str">
        <f>IF(AND(OR(エントリー!$AX75="○",エントリー!$AX75="△"),エントリー!N75=""),"",IF(OR(エントリー!$AX75="○",エントリー!$AX75="△"),エントリー!N75,""))</f>
        <v/>
      </c>
      <c r="N70" s="71" t="str">
        <f>IF(AND(OR(エントリー!$AX75="○",エントリー!$AX75="△"),エントリー!O75=""),"",IF(OR(エントリー!$AX75="○",エントリー!$AX75="△"),エントリー!O75,""))</f>
        <v/>
      </c>
      <c r="O70" s="5" t="str">
        <f>IF(エントリー!P75="","",IF(エントリー!$AX75="","",IF(AND(OR(エントリー!$AX75="○",エントリー!$AX75="△"),エントリー!AL75=""),エントリー!P75,エントリー!AL75)))</f>
        <v/>
      </c>
      <c r="P70" s="8" t="str">
        <f>IF(AND(OR(エントリー!$AX75="○",エントリー!$AX75="△"),エントリー!Q75=""),"",IF(OR(エントリー!$AX75="○",エントリー!$AX75="△"),エントリー!Q75,""))</f>
        <v/>
      </c>
      <c r="Q70" t="str">
        <f>IF(AND(OR(エントリー!$AX75="○",エントリー!$AX75="△"),エントリー!R75=""),"",IF(OR(エントリー!$AX75="○",エントリー!$AX75="△"),エントリー!R75,""))</f>
        <v/>
      </c>
      <c r="R70" s="70" t="str">
        <f>IF(AND(OR(エントリー!$AX75="○",エントリー!$AX75="△"),エントリー!S75=""),"",IF(OR(エントリー!$AX75="○",エントリー!$AX75="△"),エントリー!S75,""))</f>
        <v/>
      </c>
      <c r="S70" t="str">
        <f>IF(AND(OR(エントリー!$AX75="○",エントリー!$AX75="△"),エントリー!T75=""),"",IF(OR(エントリー!$AX75="○",エントリー!$AX75="△"),エントリー!T75,""))</f>
        <v/>
      </c>
      <c r="T70" t="str">
        <f>IF(AND(OR(エントリー!$AX75="○",エントリー!$AX75="△"),エントリー!U75=""),"",IF(OR(エントリー!$AX75="○",エントリー!$AX75="△"),エントリー!U75,""))</f>
        <v/>
      </c>
      <c r="U70" t="str">
        <f>IF(AND(OR(エントリー!$AX75="○",エントリー!$AX75="△"),エントリー!V75=""),"",IF(OR(エントリー!$AX75="○",エントリー!$AX75="△"),エントリー!V75,""))</f>
        <v/>
      </c>
      <c r="V70" t="str">
        <f>IF(AND(OR(エントリー!$AX75="○",エントリー!$AX75="△"),エントリー!W75=""),"",IF(OR(エントリー!$AX75="○",エントリー!$AX75="△"),エントリー!W75,""))</f>
        <v/>
      </c>
      <c r="W70" t="str">
        <f>IF(AND(OR(エントリー!$AX75="○",エントリー!$AX75="△"),エントリー!X75=""),"",IF(OR(エントリー!$AX75="○",エントリー!$AX75="△"),エントリー!X75,""))</f>
        <v/>
      </c>
      <c r="X70" t="str">
        <f>IF(AND(OR(エントリー!$AX75="○",エントリー!$AX75="△"),エントリー!Y75=""),"",IF(OR(エントリー!$AX75="○",エントリー!$AX75="△"),エントリー!Y75,""))</f>
        <v/>
      </c>
      <c r="Y70" t="str">
        <f>IF(AND(OR(エントリー!$AX75="○",エントリー!$AX75="△"),エントリー!Z75=""),"",IF(OR(エントリー!$AX75="○",エントリー!$AX75="△"),エントリー!Z75,""))</f>
        <v/>
      </c>
      <c r="Z70" t="str">
        <f>IF(AND(OR(エントリー!$AX75="○",エントリー!$AX75="△"),エントリー!AA75=""),"",IF(OR(エントリー!$AX75="○",エントリー!$AX75="△"),エントリー!AA75,""))</f>
        <v/>
      </c>
      <c r="AA70" t="str">
        <f>IF(AND(OR(エントリー!$AX75="○",エントリー!$AX75="△"),エントリー!AB75=""),"",IF(OR(エントリー!$AX75="○",エントリー!$AX75="△"),エントリー!AB75,""))</f>
        <v/>
      </c>
      <c r="AB70" t="str">
        <f>IF(AND(OR(エントリー!$AX75="○",エントリー!$AX75="△"),エントリー!AC75=""),"",IF(OR(エントリー!$AX75="○",エントリー!$AX75="△"),エントリー!AC75,""))</f>
        <v/>
      </c>
      <c r="AC70" t="str">
        <f>IF(AND(OR(エントリー!$AX75="○",エントリー!$AX75="△"),エントリー!$AY$3="通常"),エントリー!AP75,IF(AND(OR(エントリー!$AX75="○",エントリー!$AX75="△"),エントリー!$AY$3="国体"),エントリー!AO75,IF(AND(OR(エントリー!$AX75="○",エントリー!$AX75="△"),エントリー!$AY$3="OPEN"),エントリー!AQ75,IF(AND(OR(エントリー!$AX75="○",エントリー!$AX75="△"),エントリー!$AY$3="Jr"),エントリー!AR75,IF(AND(OR(エントリー!$AX75="○",エントリー!$AX75="△"),エントリー!$AY$3="MS"),エントリー!AS75,"")))))</f>
        <v/>
      </c>
      <c r="AD70" t="str">
        <f>IF(AND(OR(エントリー!$AX75="○",エントリー!$AX75="△"),エントリー!AE75=""),"",IF(OR(エントリー!$AX75="○",エントリー!$AX75="△"),エントリー!AE75,""))</f>
        <v/>
      </c>
      <c r="AE70" t="str">
        <f>IF(エントリー!AM75="","",IF(エントリー!$AX75="","",IF(AND(OR(エントリー!$AX75="○",エントリー!$AX75="△"),エントリー!$AY$3="MS"),エントリー!AN75,エントリー!AM75)))</f>
        <v/>
      </c>
      <c r="AF70" t="str">
        <f t="shared" si="1"/>
        <v/>
      </c>
      <c r="AG70" t="str">
        <f>IF(AND(OR(エントリー!$AX75="○",エントリー!$AX75="△"),エントリー!AH75=""),"",IF(OR(エントリー!$AX75="○",エントリー!$AX75="△"),エントリー!AH75,""))</f>
        <v/>
      </c>
      <c r="AH70" s="72" t="str">
        <f>IF(AND(OR(エントリー!$AX75="○",エントリー!$AX75="△"),エントリー!AI75=""),"",IF(OR(エントリー!$AX75="○",エントリー!$AX75="△"),エントリー!AI75,""))</f>
        <v/>
      </c>
      <c r="AI70" t="str">
        <f>IF(AND(OR(エントリー!$AX75="○",エントリー!$AX75="△"),エントリー!AJ75=""),"",IF(OR(エントリー!$AX75="○",エントリー!$AX75="△"),エントリー!AJ75,""))</f>
        <v/>
      </c>
      <c r="AJ70" t="str">
        <f>IF(AND(OR(エントリー!$AX75="○",エントリー!$AX75="△"),エントリー!AK75=""),"",IF(OR(エントリー!$AX75="○",エントリー!$AX75="△"),エントリー!AK75,""))</f>
        <v/>
      </c>
      <c r="AK70" t="str">
        <f>IF(エントリー!AX75="△","オープン参加","")</f>
        <v/>
      </c>
    </row>
    <row r="71" spans="1:37" x14ac:dyDescent="0.15">
      <c r="A71" s="68" t="str">
        <f>IF(AND(OR(エントリー!$AX76="○",エントリー!$AX76="△"),エントリー!B76=""),"",IF(OR(エントリー!$AX76="○",エントリー!$AX76="△"),エントリー!B76,""))</f>
        <v/>
      </c>
      <c r="B71" t="str">
        <f>IF(AND(OR(エントリー!$AX76="○",エントリー!$AX76="△"),エントリー!C76=""),"",IF(OR(エントリー!$AX76="○",エントリー!$AX76="△"),エントリー!C76,""))</f>
        <v/>
      </c>
      <c r="C71" t="str">
        <f>IF(AND(OR(エントリー!$AX76="○",エントリー!$AX76="△"),エントリー!D76=""),"",IF(OR(エントリー!$AX76="○",エントリー!$AX76="△"),エントリー!D76,""))</f>
        <v/>
      </c>
      <c r="D71" s="69" t="str">
        <f>IF(AND(OR(エントリー!$AX76="○",エントリー!$AX76="△"),エントリー!E76=""),"",IF(OR(エントリー!$AX76="○",エントリー!$AX76="△"),エントリー!E76,""))</f>
        <v/>
      </c>
      <c r="E71" t="str">
        <f>IF(AND(OR(エントリー!$AX76="○",エントリー!$AX76="△"),エントリー!F76=""),"",IF(OR(エントリー!$AX76="○",エントリー!$AX76="△"),エントリー!F76,""))</f>
        <v/>
      </c>
      <c r="F71" t="str">
        <f>IF(AND(OR(エントリー!$AX76="○",エントリー!$AX76="△"),エントリー!G76=""),"",IF(OR(エントリー!$AX76="○",エントリー!$AX76="△"),エントリー!G76,""))</f>
        <v/>
      </c>
      <c r="G71" t="str">
        <f>IF(AND(OR(エントリー!$AX76="○",エントリー!$AX76="△"),エントリー!H76=""),"",IF(OR(エントリー!$AX76="○",エントリー!$AX76="△"),エントリー!H76,""))</f>
        <v/>
      </c>
      <c r="H71" t="str">
        <f>IF(AND(OR(エントリー!$AX76="○",エントリー!$AX76="△"),エントリー!I76=""),"",IF(OR(エントリー!$AX76="○",エントリー!$AX76="△"),エントリー!I76,""))</f>
        <v/>
      </c>
      <c r="I71" t="str">
        <f>IF(AND(OR(エントリー!$AX76="○",エントリー!$AX76="△"),エントリー!J76=""),"",IF(OR(エントリー!$AX76="○",エントリー!$AX76="△"),エントリー!J76,""))</f>
        <v/>
      </c>
      <c r="J71" t="str">
        <f>IF(AND(OR(エントリー!$AX76="○",エントリー!$AX76="△"),エントリー!K76=""),"",IF(OR(エントリー!$AX76="○",エントリー!$AX76="△"),エントリー!K76,""))</f>
        <v/>
      </c>
      <c r="K71" t="str">
        <f>IF(AND(OR(エントリー!$AX76="○",エントリー!$AX76="△"),エントリー!L76=""),"",IF(OR(エントリー!$AX76="○",エントリー!$AX76="△"),エントリー!L76,""))</f>
        <v/>
      </c>
      <c r="L71" s="71" t="str">
        <f>IF(AND(OR(エントリー!$AX76="○",エントリー!$AX76="△"),エントリー!M76=""),"",IF(OR(エントリー!$AX76="○",エントリー!$AX76="△"),エントリー!M76,""))</f>
        <v/>
      </c>
      <c r="M71" s="71" t="str">
        <f>IF(AND(OR(エントリー!$AX76="○",エントリー!$AX76="△"),エントリー!N76=""),"",IF(OR(エントリー!$AX76="○",エントリー!$AX76="△"),エントリー!N76,""))</f>
        <v/>
      </c>
      <c r="N71" s="71" t="str">
        <f>IF(AND(OR(エントリー!$AX76="○",エントリー!$AX76="△"),エントリー!O76=""),"",IF(OR(エントリー!$AX76="○",エントリー!$AX76="△"),エントリー!O76,""))</f>
        <v/>
      </c>
      <c r="O71" s="5" t="str">
        <f>IF(エントリー!P76="","",IF(エントリー!$AX76="","",IF(AND(OR(エントリー!$AX76="○",エントリー!$AX76="△"),エントリー!AL76=""),エントリー!P76,エントリー!AL76)))</f>
        <v/>
      </c>
      <c r="P71" s="8" t="str">
        <f>IF(AND(OR(エントリー!$AX76="○",エントリー!$AX76="△"),エントリー!Q76=""),"",IF(OR(エントリー!$AX76="○",エントリー!$AX76="△"),エントリー!Q76,""))</f>
        <v/>
      </c>
      <c r="Q71" t="str">
        <f>IF(AND(OR(エントリー!$AX76="○",エントリー!$AX76="△"),エントリー!R76=""),"",IF(OR(エントリー!$AX76="○",エントリー!$AX76="△"),エントリー!R76,""))</f>
        <v/>
      </c>
      <c r="R71" s="70" t="str">
        <f>IF(AND(OR(エントリー!$AX76="○",エントリー!$AX76="△"),エントリー!S76=""),"",IF(OR(エントリー!$AX76="○",エントリー!$AX76="△"),エントリー!S76,""))</f>
        <v/>
      </c>
      <c r="S71" t="str">
        <f>IF(AND(OR(エントリー!$AX76="○",エントリー!$AX76="△"),エントリー!T76=""),"",IF(OR(エントリー!$AX76="○",エントリー!$AX76="△"),エントリー!T76,""))</f>
        <v/>
      </c>
      <c r="T71" t="str">
        <f>IF(AND(OR(エントリー!$AX76="○",エントリー!$AX76="△"),エントリー!U76=""),"",IF(OR(エントリー!$AX76="○",エントリー!$AX76="△"),エントリー!U76,""))</f>
        <v/>
      </c>
      <c r="U71" t="str">
        <f>IF(AND(OR(エントリー!$AX76="○",エントリー!$AX76="△"),エントリー!V76=""),"",IF(OR(エントリー!$AX76="○",エントリー!$AX76="△"),エントリー!V76,""))</f>
        <v/>
      </c>
      <c r="V71" t="str">
        <f>IF(AND(OR(エントリー!$AX76="○",エントリー!$AX76="△"),エントリー!W76=""),"",IF(OR(エントリー!$AX76="○",エントリー!$AX76="△"),エントリー!W76,""))</f>
        <v/>
      </c>
      <c r="W71" t="str">
        <f>IF(AND(OR(エントリー!$AX76="○",エントリー!$AX76="△"),エントリー!X76=""),"",IF(OR(エントリー!$AX76="○",エントリー!$AX76="△"),エントリー!X76,""))</f>
        <v/>
      </c>
      <c r="X71" t="str">
        <f>IF(AND(OR(エントリー!$AX76="○",エントリー!$AX76="△"),エントリー!Y76=""),"",IF(OR(エントリー!$AX76="○",エントリー!$AX76="△"),エントリー!Y76,""))</f>
        <v/>
      </c>
      <c r="Y71" t="str">
        <f>IF(AND(OR(エントリー!$AX76="○",エントリー!$AX76="△"),エントリー!Z76=""),"",IF(OR(エントリー!$AX76="○",エントリー!$AX76="△"),エントリー!Z76,""))</f>
        <v/>
      </c>
      <c r="Z71" t="str">
        <f>IF(AND(OR(エントリー!$AX76="○",エントリー!$AX76="△"),エントリー!AA76=""),"",IF(OR(エントリー!$AX76="○",エントリー!$AX76="△"),エントリー!AA76,""))</f>
        <v/>
      </c>
      <c r="AA71" t="str">
        <f>IF(AND(OR(エントリー!$AX76="○",エントリー!$AX76="△"),エントリー!AB76=""),"",IF(OR(エントリー!$AX76="○",エントリー!$AX76="△"),エントリー!AB76,""))</f>
        <v/>
      </c>
      <c r="AB71" t="str">
        <f>IF(AND(OR(エントリー!$AX76="○",エントリー!$AX76="△"),エントリー!AC76=""),"",IF(OR(エントリー!$AX76="○",エントリー!$AX76="△"),エントリー!AC76,""))</f>
        <v/>
      </c>
      <c r="AC71" t="str">
        <f>IF(AND(OR(エントリー!$AX76="○",エントリー!$AX76="△"),エントリー!$AY$3="通常"),エントリー!AP76,IF(AND(OR(エントリー!$AX76="○",エントリー!$AX76="△"),エントリー!$AY$3="国体"),エントリー!AO76,IF(AND(OR(エントリー!$AX76="○",エントリー!$AX76="△"),エントリー!$AY$3="OPEN"),エントリー!AQ76,IF(AND(OR(エントリー!$AX76="○",エントリー!$AX76="△"),エントリー!$AY$3="Jr"),エントリー!AR76,IF(AND(OR(エントリー!$AX76="○",エントリー!$AX76="△"),エントリー!$AY$3="MS"),エントリー!AS76,"")))))</f>
        <v/>
      </c>
      <c r="AD71" t="str">
        <f>IF(AND(OR(エントリー!$AX76="○",エントリー!$AX76="△"),エントリー!AE76=""),"",IF(OR(エントリー!$AX76="○",エントリー!$AX76="△"),エントリー!AE76,""))</f>
        <v/>
      </c>
      <c r="AE71" t="str">
        <f>IF(エントリー!AM76="","",IF(エントリー!$AX76="","",IF(AND(OR(エントリー!$AX76="○",エントリー!$AX76="△"),エントリー!$AY$3="MS"),エントリー!AN76,エントリー!AM76)))</f>
        <v/>
      </c>
      <c r="AF71" t="str">
        <f t="shared" si="1"/>
        <v/>
      </c>
      <c r="AG71" t="str">
        <f>IF(AND(OR(エントリー!$AX76="○",エントリー!$AX76="△"),エントリー!AH76=""),"",IF(OR(エントリー!$AX76="○",エントリー!$AX76="△"),エントリー!AH76,""))</f>
        <v/>
      </c>
      <c r="AH71" s="72" t="str">
        <f>IF(AND(OR(エントリー!$AX76="○",エントリー!$AX76="△"),エントリー!AI76=""),"",IF(OR(エントリー!$AX76="○",エントリー!$AX76="△"),エントリー!AI76,""))</f>
        <v/>
      </c>
      <c r="AI71" t="str">
        <f>IF(AND(OR(エントリー!$AX76="○",エントリー!$AX76="△"),エントリー!AJ76=""),"",IF(OR(エントリー!$AX76="○",エントリー!$AX76="△"),エントリー!AJ76,""))</f>
        <v/>
      </c>
      <c r="AJ71" t="str">
        <f>IF(AND(OR(エントリー!$AX76="○",エントリー!$AX76="△"),エントリー!AK76=""),"",IF(OR(エントリー!$AX76="○",エントリー!$AX76="△"),エントリー!AK76,""))</f>
        <v/>
      </c>
      <c r="AK71" t="str">
        <f>IF(エントリー!AX76="△","オープン参加","")</f>
        <v/>
      </c>
    </row>
    <row r="72" spans="1:37" x14ac:dyDescent="0.15">
      <c r="A72" s="68" t="str">
        <f>IF(AND(OR(エントリー!$AX77="○",エントリー!$AX77="△"),エントリー!B77=""),"",IF(OR(エントリー!$AX77="○",エントリー!$AX77="△"),エントリー!B77,""))</f>
        <v/>
      </c>
      <c r="B72" t="str">
        <f>IF(AND(OR(エントリー!$AX77="○",エントリー!$AX77="△"),エントリー!C77=""),"",IF(OR(エントリー!$AX77="○",エントリー!$AX77="△"),エントリー!C77,""))</f>
        <v/>
      </c>
      <c r="C72" t="str">
        <f>IF(AND(OR(エントリー!$AX77="○",エントリー!$AX77="△"),エントリー!D77=""),"",IF(OR(エントリー!$AX77="○",エントリー!$AX77="△"),エントリー!D77,""))</f>
        <v/>
      </c>
      <c r="D72" s="69" t="str">
        <f>IF(AND(OR(エントリー!$AX77="○",エントリー!$AX77="△"),エントリー!E77=""),"",IF(OR(エントリー!$AX77="○",エントリー!$AX77="△"),エントリー!E77,""))</f>
        <v/>
      </c>
      <c r="E72" t="str">
        <f>IF(AND(OR(エントリー!$AX77="○",エントリー!$AX77="△"),エントリー!F77=""),"",IF(OR(エントリー!$AX77="○",エントリー!$AX77="△"),エントリー!F77,""))</f>
        <v/>
      </c>
      <c r="F72" t="str">
        <f>IF(AND(OR(エントリー!$AX77="○",エントリー!$AX77="△"),エントリー!G77=""),"",IF(OR(エントリー!$AX77="○",エントリー!$AX77="△"),エントリー!G77,""))</f>
        <v/>
      </c>
      <c r="G72" t="str">
        <f>IF(AND(OR(エントリー!$AX77="○",エントリー!$AX77="△"),エントリー!H77=""),"",IF(OR(エントリー!$AX77="○",エントリー!$AX77="△"),エントリー!H77,""))</f>
        <v/>
      </c>
      <c r="H72" t="str">
        <f>IF(AND(OR(エントリー!$AX77="○",エントリー!$AX77="△"),エントリー!I77=""),"",IF(OR(エントリー!$AX77="○",エントリー!$AX77="△"),エントリー!I77,""))</f>
        <v/>
      </c>
      <c r="I72" t="str">
        <f>IF(AND(OR(エントリー!$AX77="○",エントリー!$AX77="△"),エントリー!J77=""),"",IF(OR(エントリー!$AX77="○",エントリー!$AX77="△"),エントリー!J77,""))</f>
        <v/>
      </c>
      <c r="J72" t="str">
        <f>IF(AND(OR(エントリー!$AX77="○",エントリー!$AX77="△"),エントリー!K77=""),"",IF(OR(エントリー!$AX77="○",エントリー!$AX77="△"),エントリー!K77,""))</f>
        <v/>
      </c>
      <c r="K72" t="str">
        <f>IF(AND(OR(エントリー!$AX77="○",エントリー!$AX77="△"),エントリー!L77=""),"",IF(OR(エントリー!$AX77="○",エントリー!$AX77="△"),エントリー!L77,""))</f>
        <v/>
      </c>
      <c r="L72" s="71" t="str">
        <f>IF(AND(OR(エントリー!$AX77="○",エントリー!$AX77="△"),エントリー!M77=""),"",IF(OR(エントリー!$AX77="○",エントリー!$AX77="△"),エントリー!M77,""))</f>
        <v/>
      </c>
      <c r="M72" s="71" t="str">
        <f>IF(AND(OR(エントリー!$AX77="○",エントリー!$AX77="△"),エントリー!N77=""),"",IF(OR(エントリー!$AX77="○",エントリー!$AX77="△"),エントリー!N77,""))</f>
        <v/>
      </c>
      <c r="N72" s="71" t="str">
        <f>IF(AND(OR(エントリー!$AX77="○",エントリー!$AX77="△"),エントリー!O77=""),"",IF(OR(エントリー!$AX77="○",エントリー!$AX77="△"),エントリー!O77,""))</f>
        <v/>
      </c>
      <c r="O72" s="5" t="str">
        <f>IF(エントリー!P77="","",IF(エントリー!$AX77="","",IF(AND(OR(エントリー!$AX77="○",エントリー!$AX77="△"),エントリー!AL77=""),エントリー!P77,エントリー!AL77)))</f>
        <v/>
      </c>
      <c r="P72" s="8" t="str">
        <f>IF(AND(OR(エントリー!$AX77="○",エントリー!$AX77="△"),エントリー!Q77=""),"",IF(OR(エントリー!$AX77="○",エントリー!$AX77="△"),エントリー!Q77,""))</f>
        <v/>
      </c>
      <c r="Q72" t="str">
        <f>IF(AND(OR(エントリー!$AX77="○",エントリー!$AX77="△"),エントリー!R77=""),"",IF(OR(エントリー!$AX77="○",エントリー!$AX77="△"),エントリー!R77,""))</f>
        <v/>
      </c>
      <c r="R72" s="70" t="str">
        <f>IF(AND(OR(エントリー!$AX77="○",エントリー!$AX77="△"),エントリー!S77=""),"",IF(OR(エントリー!$AX77="○",エントリー!$AX77="△"),エントリー!S77,""))</f>
        <v/>
      </c>
      <c r="S72" t="str">
        <f>IF(AND(OR(エントリー!$AX77="○",エントリー!$AX77="△"),エントリー!T77=""),"",IF(OR(エントリー!$AX77="○",エントリー!$AX77="△"),エントリー!T77,""))</f>
        <v/>
      </c>
      <c r="T72" t="str">
        <f>IF(AND(OR(エントリー!$AX77="○",エントリー!$AX77="△"),エントリー!U77=""),"",IF(OR(エントリー!$AX77="○",エントリー!$AX77="△"),エントリー!U77,""))</f>
        <v/>
      </c>
      <c r="U72" t="str">
        <f>IF(AND(OR(エントリー!$AX77="○",エントリー!$AX77="△"),エントリー!V77=""),"",IF(OR(エントリー!$AX77="○",エントリー!$AX77="△"),エントリー!V77,""))</f>
        <v/>
      </c>
      <c r="V72" t="str">
        <f>IF(AND(OR(エントリー!$AX77="○",エントリー!$AX77="△"),エントリー!W77=""),"",IF(OR(エントリー!$AX77="○",エントリー!$AX77="△"),エントリー!W77,""))</f>
        <v/>
      </c>
      <c r="W72" t="str">
        <f>IF(AND(OR(エントリー!$AX77="○",エントリー!$AX77="△"),エントリー!X77=""),"",IF(OR(エントリー!$AX77="○",エントリー!$AX77="△"),エントリー!X77,""))</f>
        <v/>
      </c>
      <c r="X72" t="str">
        <f>IF(AND(OR(エントリー!$AX77="○",エントリー!$AX77="△"),エントリー!Y77=""),"",IF(OR(エントリー!$AX77="○",エントリー!$AX77="△"),エントリー!Y77,""))</f>
        <v/>
      </c>
      <c r="Y72" t="str">
        <f>IF(AND(OR(エントリー!$AX77="○",エントリー!$AX77="△"),エントリー!Z77=""),"",IF(OR(エントリー!$AX77="○",エントリー!$AX77="△"),エントリー!Z77,""))</f>
        <v/>
      </c>
      <c r="Z72" t="str">
        <f>IF(AND(OR(エントリー!$AX77="○",エントリー!$AX77="△"),エントリー!AA77=""),"",IF(OR(エントリー!$AX77="○",エントリー!$AX77="△"),エントリー!AA77,""))</f>
        <v/>
      </c>
      <c r="AA72" t="str">
        <f>IF(AND(OR(エントリー!$AX77="○",エントリー!$AX77="△"),エントリー!AB77=""),"",IF(OR(エントリー!$AX77="○",エントリー!$AX77="△"),エントリー!AB77,""))</f>
        <v/>
      </c>
      <c r="AB72" t="str">
        <f>IF(AND(OR(エントリー!$AX77="○",エントリー!$AX77="△"),エントリー!AC77=""),"",IF(OR(エントリー!$AX77="○",エントリー!$AX77="△"),エントリー!AC77,""))</f>
        <v/>
      </c>
      <c r="AC72" t="str">
        <f>IF(AND(OR(エントリー!$AX77="○",エントリー!$AX77="△"),エントリー!$AY$3="通常"),エントリー!AP77,IF(AND(OR(エントリー!$AX77="○",エントリー!$AX77="△"),エントリー!$AY$3="国体"),エントリー!AO77,IF(AND(OR(エントリー!$AX77="○",エントリー!$AX77="△"),エントリー!$AY$3="OPEN"),エントリー!AQ77,IF(AND(OR(エントリー!$AX77="○",エントリー!$AX77="△"),エントリー!$AY$3="Jr"),エントリー!AR77,IF(AND(OR(エントリー!$AX77="○",エントリー!$AX77="△"),エントリー!$AY$3="MS"),エントリー!AS77,"")))))</f>
        <v/>
      </c>
      <c r="AD72" t="str">
        <f>IF(AND(OR(エントリー!$AX77="○",エントリー!$AX77="△"),エントリー!AE77=""),"",IF(OR(エントリー!$AX77="○",エントリー!$AX77="△"),エントリー!AE77,""))</f>
        <v/>
      </c>
      <c r="AE72" t="str">
        <f>IF(エントリー!AM77="","",IF(エントリー!$AX77="","",IF(AND(OR(エントリー!$AX77="○",エントリー!$AX77="△"),エントリー!$AY$3="MS"),エントリー!AN77,エントリー!AM77)))</f>
        <v/>
      </c>
      <c r="AF72" t="str">
        <f t="shared" si="1"/>
        <v/>
      </c>
      <c r="AG72" t="str">
        <f>IF(AND(OR(エントリー!$AX77="○",エントリー!$AX77="△"),エントリー!AH77=""),"",IF(OR(エントリー!$AX77="○",エントリー!$AX77="△"),エントリー!AH77,""))</f>
        <v/>
      </c>
      <c r="AH72" s="72" t="str">
        <f>IF(AND(OR(エントリー!$AX77="○",エントリー!$AX77="△"),エントリー!AI77=""),"",IF(OR(エントリー!$AX77="○",エントリー!$AX77="△"),エントリー!AI77,""))</f>
        <v/>
      </c>
      <c r="AI72" t="str">
        <f>IF(AND(OR(エントリー!$AX77="○",エントリー!$AX77="△"),エントリー!AJ77=""),"",IF(OR(エントリー!$AX77="○",エントリー!$AX77="△"),エントリー!AJ77,""))</f>
        <v/>
      </c>
      <c r="AJ72" t="str">
        <f>IF(AND(OR(エントリー!$AX77="○",エントリー!$AX77="△"),エントリー!AK77=""),"",IF(OR(エントリー!$AX77="○",エントリー!$AX77="△"),エントリー!AK77,""))</f>
        <v/>
      </c>
      <c r="AK72" t="str">
        <f>IF(エントリー!AX77="△","オープン参加","")</f>
        <v/>
      </c>
    </row>
    <row r="73" spans="1:37" x14ac:dyDescent="0.15">
      <c r="A73" s="68" t="str">
        <f>IF(AND(OR(エントリー!$AX78="○",エントリー!$AX78="△"),エントリー!B78=""),"",IF(OR(エントリー!$AX78="○",エントリー!$AX78="△"),エントリー!B78,""))</f>
        <v/>
      </c>
      <c r="B73" t="str">
        <f>IF(AND(OR(エントリー!$AX78="○",エントリー!$AX78="△"),エントリー!C78=""),"",IF(OR(エントリー!$AX78="○",エントリー!$AX78="△"),エントリー!C78,""))</f>
        <v/>
      </c>
      <c r="C73" t="str">
        <f>IF(AND(OR(エントリー!$AX78="○",エントリー!$AX78="△"),エントリー!D78=""),"",IF(OR(エントリー!$AX78="○",エントリー!$AX78="△"),エントリー!D78,""))</f>
        <v/>
      </c>
      <c r="D73" s="69" t="str">
        <f>IF(AND(OR(エントリー!$AX78="○",エントリー!$AX78="△"),エントリー!E78=""),"",IF(OR(エントリー!$AX78="○",エントリー!$AX78="△"),エントリー!E78,""))</f>
        <v/>
      </c>
      <c r="E73" t="str">
        <f>IF(AND(OR(エントリー!$AX78="○",エントリー!$AX78="△"),エントリー!F78=""),"",IF(OR(エントリー!$AX78="○",エントリー!$AX78="△"),エントリー!F78,""))</f>
        <v/>
      </c>
      <c r="F73" t="str">
        <f>IF(AND(OR(エントリー!$AX78="○",エントリー!$AX78="△"),エントリー!G78=""),"",IF(OR(エントリー!$AX78="○",エントリー!$AX78="△"),エントリー!G78,""))</f>
        <v/>
      </c>
      <c r="G73" t="str">
        <f>IF(AND(OR(エントリー!$AX78="○",エントリー!$AX78="△"),エントリー!H78=""),"",IF(OR(エントリー!$AX78="○",エントリー!$AX78="△"),エントリー!H78,""))</f>
        <v/>
      </c>
      <c r="H73" t="str">
        <f>IF(AND(OR(エントリー!$AX78="○",エントリー!$AX78="△"),エントリー!I78=""),"",IF(OR(エントリー!$AX78="○",エントリー!$AX78="△"),エントリー!I78,""))</f>
        <v/>
      </c>
      <c r="I73" t="str">
        <f>IF(AND(OR(エントリー!$AX78="○",エントリー!$AX78="△"),エントリー!J78=""),"",IF(OR(エントリー!$AX78="○",エントリー!$AX78="△"),エントリー!J78,""))</f>
        <v/>
      </c>
      <c r="J73" t="str">
        <f>IF(AND(OR(エントリー!$AX78="○",エントリー!$AX78="△"),エントリー!K78=""),"",IF(OR(エントリー!$AX78="○",エントリー!$AX78="△"),エントリー!K78,""))</f>
        <v/>
      </c>
      <c r="K73" t="str">
        <f>IF(AND(OR(エントリー!$AX78="○",エントリー!$AX78="△"),エントリー!L78=""),"",IF(OR(エントリー!$AX78="○",エントリー!$AX78="△"),エントリー!L78,""))</f>
        <v/>
      </c>
      <c r="L73" s="71" t="str">
        <f>IF(AND(OR(エントリー!$AX78="○",エントリー!$AX78="△"),エントリー!M78=""),"",IF(OR(エントリー!$AX78="○",エントリー!$AX78="△"),エントリー!M78,""))</f>
        <v/>
      </c>
      <c r="M73" s="71" t="str">
        <f>IF(AND(OR(エントリー!$AX78="○",エントリー!$AX78="△"),エントリー!N78=""),"",IF(OR(エントリー!$AX78="○",エントリー!$AX78="△"),エントリー!N78,""))</f>
        <v/>
      </c>
      <c r="N73" s="71" t="str">
        <f>IF(AND(OR(エントリー!$AX78="○",エントリー!$AX78="△"),エントリー!O78=""),"",IF(OR(エントリー!$AX78="○",エントリー!$AX78="△"),エントリー!O78,""))</f>
        <v/>
      </c>
      <c r="O73" s="5" t="str">
        <f>IF(エントリー!P78="","",IF(エントリー!$AX78="","",IF(AND(OR(エントリー!$AX78="○",エントリー!$AX78="△"),エントリー!AL78=""),エントリー!P78,エントリー!AL78)))</f>
        <v/>
      </c>
      <c r="P73" s="8" t="str">
        <f>IF(AND(OR(エントリー!$AX78="○",エントリー!$AX78="△"),エントリー!Q78=""),"",IF(OR(エントリー!$AX78="○",エントリー!$AX78="△"),エントリー!Q78,""))</f>
        <v/>
      </c>
      <c r="Q73" t="str">
        <f>IF(AND(OR(エントリー!$AX78="○",エントリー!$AX78="△"),エントリー!R78=""),"",IF(OR(エントリー!$AX78="○",エントリー!$AX78="△"),エントリー!R78,""))</f>
        <v/>
      </c>
      <c r="R73" s="70" t="str">
        <f>IF(AND(OR(エントリー!$AX78="○",エントリー!$AX78="△"),エントリー!S78=""),"",IF(OR(エントリー!$AX78="○",エントリー!$AX78="△"),エントリー!S78,""))</f>
        <v/>
      </c>
      <c r="S73" t="str">
        <f>IF(AND(OR(エントリー!$AX78="○",エントリー!$AX78="△"),エントリー!T78=""),"",IF(OR(エントリー!$AX78="○",エントリー!$AX78="△"),エントリー!T78,""))</f>
        <v/>
      </c>
      <c r="T73" t="str">
        <f>IF(AND(OR(エントリー!$AX78="○",エントリー!$AX78="△"),エントリー!U78=""),"",IF(OR(エントリー!$AX78="○",エントリー!$AX78="△"),エントリー!U78,""))</f>
        <v/>
      </c>
      <c r="U73" t="str">
        <f>IF(AND(OR(エントリー!$AX78="○",エントリー!$AX78="△"),エントリー!V78=""),"",IF(OR(エントリー!$AX78="○",エントリー!$AX78="△"),エントリー!V78,""))</f>
        <v/>
      </c>
      <c r="V73" t="str">
        <f>IF(AND(OR(エントリー!$AX78="○",エントリー!$AX78="△"),エントリー!W78=""),"",IF(OR(エントリー!$AX78="○",エントリー!$AX78="△"),エントリー!W78,""))</f>
        <v/>
      </c>
      <c r="W73" t="str">
        <f>IF(AND(OR(エントリー!$AX78="○",エントリー!$AX78="△"),エントリー!X78=""),"",IF(OR(エントリー!$AX78="○",エントリー!$AX78="△"),エントリー!X78,""))</f>
        <v/>
      </c>
      <c r="X73" t="str">
        <f>IF(AND(OR(エントリー!$AX78="○",エントリー!$AX78="△"),エントリー!Y78=""),"",IF(OR(エントリー!$AX78="○",エントリー!$AX78="△"),エントリー!Y78,""))</f>
        <v/>
      </c>
      <c r="Y73" t="str">
        <f>IF(AND(OR(エントリー!$AX78="○",エントリー!$AX78="△"),エントリー!Z78=""),"",IF(OR(エントリー!$AX78="○",エントリー!$AX78="△"),エントリー!Z78,""))</f>
        <v/>
      </c>
      <c r="Z73" t="str">
        <f>IF(AND(OR(エントリー!$AX78="○",エントリー!$AX78="△"),エントリー!AA78=""),"",IF(OR(エントリー!$AX78="○",エントリー!$AX78="△"),エントリー!AA78,""))</f>
        <v/>
      </c>
      <c r="AA73" t="str">
        <f>IF(AND(OR(エントリー!$AX78="○",エントリー!$AX78="△"),エントリー!AB78=""),"",IF(OR(エントリー!$AX78="○",エントリー!$AX78="△"),エントリー!AB78,""))</f>
        <v/>
      </c>
      <c r="AB73" t="str">
        <f>IF(AND(OR(エントリー!$AX78="○",エントリー!$AX78="△"),エントリー!AC78=""),"",IF(OR(エントリー!$AX78="○",エントリー!$AX78="△"),エントリー!AC78,""))</f>
        <v/>
      </c>
      <c r="AC73" t="str">
        <f>IF(AND(OR(エントリー!$AX78="○",エントリー!$AX78="△"),エントリー!$AY$3="通常"),エントリー!AP78,IF(AND(OR(エントリー!$AX78="○",エントリー!$AX78="△"),エントリー!$AY$3="国体"),エントリー!AO78,IF(AND(OR(エントリー!$AX78="○",エントリー!$AX78="△"),エントリー!$AY$3="OPEN"),エントリー!AQ78,IF(AND(OR(エントリー!$AX78="○",エントリー!$AX78="△"),エントリー!$AY$3="Jr"),エントリー!AR78,IF(AND(OR(エントリー!$AX78="○",エントリー!$AX78="△"),エントリー!$AY$3="MS"),エントリー!AS78,"")))))</f>
        <v/>
      </c>
      <c r="AD73" t="str">
        <f>IF(AND(OR(エントリー!$AX78="○",エントリー!$AX78="△"),エントリー!AE78=""),"",IF(OR(エントリー!$AX78="○",エントリー!$AX78="△"),エントリー!AE78,""))</f>
        <v/>
      </c>
      <c r="AE73" t="str">
        <f>IF(エントリー!AM78="","",IF(エントリー!$AX78="","",IF(AND(OR(エントリー!$AX78="○",エントリー!$AX78="△"),エントリー!$AY$3="MS"),エントリー!AN78,エントリー!AM78)))</f>
        <v/>
      </c>
      <c r="AF73" t="str">
        <f t="shared" si="1"/>
        <v/>
      </c>
      <c r="AG73" t="str">
        <f>IF(AND(OR(エントリー!$AX78="○",エントリー!$AX78="△"),エントリー!AH78=""),"",IF(OR(エントリー!$AX78="○",エントリー!$AX78="△"),エントリー!AH78,""))</f>
        <v/>
      </c>
      <c r="AH73" s="72" t="str">
        <f>IF(AND(OR(エントリー!$AX78="○",エントリー!$AX78="△"),エントリー!AI78=""),"",IF(OR(エントリー!$AX78="○",エントリー!$AX78="△"),エントリー!AI78,""))</f>
        <v/>
      </c>
      <c r="AI73" t="str">
        <f>IF(AND(OR(エントリー!$AX78="○",エントリー!$AX78="△"),エントリー!AJ78=""),"",IF(OR(エントリー!$AX78="○",エントリー!$AX78="△"),エントリー!AJ78,""))</f>
        <v/>
      </c>
      <c r="AJ73" t="str">
        <f>IF(AND(OR(エントリー!$AX78="○",エントリー!$AX78="△"),エントリー!AK78=""),"",IF(OR(エントリー!$AX78="○",エントリー!$AX78="△"),エントリー!AK78,""))</f>
        <v/>
      </c>
      <c r="AK73" t="str">
        <f>IF(エントリー!AX78="△","オープン参加","")</f>
        <v/>
      </c>
    </row>
    <row r="74" spans="1:37" x14ac:dyDescent="0.15">
      <c r="A74" s="68" t="str">
        <f>IF(AND(OR(エントリー!$AX79="○",エントリー!$AX79="△"),エントリー!B79=""),"",IF(OR(エントリー!$AX79="○",エントリー!$AX79="△"),エントリー!B79,""))</f>
        <v/>
      </c>
      <c r="B74" t="str">
        <f>IF(AND(OR(エントリー!$AX79="○",エントリー!$AX79="△"),エントリー!C79=""),"",IF(OR(エントリー!$AX79="○",エントリー!$AX79="△"),エントリー!C79,""))</f>
        <v/>
      </c>
      <c r="C74" t="str">
        <f>IF(AND(OR(エントリー!$AX79="○",エントリー!$AX79="△"),エントリー!D79=""),"",IF(OR(エントリー!$AX79="○",エントリー!$AX79="△"),エントリー!D79,""))</f>
        <v/>
      </c>
      <c r="D74" s="69" t="str">
        <f>IF(AND(OR(エントリー!$AX79="○",エントリー!$AX79="△"),エントリー!E79=""),"",IF(OR(エントリー!$AX79="○",エントリー!$AX79="△"),エントリー!E79,""))</f>
        <v/>
      </c>
      <c r="E74" t="str">
        <f>IF(AND(OR(エントリー!$AX79="○",エントリー!$AX79="△"),エントリー!F79=""),"",IF(OR(エントリー!$AX79="○",エントリー!$AX79="△"),エントリー!F79,""))</f>
        <v/>
      </c>
      <c r="F74" t="str">
        <f>IF(AND(OR(エントリー!$AX79="○",エントリー!$AX79="△"),エントリー!G79=""),"",IF(OR(エントリー!$AX79="○",エントリー!$AX79="△"),エントリー!G79,""))</f>
        <v/>
      </c>
      <c r="G74" t="str">
        <f>IF(AND(OR(エントリー!$AX79="○",エントリー!$AX79="△"),エントリー!H79=""),"",IF(OR(エントリー!$AX79="○",エントリー!$AX79="△"),エントリー!H79,""))</f>
        <v/>
      </c>
      <c r="H74" t="str">
        <f>IF(AND(OR(エントリー!$AX79="○",エントリー!$AX79="△"),エントリー!I79=""),"",IF(OR(エントリー!$AX79="○",エントリー!$AX79="△"),エントリー!I79,""))</f>
        <v/>
      </c>
      <c r="I74" t="str">
        <f>IF(AND(OR(エントリー!$AX79="○",エントリー!$AX79="△"),エントリー!J79=""),"",IF(OR(エントリー!$AX79="○",エントリー!$AX79="△"),エントリー!J79,""))</f>
        <v/>
      </c>
      <c r="J74" t="str">
        <f>IF(AND(OR(エントリー!$AX79="○",エントリー!$AX79="△"),エントリー!K79=""),"",IF(OR(エントリー!$AX79="○",エントリー!$AX79="△"),エントリー!K79,""))</f>
        <v/>
      </c>
      <c r="K74" t="str">
        <f>IF(AND(OR(エントリー!$AX79="○",エントリー!$AX79="△"),エントリー!L79=""),"",IF(OR(エントリー!$AX79="○",エントリー!$AX79="△"),エントリー!L79,""))</f>
        <v/>
      </c>
      <c r="L74" s="71" t="str">
        <f>IF(AND(OR(エントリー!$AX79="○",エントリー!$AX79="△"),エントリー!M79=""),"",IF(OR(エントリー!$AX79="○",エントリー!$AX79="△"),エントリー!M79,""))</f>
        <v/>
      </c>
      <c r="M74" s="71" t="str">
        <f>IF(AND(OR(エントリー!$AX79="○",エントリー!$AX79="△"),エントリー!N79=""),"",IF(OR(エントリー!$AX79="○",エントリー!$AX79="△"),エントリー!N79,""))</f>
        <v/>
      </c>
      <c r="N74" s="71" t="str">
        <f>IF(AND(OR(エントリー!$AX79="○",エントリー!$AX79="△"),エントリー!O79=""),"",IF(OR(エントリー!$AX79="○",エントリー!$AX79="△"),エントリー!O79,""))</f>
        <v/>
      </c>
      <c r="O74" s="5" t="str">
        <f>IF(エントリー!P79="","",IF(エントリー!$AX79="","",IF(AND(OR(エントリー!$AX79="○",エントリー!$AX79="△"),エントリー!AL79=""),エントリー!P79,エントリー!AL79)))</f>
        <v/>
      </c>
      <c r="P74" s="8" t="str">
        <f>IF(AND(OR(エントリー!$AX79="○",エントリー!$AX79="△"),エントリー!Q79=""),"",IF(OR(エントリー!$AX79="○",エントリー!$AX79="△"),エントリー!Q79,""))</f>
        <v/>
      </c>
      <c r="Q74" t="str">
        <f>IF(AND(OR(エントリー!$AX79="○",エントリー!$AX79="△"),エントリー!R79=""),"",IF(OR(エントリー!$AX79="○",エントリー!$AX79="△"),エントリー!R79,""))</f>
        <v/>
      </c>
      <c r="R74" s="70" t="str">
        <f>IF(AND(OR(エントリー!$AX79="○",エントリー!$AX79="△"),エントリー!S79=""),"",IF(OR(エントリー!$AX79="○",エントリー!$AX79="△"),エントリー!S79,""))</f>
        <v/>
      </c>
      <c r="S74" t="str">
        <f>IF(AND(OR(エントリー!$AX79="○",エントリー!$AX79="△"),エントリー!T79=""),"",IF(OR(エントリー!$AX79="○",エントリー!$AX79="△"),エントリー!T79,""))</f>
        <v/>
      </c>
      <c r="T74" t="str">
        <f>IF(AND(OR(エントリー!$AX79="○",エントリー!$AX79="△"),エントリー!U79=""),"",IF(OR(エントリー!$AX79="○",エントリー!$AX79="△"),エントリー!U79,""))</f>
        <v/>
      </c>
      <c r="U74" t="str">
        <f>IF(AND(OR(エントリー!$AX79="○",エントリー!$AX79="△"),エントリー!V79=""),"",IF(OR(エントリー!$AX79="○",エントリー!$AX79="△"),エントリー!V79,""))</f>
        <v/>
      </c>
      <c r="V74" t="str">
        <f>IF(AND(OR(エントリー!$AX79="○",エントリー!$AX79="△"),エントリー!W79=""),"",IF(OR(エントリー!$AX79="○",エントリー!$AX79="△"),エントリー!W79,""))</f>
        <v/>
      </c>
      <c r="W74" t="str">
        <f>IF(AND(OR(エントリー!$AX79="○",エントリー!$AX79="△"),エントリー!X79=""),"",IF(OR(エントリー!$AX79="○",エントリー!$AX79="△"),エントリー!X79,""))</f>
        <v/>
      </c>
      <c r="X74" t="str">
        <f>IF(AND(OR(エントリー!$AX79="○",エントリー!$AX79="△"),エントリー!Y79=""),"",IF(OR(エントリー!$AX79="○",エントリー!$AX79="△"),エントリー!Y79,""))</f>
        <v/>
      </c>
      <c r="Y74" t="str">
        <f>IF(AND(OR(エントリー!$AX79="○",エントリー!$AX79="△"),エントリー!Z79=""),"",IF(OR(エントリー!$AX79="○",エントリー!$AX79="△"),エントリー!Z79,""))</f>
        <v/>
      </c>
      <c r="Z74" t="str">
        <f>IF(AND(OR(エントリー!$AX79="○",エントリー!$AX79="△"),エントリー!AA79=""),"",IF(OR(エントリー!$AX79="○",エントリー!$AX79="△"),エントリー!AA79,""))</f>
        <v/>
      </c>
      <c r="AA74" t="str">
        <f>IF(AND(OR(エントリー!$AX79="○",エントリー!$AX79="△"),エントリー!AB79=""),"",IF(OR(エントリー!$AX79="○",エントリー!$AX79="△"),エントリー!AB79,""))</f>
        <v/>
      </c>
      <c r="AB74" t="str">
        <f>IF(AND(OR(エントリー!$AX79="○",エントリー!$AX79="△"),エントリー!AC79=""),"",IF(OR(エントリー!$AX79="○",エントリー!$AX79="△"),エントリー!AC79,""))</f>
        <v/>
      </c>
      <c r="AC74" t="str">
        <f>IF(AND(OR(エントリー!$AX79="○",エントリー!$AX79="△"),エントリー!$AY$3="通常"),エントリー!AP79,IF(AND(OR(エントリー!$AX79="○",エントリー!$AX79="△"),エントリー!$AY$3="国体"),エントリー!AO79,IF(AND(OR(エントリー!$AX79="○",エントリー!$AX79="△"),エントリー!$AY$3="OPEN"),エントリー!AQ79,IF(AND(OR(エントリー!$AX79="○",エントリー!$AX79="△"),エントリー!$AY$3="Jr"),エントリー!AR79,IF(AND(OR(エントリー!$AX79="○",エントリー!$AX79="△"),エントリー!$AY$3="MS"),エントリー!AS79,"")))))</f>
        <v/>
      </c>
      <c r="AD74" t="str">
        <f>IF(AND(OR(エントリー!$AX79="○",エントリー!$AX79="△"),エントリー!AE79=""),"",IF(OR(エントリー!$AX79="○",エントリー!$AX79="△"),エントリー!AE79,""))</f>
        <v/>
      </c>
      <c r="AE74" t="str">
        <f>IF(エントリー!AM79="","",IF(エントリー!$AX79="","",IF(AND(OR(エントリー!$AX79="○",エントリー!$AX79="△"),エントリー!$AY$3="MS"),エントリー!AN79,エントリー!AM79)))</f>
        <v/>
      </c>
      <c r="AF74" t="str">
        <f t="shared" si="1"/>
        <v/>
      </c>
      <c r="AG74" t="str">
        <f>IF(AND(OR(エントリー!$AX79="○",エントリー!$AX79="△"),エントリー!AH79=""),"",IF(OR(エントリー!$AX79="○",エントリー!$AX79="△"),エントリー!AH79,""))</f>
        <v/>
      </c>
      <c r="AH74" s="72" t="str">
        <f>IF(AND(OR(エントリー!$AX79="○",エントリー!$AX79="△"),エントリー!AI79=""),"",IF(OR(エントリー!$AX79="○",エントリー!$AX79="△"),エントリー!AI79,""))</f>
        <v/>
      </c>
      <c r="AI74" t="str">
        <f>IF(AND(OR(エントリー!$AX79="○",エントリー!$AX79="△"),エントリー!AJ79=""),"",IF(OR(エントリー!$AX79="○",エントリー!$AX79="△"),エントリー!AJ79,""))</f>
        <v/>
      </c>
      <c r="AJ74" t="str">
        <f>IF(AND(OR(エントリー!$AX79="○",エントリー!$AX79="△"),エントリー!AK79=""),"",IF(OR(エントリー!$AX79="○",エントリー!$AX79="△"),エントリー!AK79,""))</f>
        <v/>
      </c>
      <c r="AK74" t="str">
        <f>IF(エントリー!AX79="△","オープン参加","")</f>
        <v/>
      </c>
    </row>
    <row r="75" spans="1:37" x14ac:dyDescent="0.15">
      <c r="A75" s="68" t="str">
        <f>IF(AND(OR(エントリー!$AX80="○",エントリー!$AX80="△"),エントリー!B80=""),"",IF(OR(エントリー!$AX80="○",エントリー!$AX80="△"),エントリー!B80,""))</f>
        <v/>
      </c>
      <c r="B75" t="str">
        <f>IF(AND(OR(エントリー!$AX80="○",エントリー!$AX80="△"),エントリー!C80=""),"",IF(OR(エントリー!$AX80="○",エントリー!$AX80="△"),エントリー!C80,""))</f>
        <v/>
      </c>
      <c r="C75" t="str">
        <f>IF(AND(OR(エントリー!$AX80="○",エントリー!$AX80="△"),エントリー!D80=""),"",IF(OR(エントリー!$AX80="○",エントリー!$AX80="△"),エントリー!D80,""))</f>
        <v/>
      </c>
      <c r="D75" s="69" t="str">
        <f>IF(AND(OR(エントリー!$AX80="○",エントリー!$AX80="△"),エントリー!E80=""),"",IF(OR(エントリー!$AX80="○",エントリー!$AX80="△"),エントリー!E80,""))</f>
        <v/>
      </c>
      <c r="E75" t="str">
        <f>IF(AND(OR(エントリー!$AX80="○",エントリー!$AX80="△"),エントリー!F80=""),"",IF(OR(エントリー!$AX80="○",エントリー!$AX80="△"),エントリー!F80,""))</f>
        <v/>
      </c>
      <c r="F75" t="str">
        <f>IF(AND(OR(エントリー!$AX80="○",エントリー!$AX80="△"),エントリー!G80=""),"",IF(OR(エントリー!$AX80="○",エントリー!$AX80="△"),エントリー!G80,""))</f>
        <v/>
      </c>
      <c r="G75" t="str">
        <f>IF(AND(OR(エントリー!$AX80="○",エントリー!$AX80="△"),エントリー!H80=""),"",IF(OR(エントリー!$AX80="○",エントリー!$AX80="△"),エントリー!H80,""))</f>
        <v/>
      </c>
      <c r="H75" t="str">
        <f>IF(AND(OR(エントリー!$AX80="○",エントリー!$AX80="△"),エントリー!I80=""),"",IF(OR(エントリー!$AX80="○",エントリー!$AX80="△"),エントリー!I80,""))</f>
        <v/>
      </c>
      <c r="I75" t="str">
        <f>IF(AND(OR(エントリー!$AX80="○",エントリー!$AX80="△"),エントリー!J80=""),"",IF(OR(エントリー!$AX80="○",エントリー!$AX80="△"),エントリー!J80,""))</f>
        <v/>
      </c>
      <c r="J75" t="str">
        <f>IF(AND(OR(エントリー!$AX80="○",エントリー!$AX80="△"),エントリー!K80=""),"",IF(OR(エントリー!$AX80="○",エントリー!$AX80="△"),エントリー!K80,""))</f>
        <v/>
      </c>
      <c r="K75" t="str">
        <f>IF(AND(OR(エントリー!$AX80="○",エントリー!$AX80="△"),エントリー!L80=""),"",IF(OR(エントリー!$AX80="○",エントリー!$AX80="△"),エントリー!L80,""))</f>
        <v/>
      </c>
      <c r="L75" s="71" t="str">
        <f>IF(AND(OR(エントリー!$AX80="○",エントリー!$AX80="△"),エントリー!M80=""),"",IF(OR(エントリー!$AX80="○",エントリー!$AX80="△"),エントリー!M80,""))</f>
        <v/>
      </c>
      <c r="M75" s="71" t="str">
        <f>IF(AND(OR(エントリー!$AX80="○",エントリー!$AX80="△"),エントリー!N80=""),"",IF(OR(エントリー!$AX80="○",エントリー!$AX80="△"),エントリー!N80,""))</f>
        <v/>
      </c>
      <c r="N75" s="71" t="str">
        <f>IF(AND(OR(エントリー!$AX80="○",エントリー!$AX80="△"),エントリー!O80=""),"",IF(OR(エントリー!$AX80="○",エントリー!$AX80="△"),エントリー!O80,""))</f>
        <v/>
      </c>
      <c r="O75" s="5" t="str">
        <f>IF(エントリー!P80="","",IF(エントリー!$AX80="","",IF(AND(OR(エントリー!$AX80="○",エントリー!$AX80="△"),エントリー!AL80=""),エントリー!P80,エントリー!AL80)))</f>
        <v/>
      </c>
      <c r="P75" s="8" t="str">
        <f>IF(AND(OR(エントリー!$AX80="○",エントリー!$AX80="△"),エントリー!Q80=""),"",IF(OR(エントリー!$AX80="○",エントリー!$AX80="△"),エントリー!Q80,""))</f>
        <v/>
      </c>
      <c r="Q75" t="str">
        <f>IF(AND(OR(エントリー!$AX80="○",エントリー!$AX80="△"),エントリー!R80=""),"",IF(OR(エントリー!$AX80="○",エントリー!$AX80="△"),エントリー!R80,""))</f>
        <v/>
      </c>
      <c r="R75" s="70" t="str">
        <f>IF(AND(OR(エントリー!$AX80="○",エントリー!$AX80="△"),エントリー!S80=""),"",IF(OR(エントリー!$AX80="○",エントリー!$AX80="△"),エントリー!S80,""))</f>
        <v/>
      </c>
      <c r="S75" t="str">
        <f>IF(AND(OR(エントリー!$AX80="○",エントリー!$AX80="△"),エントリー!T80=""),"",IF(OR(エントリー!$AX80="○",エントリー!$AX80="△"),エントリー!T80,""))</f>
        <v/>
      </c>
      <c r="T75" t="str">
        <f>IF(AND(OR(エントリー!$AX80="○",エントリー!$AX80="△"),エントリー!U80=""),"",IF(OR(エントリー!$AX80="○",エントリー!$AX80="△"),エントリー!U80,""))</f>
        <v/>
      </c>
      <c r="U75" t="str">
        <f>IF(AND(OR(エントリー!$AX80="○",エントリー!$AX80="△"),エントリー!V80=""),"",IF(OR(エントリー!$AX80="○",エントリー!$AX80="△"),エントリー!V80,""))</f>
        <v/>
      </c>
      <c r="V75" t="str">
        <f>IF(AND(OR(エントリー!$AX80="○",エントリー!$AX80="△"),エントリー!W80=""),"",IF(OR(エントリー!$AX80="○",エントリー!$AX80="△"),エントリー!W80,""))</f>
        <v/>
      </c>
      <c r="W75" t="str">
        <f>IF(AND(OR(エントリー!$AX80="○",エントリー!$AX80="△"),エントリー!X80=""),"",IF(OR(エントリー!$AX80="○",エントリー!$AX80="△"),エントリー!X80,""))</f>
        <v/>
      </c>
      <c r="X75" t="str">
        <f>IF(AND(OR(エントリー!$AX80="○",エントリー!$AX80="△"),エントリー!Y80=""),"",IF(OR(エントリー!$AX80="○",エントリー!$AX80="△"),エントリー!Y80,""))</f>
        <v/>
      </c>
      <c r="Y75" t="str">
        <f>IF(AND(OR(エントリー!$AX80="○",エントリー!$AX80="△"),エントリー!Z80=""),"",IF(OR(エントリー!$AX80="○",エントリー!$AX80="△"),エントリー!Z80,""))</f>
        <v/>
      </c>
      <c r="Z75" t="str">
        <f>IF(AND(OR(エントリー!$AX80="○",エントリー!$AX80="△"),エントリー!AA80=""),"",IF(OR(エントリー!$AX80="○",エントリー!$AX80="△"),エントリー!AA80,""))</f>
        <v/>
      </c>
      <c r="AA75" t="str">
        <f>IF(AND(OR(エントリー!$AX80="○",エントリー!$AX80="△"),エントリー!AB80=""),"",IF(OR(エントリー!$AX80="○",エントリー!$AX80="△"),エントリー!AB80,""))</f>
        <v/>
      </c>
      <c r="AB75" t="str">
        <f>IF(AND(OR(エントリー!$AX80="○",エントリー!$AX80="△"),エントリー!AC80=""),"",IF(OR(エントリー!$AX80="○",エントリー!$AX80="△"),エントリー!AC80,""))</f>
        <v/>
      </c>
      <c r="AC75" t="str">
        <f>IF(AND(OR(エントリー!$AX80="○",エントリー!$AX80="△"),エントリー!$AY$3="通常"),エントリー!AP80,IF(AND(OR(エントリー!$AX80="○",エントリー!$AX80="△"),エントリー!$AY$3="国体"),エントリー!AO80,IF(AND(OR(エントリー!$AX80="○",エントリー!$AX80="△"),エントリー!$AY$3="OPEN"),エントリー!AQ80,IF(AND(OR(エントリー!$AX80="○",エントリー!$AX80="△"),エントリー!$AY$3="Jr"),エントリー!AR80,IF(AND(OR(エントリー!$AX80="○",エントリー!$AX80="△"),エントリー!$AY$3="MS"),エントリー!AS80,"")))))</f>
        <v/>
      </c>
      <c r="AD75" t="str">
        <f>IF(AND(OR(エントリー!$AX80="○",エントリー!$AX80="△"),エントリー!AE80=""),"",IF(OR(エントリー!$AX80="○",エントリー!$AX80="△"),エントリー!AE80,""))</f>
        <v/>
      </c>
      <c r="AE75" t="str">
        <f>IF(エントリー!AM80="","",IF(エントリー!$AX80="","",IF(AND(OR(エントリー!$AX80="○",エントリー!$AX80="△"),エントリー!$AY$3="MS"),エントリー!AN80,エントリー!AM80)))</f>
        <v/>
      </c>
      <c r="AF75" t="str">
        <f t="shared" si="1"/>
        <v/>
      </c>
      <c r="AG75" t="str">
        <f>IF(AND(OR(エントリー!$AX80="○",エントリー!$AX80="△"),エントリー!AH80=""),"",IF(OR(エントリー!$AX80="○",エントリー!$AX80="△"),エントリー!AH80,""))</f>
        <v/>
      </c>
      <c r="AH75" s="72" t="str">
        <f>IF(AND(OR(エントリー!$AX80="○",エントリー!$AX80="△"),エントリー!AI80=""),"",IF(OR(エントリー!$AX80="○",エントリー!$AX80="△"),エントリー!AI80,""))</f>
        <v/>
      </c>
      <c r="AI75" t="str">
        <f>IF(AND(OR(エントリー!$AX80="○",エントリー!$AX80="△"),エントリー!AJ80=""),"",IF(OR(エントリー!$AX80="○",エントリー!$AX80="△"),エントリー!AJ80,""))</f>
        <v/>
      </c>
      <c r="AJ75" t="str">
        <f>IF(AND(OR(エントリー!$AX80="○",エントリー!$AX80="△"),エントリー!AK80=""),"",IF(OR(エントリー!$AX80="○",エントリー!$AX80="△"),エントリー!AK80,""))</f>
        <v/>
      </c>
      <c r="AK75" t="str">
        <f>IF(エントリー!AX80="△","オープン参加","")</f>
        <v/>
      </c>
    </row>
    <row r="76" spans="1:37" x14ac:dyDescent="0.15">
      <c r="AJ76" s="48"/>
    </row>
    <row r="77" spans="1:37" x14ac:dyDescent="0.15">
      <c r="AJ77" s="48"/>
    </row>
    <row r="78" spans="1:37" x14ac:dyDescent="0.15">
      <c r="AJ78" s="48"/>
    </row>
    <row r="79" spans="1:37" x14ac:dyDescent="0.15">
      <c r="AJ79" s="48"/>
    </row>
    <row r="80" spans="1:37" x14ac:dyDescent="0.15">
      <c r="AJ80" s="48"/>
    </row>
    <row r="81" spans="36:36" x14ac:dyDescent="0.15">
      <c r="AJ81" s="48"/>
    </row>
    <row r="82" spans="36:36" x14ac:dyDescent="0.15">
      <c r="AJ82" s="48"/>
    </row>
    <row r="83" spans="36:36" x14ac:dyDescent="0.15">
      <c r="AJ83" s="48"/>
    </row>
    <row r="84" spans="36:36" x14ac:dyDescent="0.15">
      <c r="AJ84" s="48"/>
    </row>
    <row r="85" spans="36:36" x14ac:dyDescent="0.15">
      <c r="AJ85" s="48"/>
    </row>
    <row r="86" spans="36:36" x14ac:dyDescent="0.15">
      <c r="AJ86" s="48"/>
    </row>
    <row r="87" spans="36:36" x14ac:dyDescent="0.15">
      <c r="AJ87" s="48"/>
    </row>
    <row r="88" spans="36:36" x14ac:dyDescent="0.15">
      <c r="AJ88" s="48"/>
    </row>
    <row r="89" spans="36:36" x14ac:dyDescent="0.15">
      <c r="AJ89" s="48"/>
    </row>
    <row r="90" spans="36:36" x14ac:dyDescent="0.15">
      <c r="AJ90" s="48"/>
    </row>
    <row r="91" spans="36:36" x14ac:dyDescent="0.15">
      <c r="AJ91" s="48"/>
    </row>
    <row r="92" spans="36:36" x14ac:dyDescent="0.15">
      <c r="AJ92" s="48"/>
    </row>
    <row r="93" spans="36:36" x14ac:dyDescent="0.15">
      <c r="AJ93" s="48"/>
    </row>
    <row r="94" spans="36:36" x14ac:dyDescent="0.15">
      <c r="AJ94" s="48"/>
    </row>
    <row r="95" spans="36:36" x14ac:dyDescent="0.15">
      <c r="AJ95" s="48"/>
    </row>
    <row r="96" spans="36:36" x14ac:dyDescent="0.15">
      <c r="AJ96" s="48"/>
    </row>
    <row r="97" spans="36:36" x14ac:dyDescent="0.15">
      <c r="AJ97" s="48"/>
    </row>
    <row r="98" spans="36:36" x14ac:dyDescent="0.15">
      <c r="AJ98" s="48"/>
    </row>
    <row r="99" spans="36:36" x14ac:dyDescent="0.15">
      <c r="AJ99" s="48"/>
    </row>
    <row r="100" spans="36:36" x14ac:dyDescent="0.15">
      <c r="AJ100" s="48"/>
    </row>
    <row r="101" spans="36:36" x14ac:dyDescent="0.15">
      <c r="AJ101" s="48"/>
    </row>
    <row r="102" spans="36:36" x14ac:dyDescent="0.15">
      <c r="AJ102" s="48"/>
    </row>
    <row r="103" spans="36:36" x14ac:dyDescent="0.15">
      <c r="AJ103" s="48"/>
    </row>
    <row r="104" spans="36:36" x14ac:dyDescent="0.15">
      <c r="AJ104" s="48"/>
    </row>
    <row r="105" spans="36:36" x14ac:dyDescent="0.15">
      <c r="AJ105" s="48"/>
    </row>
    <row r="106" spans="36:36" x14ac:dyDescent="0.15">
      <c r="AJ106" s="48"/>
    </row>
    <row r="107" spans="36:36" x14ac:dyDescent="0.15">
      <c r="AJ107" s="48"/>
    </row>
    <row r="108" spans="36:36" x14ac:dyDescent="0.15">
      <c r="AJ108" s="48"/>
    </row>
    <row r="109" spans="36:36" x14ac:dyDescent="0.15">
      <c r="AJ109" s="48"/>
    </row>
    <row r="110" spans="36:36" x14ac:dyDescent="0.15">
      <c r="AJ110" s="48"/>
    </row>
    <row r="111" spans="36:36" x14ac:dyDescent="0.15">
      <c r="AJ111" s="48"/>
    </row>
    <row r="112" spans="36:36" x14ac:dyDescent="0.15">
      <c r="AJ112" s="48"/>
    </row>
    <row r="113" spans="36:36" x14ac:dyDescent="0.15">
      <c r="AJ113" s="48"/>
    </row>
    <row r="114" spans="36:36" x14ac:dyDescent="0.15">
      <c r="AJ114" s="48"/>
    </row>
    <row r="115" spans="36:36" x14ac:dyDescent="0.15">
      <c r="AJ115" s="48"/>
    </row>
    <row r="116" spans="36:36" x14ac:dyDescent="0.15">
      <c r="AJ116" s="48"/>
    </row>
    <row r="117" spans="36:36" x14ac:dyDescent="0.15">
      <c r="AJ117" s="48"/>
    </row>
    <row r="118" spans="36:36" x14ac:dyDescent="0.15">
      <c r="AJ118" s="48"/>
    </row>
    <row r="119" spans="36:36" x14ac:dyDescent="0.15">
      <c r="AJ119" s="48"/>
    </row>
    <row r="120" spans="36:36" x14ac:dyDescent="0.15">
      <c r="AJ120" s="48"/>
    </row>
    <row r="121" spans="36:36" x14ac:dyDescent="0.15">
      <c r="AJ121" s="48"/>
    </row>
    <row r="122" spans="36:36" x14ac:dyDescent="0.15">
      <c r="AJ122" s="48"/>
    </row>
    <row r="123" spans="36:36" x14ac:dyDescent="0.15">
      <c r="AJ123" s="48"/>
    </row>
    <row r="124" spans="36:36" x14ac:dyDescent="0.15">
      <c r="AJ124" s="48"/>
    </row>
    <row r="125" spans="36:36" x14ac:dyDescent="0.15">
      <c r="AJ125" s="48"/>
    </row>
    <row r="126" spans="36:36" x14ac:dyDescent="0.15">
      <c r="AJ126" s="48"/>
    </row>
    <row r="127" spans="36:36" x14ac:dyDescent="0.15">
      <c r="AJ127" s="48"/>
    </row>
    <row r="128" spans="36:36" x14ac:dyDescent="0.15">
      <c r="AJ128" s="48"/>
    </row>
    <row r="129" spans="36:36" x14ac:dyDescent="0.15">
      <c r="AJ129" s="48"/>
    </row>
    <row r="130" spans="36:36" x14ac:dyDescent="0.15">
      <c r="AJ130" s="48"/>
    </row>
    <row r="131" spans="36:36" x14ac:dyDescent="0.15">
      <c r="AJ131" s="48"/>
    </row>
    <row r="132" spans="36:36" x14ac:dyDescent="0.15">
      <c r="AJ132" s="48"/>
    </row>
    <row r="133" spans="36:36" x14ac:dyDescent="0.15">
      <c r="AJ133" s="48"/>
    </row>
    <row r="134" spans="36:36" x14ac:dyDescent="0.15">
      <c r="AJ134" s="48"/>
    </row>
    <row r="135" spans="36:36" x14ac:dyDescent="0.15">
      <c r="AJ135" s="48"/>
    </row>
    <row r="136" spans="36:36" x14ac:dyDescent="0.15">
      <c r="AJ136" s="48"/>
    </row>
    <row r="137" spans="36:36" x14ac:dyDescent="0.15">
      <c r="AJ137" s="48"/>
    </row>
    <row r="138" spans="36:36" x14ac:dyDescent="0.15">
      <c r="AJ138" s="48"/>
    </row>
    <row r="139" spans="36:36" x14ac:dyDescent="0.15">
      <c r="AJ139" s="48"/>
    </row>
    <row r="140" spans="36:36" x14ac:dyDescent="0.15">
      <c r="AJ140" s="48"/>
    </row>
    <row r="141" spans="36:36" x14ac:dyDescent="0.15">
      <c r="AJ141" s="48"/>
    </row>
    <row r="142" spans="36:36" x14ac:dyDescent="0.15">
      <c r="AJ142" s="48"/>
    </row>
    <row r="143" spans="36:36" x14ac:dyDescent="0.15">
      <c r="AJ143" s="48"/>
    </row>
    <row r="144" spans="36:36" x14ac:dyDescent="0.15">
      <c r="AJ144" s="48"/>
    </row>
    <row r="145" spans="36:36" x14ac:dyDescent="0.15">
      <c r="AJ145" s="48"/>
    </row>
    <row r="146" spans="36:36" x14ac:dyDescent="0.15">
      <c r="AJ146" s="48"/>
    </row>
    <row r="147" spans="36:36" x14ac:dyDescent="0.15">
      <c r="AJ147" s="48"/>
    </row>
    <row r="148" spans="36:36" x14ac:dyDescent="0.15">
      <c r="AJ148" s="48"/>
    </row>
    <row r="149" spans="36:36" x14ac:dyDescent="0.15">
      <c r="AJ149" s="48"/>
    </row>
    <row r="150" spans="36:36" x14ac:dyDescent="0.15">
      <c r="AJ150" s="48"/>
    </row>
    <row r="151" spans="36:36" x14ac:dyDescent="0.15">
      <c r="AJ151" s="48"/>
    </row>
    <row r="152" spans="36:36" x14ac:dyDescent="0.15">
      <c r="AJ152" s="48"/>
    </row>
    <row r="153" spans="36:36" x14ac:dyDescent="0.15">
      <c r="AJ153" s="48"/>
    </row>
    <row r="154" spans="36:36" x14ac:dyDescent="0.15">
      <c r="AJ154" s="48"/>
    </row>
    <row r="155" spans="36:36" x14ac:dyDescent="0.15">
      <c r="AJ155" s="48"/>
    </row>
    <row r="156" spans="36:36" x14ac:dyDescent="0.15">
      <c r="AJ156" s="48"/>
    </row>
    <row r="157" spans="36:36" x14ac:dyDescent="0.15">
      <c r="AJ157" s="48"/>
    </row>
    <row r="158" spans="36:36" x14ac:dyDescent="0.15">
      <c r="AJ158" s="48"/>
    </row>
    <row r="159" spans="36:36" x14ac:dyDescent="0.15">
      <c r="AJ159" s="48"/>
    </row>
    <row r="160" spans="36:36" x14ac:dyDescent="0.15">
      <c r="AJ160" s="48"/>
    </row>
    <row r="161" spans="36:36" x14ac:dyDescent="0.15">
      <c r="AJ161" s="48"/>
    </row>
    <row r="162" spans="36:36" x14ac:dyDescent="0.15">
      <c r="AJ162" s="48"/>
    </row>
    <row r="163" spans="36:36" x14ac:dyDescent="0.15">
      <c r="AJ163" s="48"/>
    </row>
    <row r="164" spans="36:36" x14ac:dyDescent="0.15">
      <c r="AJ164" s="48"/>
    </row>
    <row r="165" spans="36:36" x14ac:dyDescent="0.15">
      <c r="AJ165" s="48"/>
    </row>
    <row r="166" spans="36:36" x14ac:dyDescent="0.15">
      <c r="AJ166" s="48"/>
    </row>
    <row r="167" spans="36:36" x14ac:dyDescent="0.15">
      <c r="AJ167" s="48"/>
    </row>
    <row r="168" spans="36:36" x14ac:dyDescent="0.15">
      <c r="AJ168" s="48"/>
    </row>
    <row r="169" spans="36:36" x14ac:dyDescent="0.15">
      <c r="AJ169" s="48"/>
    </row>
    <row r="170" spans="36:36" x14ac:dyDescent="0.15">
      <c r="AJ170" s="48"/>
    </row>
    <row r="171" spans="36:36" x14ac:dyDescent="0.15">
      <c r="AJ171" s="48"/>
    </row>
    <row r="172" spans="36:36" x14ac:dyDescent="0.15">
      <c r="AJ172" s="48"/>
    </row>
    <row r="173" spans="36:36" x14ac:dyDescent="0.15">
      <c r="AJ173" s="48"/>
    </row>
    <row r="174" spans="36:36" x14ac:dyDescent="0.15">
      <c r="AJ174" s="48"/>
    </row>
    <row r="175" spans="36:36" x14ac:dyDescent="0.15">
      <c r="AJ175" s="48"/>
    </row>
    <row r="176" spans="36:36" x14ac:dyDescent="0.15">
      <c r="AJ176" s="48"/>
    </row>
    <row r="177" spans="36:36" x14ac:dyDescent="0.15">
      <c r="AJ177" s="48"/>
    </row>
    <row r="178" spans="36:36" x14ac:dyDescent="0.15">
      <c r="AJ178" s="48"/>
    </row>
    <row r="179" spans="36:36" x14ac:dyDescent="0.15">
      <c r="AJ179" s="48"/>
    </row>
    <row r="180" spans="36:36" x14ac:dyDescent="0.15">
      <c r="AJ180" s="48"/>
    </row>
    <row r="181" spans="36:36" x14ac:dyDescent="0.15">
      <c r="AJ181" s="48"/>
    </row>
    <row r="182" spans="36:36" x14ac:dyDescent="0.15">
      <c r="AJ182" s="48"/>
    </row>
    <row r="183" spans="36:36" x14ac:dyDescent="0.15">
      <c r="AJ183" s="48"/>
    </row>
    <row r="184" spans="36:36" x14ac:dyDescent="0.15">
      <c r="AJ184" s="48"/>
    </row>
    <row r="185" spans="36:36" x14ac:dyDescent="0.15">
      <c r="AJ185" s="48"/>
    </row>
    <row r="186" spans="36:36" x14ac:dyDescent="0.15">
      <c r="AJ186" s="48"/>
    </row>
    <row r="187" spans="36:36" x14ac:dyDescent="0.15">
      <c r="AJ187" s="48"/>
    </row>
    <row r="188" spans="36:36" x14ac:dyDescent="0.15">
      <c r="AJ188" s="48"/>
    </row>
    <row r="189" spans="36:36" x14ac:dyDescent="0.15">
      <c r="AJ189" s="48"/>
    </row>
    <row r="190" spans="36:36" x14ac:dyDescent="0.15">
      <c r="AJ190" s="48"/>
    </row>
    <row r="191" spans="36:36" x14ac:dyDescent="0.15">
      <c r="AJ191" s="48"/>
    </row>
    <row r="192" spans="36:36" x14ac:dyDescent="0.15">
      <c r="AJ192" s="48"/>
    </row>
    <row r="193" spans="36:36" x14ac:dyDescent="0.15">
      <c r="AJ193" s="48"/>
    </row>
    <row r="194" spans="36:36" x14ac:dyDescent="0.15">
      <c r="AJ194" s="48"/>
    </row>
    <row r="195" spans="36:36" x14ac:dyDescent="0.15">
      <c r="AJ195" s="48"/>
    </row>
    <row r="196" spans="36:36" x14ac:dyDescent="0.15">
      <c r="AJ196" s="48"/>
    </row>
    <row r="197" spans="36:36" x14ac:dyDescent="0.15">
      <c r="AJ197" s="48"/>
    </row>
    <row r="198" spans="36:36" x14ac:dyDescent="0.15">
      <c r="AJ198" s="48"/>
    </row>
    <row r="199" spans="36:36" x14ac:dyDescent="0.15">
      <c r="AJ199" s="48"/>
    </row>
    <row r="200" spans="36:36" x14ac:dyDescent="0.15">
      <c r="AJ200" s="48"/>
    </row>
    <row r="201" spans="36:36" x14ac:dyDescent="0.15">
      <c r="AJ201" s="48"/>
    </row>
    <row r="202" spans="36:36" x14ac:dyDescent="0.15">
      <c r="AJ202" s="48"/>
    </row>
    <row r="203" spans="36:36" x14ac:dyDescent="0.15">
      <c r="AJ203" s="48"/>
    </row>
    <row r="204" spans="36:36" x14ac:dyDescent="0.15">
      <c r="AJ204" s="48"/>
    </row>
    <row r="205" spans="36:36" x14ac:dyDescent="0.15">
      <c r="AJ205" s="48"/>
    </row>
    <row r="206" spans="36:36" x14ac:dyDescent="0.15">
      <c r="AJ206" s="48"/>
    </row>
    <row r="207" spans="36:36" x14ac:dyDescent="0.15">
      <c r="AJ207" s="48"/>
    </row>
    <row r="208" spans="36:36" x14ac:dyDescent="0.15">
      <c r="AJ208" s="48"/>
    </row>
    <row r="209" spans="36:36" x14ac:dyDescent="0.15">
      <c r="AJ209" s="48"/>
    </row>
    <row r="210" spans="36:36" x14ac:dyDescent="0.15">
      <c r="AJ210" s="48"/>
    </row>
    <row r="211" spans="36:36" x14ac:dyDescent="0.15">
      <c r="AJ211" s="48"/>
    </row>
    <row r="212" spans="36:36" x14ac:dyDescent="0.15">
      <c r="AJ212" s="48"/>
    </row>
    <row r="213" spans="36:36" x14ac:dyDescent="0.15">
      <c r="AJ213" s="48"/>
    </row>
    <row r="214" spans="36:36" x14ac:dyDescent="0.15">
      <c r="AJ214" s="48"/>
    </row>
    <row r="215" spans="36:36" x14ac:dyDescent="0.15">
      <c r="AJ215" s="48"/>
    </row>
    <row r="216" spans="36:36" x14ac:dyDescent="0.15">
      <c r="AJ216" s="48"/>
    </row>
    <row r="217" spans="36:36" x14ac:dyDescent="0.15">
      <c r="AJ217" s="48"/>
    </row>
    <row r="218" spans="36:36" x14ac:dyDescent="0.15">
      <c r="AJ218" s="48"/>
    </row>
    <row r="219" spans="36:36" x14ac:dyDescent="0.15">
      <c r="AJ219" s="48"/>
    </row>
    <row r="220" spans="36:36" x14ac:dyDescent="0.15">
      <c r="AJ220" s="48"/>
    </row>
    <row r="221" spans="36:36" x14ac:dyDescent="0.15">
      <c r="AJ221" s="48"/>
    </row>
    <row r="222" spans="36:36" x14ac:dyDescent="0.15">
      <c r="AJ222" s="48"/>
    </row>
    <row r="223" spans="36:36" x14ac:dyDescent="0.15">
      <c r="AJ223" s="48"/>
    </row>
    <row r="224" spans="36:36" x14ac:dyDescent="0.15">
      <c r="AJ224" s="48"/>
    </row>
    <row r="225" spans="36:36" x14ac:dyDescent="0.15">
      <c r="AJ225" s="48"/>
    </row>
    <row r="226" spans="36:36" x14ac:dyDescent="0.15">
      <c r="AJ226" s="48"/>
    </row>
    <row r="227" spans="36:36" x14ac:dyDescent="0.15">
      <c r="AJ227" s="48"/>
    </row>
    <row r="228" spans="36:36" x14ac:dyDescent="0.15">
      <c r="AJ228" s="48"/>
    </row>
    <row r="229" spans="36:36" x14ac:dyDescent="0.15">
      <c r="AJ229" s="48"/>
    </row>
    <row r="230" spans="36:36" x14ac:dyDescent="0.15">
      <c r="AJ230" s="48"/>
    </row>
    <row r="231" spans="36:36" x14ac:dyDescent="0.15">
      <c r="AJ231" s="48"/>
    </row>
    <row r="232" spans="36:36" x14ac:dyDescent="0.15">
      <c r="AJ232" s="48"/>
    </row>
    <row r="233" spans="36:36" x14ac:dyDescent="0.15">
      <c r="AJ233" s="48"/>
    </row>
    <row r="234" spans="36:36" x14ac:dyDescent="0.15">
      <c r="AJ234" s="48"/>
    </row>
    <row r="235" spans="36:36" x14ac:dyDescent="0.15">
      <c r="AJ235" s="48"/>
    </row>
    <row r="236" spans="36:36" x14ac:dyDescent="0.15">
      <c r="AJ236" s="48"/>
    </row>
    <row r="237" spans="36:36" x14ac:dyDescent="0.15">
      <c r="AJ237" s="48"/>
    </row>
    <row r="238" spans="36:36" x14ac:dyDescent="0.15">
      <c r="AJ238" s="48"/>
    </row>
    <row r="239" spans="36:36" x14ac:dyDescent="0.15">
      <c r="AJ239" s="48"/>
    </row>
    <row r="240" spans="36:36" x14ac:dyDescent="0.15">
      <c r="AJ240" s="48"/>
    </row>
    <row r="241" spans="36:36" x14ac:dyDescent="0.15">
      <c r="AJ241" s="48"/>
    </row>
    <row r="242" spans="36:36" x14ac:dyDescent="0.15">
      <c r="AJ242" s="48"/>
    </row>
    <row r="243" spans="36:36" x14ac:dyDescent="0.15">
      <c r="AJ243" s="48"/>
    </row>
    <row r="244" spans="36:36" x14ac:dyDescent="0.15">
      <c r="AJ244" s="48"/>
    </row>
    <row r="245" spans="36:36" x14ac:dyDescent="0.15">
      <c r="AJ245" s="48"/>
    </row>
    <row r="246" spans="36:36" x14ac:dyDescent="0.15">
      <c r="AJ246" s="48"/>
    </row>
    <row r="247" spans="36:36" x14ac:dyDescent="0.15">
      <c r="AJ247" s="48"/>
    </row>
    <row r="248" spans="36:36" x14ac:dyDescent="0.15">
      <c r="AJ248" s="48"/>
    </row>
    <row r="249" spans="36:36" x14ac:dyDescent="0.15">
      <c r="AJ249" s="48"/>
    </row>
    <row r="250" spans="36:36" x14ac:dyDescent="0.15">
      <c r="AJ250" s="48"/>
    </row>
    <row r="251" spans="36:36" x14ac:dyDescent="0.15">
      <c r="AJ251" s="48"/>
    </row>
    <row r="252" spans="36:36" x14ac:dyDescent="0.15">
      <c r="AJ252" s="48"/>
    </row>
    <row r="253" spans="36:36" x14ac:dyDescent="0.15">
      <c r="AJ253" s="48"/>
    </row>
    <row r="254" spans="36:36" x14ac:dyDescent="0.15">
      <c r="AJ254" s="48"/>
    </row>
    <row r="255" spans="36:36" x14ac:dyDescent="0.15">
      <c r="AJ255" s="48"/>
    </row>
    <row r="256" spans="36:36" x14ac:dyDescent="0.15">
      <c r="AJ256" s="48"/>
    </row>
    <row r="257" spans="36:36" x14ac:dyDescent="0.15">
      <c r="AJ257" s="48"/>
    </row>
    <row r="258" spans="36:36" x14ac:dyDescent="0.15">
      <c r="AJ258" s="48"/>
    </row>
    <row r="259" spans="36:36" x14ac:dyDescent="0.15">
      <c r="AJ259" s="48"/>
    </row>
    <row r="260" spans="36:36" x14ac:dyDescent="0.15">
      <c r="AJ260" s="48"/>
    </row>
    <row r="261" spans="36:36" x14ac:dyDescent="0.15">
      <c r="AJ261" s="48"/>
    </row>
    <row r="262" spans="36:36" x14ac:dyDescent="0.15">
      <c r="AJ262" s="48"/>
    </row>
    <row r="263" spans="36:36" x14ac:dyDescent="0.15">
      <c r="AJ263" s="48"/>
    </row>
    <row r="264" spans="36:36" x14ac:dyDescent="0.15">
      <c r="AJ264" s="48"/>
    </row>
    <row r="265" spans="36:36" x14ac:dyDescent="0.15">
      <c r="AJ265" s="48"/>
    </row>
    <row r="266" spans="36:36" x14ac:dyDescent="0.15">
      <c r="AJ266" s="48"/>
    </row>
    <row r="267" spans="36:36" x14ac:dyDescent="0.15">
      <c r="AJ267" s="48"/>
    </row>
    <row r="268" spans="36:36" x14ac:dyDescent="0.15">
      <c r="AJ268" s="48"/>
    </row>
    <row r="269" spans="36:36" x14ac:dyDescent="0.15">
      <c r="AJ269" s="48"/>
    </row>
    <row r="270" spans="36:36" x14ac:dyDescent="0.15">
      <c r="AJ270" s="48"/>
    </row>
    <row r="271" spans="36:36" x14ac:dyDescent="0.15">
      <c r="AJ271" s="48"/>
    </row>
    <row r="272" spans="36:36" x14ac:dyDescent="0.15">
      <c r="AJ272" s="48"/>
    </row>
    <row r="273" spans="36:36" x14ac:dyDescent="0.15">
      <c r="AJ273" s="48"/>
    </row>
    <row r="274" spans="36:36" x14ac:dyDescent="0.15">
      <c r="AJ274" s="48"/>
    </row>
    <row r="275" spans="36:36" x14ac:dyDescent="0.15">
      <c r="AJ275" s="48"/>
    </row>
    <row r="276" spans="36:36" x14ac:dyDescent="0.15">
      <c r="AJ276" s="48"/>
    </row>
    <row r="277" spans="36:36" x14ac:dyDescent="0.15">
      <c r="AJ277" s="48"/>
    </row>
    <row r="278" spans="36:36" x14ac:dyDescent="0.15">
      <c r="AJ278" s="48"/>
    </row>
    <row r="279" spans="36:36" x14ac:dyDescent="0.15">
      <c r="AJ279" s="48"/>
    </row>
    <row r="280" spans="36:36" x14ac:dyDescent="0.15">
      <c r="AJ280" s="48"/>
    </row>
    <row r="281" spans="36:36" x14ac:dyDescent="0.15">
      <c r="AJ281" s="48"/>
    </row>
    <row r="282" spans="36:36" x14ac:dyDescent="0.15">
      <c r="AJ282" s="48"/>
    </row>
    <row r="283" spans="36:36" x14ac:dyDescent="0.15">
      <c r="AJ283" s="48"/>
    </row>
    <row r="284" spans="36:36" x14ac:dyDescent="0.15">
      <c r="AJ284" s="48"/>
    </row>
    <row r="285" spans="36:36" x14ac:dyDescent="0.15">
      <c r="AJ285" s="48"/>
    </row>
    <row r="286" spans="36:36" x14ac:dyDescent="0.15">
      <c r="AJ286" s="48"/>
    </row>
    <row r="287" spans="36:36" x14ac:dyDescent="0.15">
      <c r="AJ287" s="48"/>
    </row>
    <row r="288" spans="36:36" x14ac:dyDescent="0.15">
      <c r="AJ288" s="48"/>
    </row>
    <row r="289" spans="36:36" x14ac:dyDescent="0.15">
      <c r="AJ289" s="48"/>
    </row>
    <row r="290" spans="36:36" x14ac:dyDescent="0.15">
      <c r="AJ290" s="48"/>
    </row>
    <row r="291" spans="36:36" x14ac:dyDescent="0.15">
      <c r="AJ291" s="48"/>
    </row>
    <row r="292" spans="36:36" x14ac:dyDescent="0.15">
      <c r="AJ292" s="48"/>
    </row>
    <row r="293" spans="36:36" x14ac:dyDescent="0.15">
      <c r="AJ293" s="48"/>
    </row>
    <row r="294" spans="36:36" x14ac:dyDescent="0.15">
      <c r="AJ294" s="48"/>
    </row>
    <row r="295" spans="36:36" x14ac:dyDescent="0.15">
      <c r="AJ295" s="48"/>
    </row>
    <row r="296" spans="36:36" x14ac:dyDescent="0.15">
      <c r="AJ296" s="48"/>
    </row>
    <row r="297" spans="36:36" x14ac:dyDescent="0.15">
      <c r="AJ297" s="48"/>
    </row>
    <row r="298" spans="36:36" x14ac:dyDescent="0.15">
      <c r="AJ298" s="48"/>
    </row>
    <row r="299" spans="36:36" x14ac:dyDescent="0.15">
      <c r="AJ299" s="48"/>
    </row>
    <row r="300" spans="36:36" x14ac:dyDescent="0.15">
      <c r="AJ300" s="48"/>
    </row>
    <row r="301" spans="36:36" x14ac:dyDescent="0.15">
      <c r="AJ301" s="48"/>
    </row>
    <row r="302" spans="36:36" x14ac:dyDescent="0.15">
      <c r="AJ302" s="48"/>
    </row>
    <row r="303" spans="36:36" x14ac:dyDescent="0.15">
      <c r="AJ303" s="48"/>
    </row>
    <row r="304" spans="36:36" x14ac:dyDescent="0.15">
      <c r="AJ304" s="48"/>
    </row>
    <row r="305" spans="36:36" x14ac:dyDescent="0.15">
      <c r="AJ305" s="48"/>
    </row>
    <row r="306" spans="36:36" x14ac:dyDescent="0.15">
      <c r="AJ306" s="48"/>
    </row>
    <row r="307" spans="36:36" x14ac:dyDescent="0.15">
      <c r="AJ307" s="48"/>
    </row>
    <row r="308" spans="36:36" x14ac:dyDescent="0.15">
      <c r="AJ308" s="48"/>
    </row>
    <row r="309" spans="36:36" x14ac:dyDescent="0.15">
      <c r="AJ309" s="48"/>
    </row>
    <row r="310" spans="36:36" x14ac:dyDescent="0.15">
      <c r="AJ310" s="48"/>
    </row>
    <row r="311" spans="36:36" x14ac:dyDescent="0.15">
      <c r="AJ311" s="48"/>
    </row>
    <row r="312" spans="36:36" x14ac:dyDescent="0.15">
      <c r="AJ312" s="48"/>
    </row>
    <row r="313" spans="36:36" x14ac:dyDescent="0.15">
      <c r="AJ313" s="48"/>
    </row>
    <row r="314" spans="36:36" x14ac:dyDescent="0.15">
      <c r="AJ314" s="48"/>
    </row>
    <row r="315" spans="36:36" x14ac:dyDescent="0.15">
      <c r="AJ315" s="48"/>
    </row>
    <row r="316" spans="36:36" x14ac:dyDescent="0.15">
      <c r="AJ316" s="48"/>
    </row>
    <row r="317" spans="36:36" x14ac:dyDescent="0.15">
      <c r="AJ317" s="48"/>
    </row>
    <row r="318" spans="36:36" x14ac:dyDescent="0.15">
      <c r="AJ318" s="48"/>
    </row>
    <row r="319" spans="36:36" x14ac:dyDescent="0.15">
      <c r="AJ319" s="48"/>
    </row>
    <row r="320" spans="36:36" x14ac:dyDescent="0.15">
      <c r="AJ320" s="48"/>
    </row>
    <row r="321" spans="36:36" x14ac:dyDescent="0.15">
      <c r="AJ321" s="48"/>
    </row>
    <row r="322" spans="36:36" x14ac:dyDescent="0.15">
      <c r="AJ322" s="48"/>
    </row>
    <row r="323" spans="36:36" x14ac:dyDescent="0.15">
      <c r="AJ323" s="48"/>
    </row>
    <row r="324" spans="36:36" x14ac:dyDescent="0.15">
      <c r="AJ324" s="48"/>
    </row>
    <row r="325" spans="36:36" x14ac:dyDescent="0.15">
      <c r="AJ325" s="48"/>
    </row>
    <row r="326" spans="36:36" x14ac:dyDescent="0.15">
      <c r="AJ326" s="48"/>
    </row>
    <row r="327" spans="36:36" x14ac:dyDescent="0.15">
      <c r="AJ327" s="48"/>
    </row>
    <row r="328" spans="36:36" x14ac:dyDescent="0.15">
      <c r="AJ328" s="48"/>
    </row>
    <row r="329" spans="36:36" x14ac:dyDescent="0.15">
      <c r="AJ329" s="48"/>
    </row>
    <row r="330" spans="36:36" x14ac:dyDescent="0.15">
      <c r="AJ330" s="48"/>
    </row>
    <row r="331" spans="36:36" x14ac:dyDescent="0.15">
      <c r="AJ331" s="48"/>
    </row>
    <row r="332" spans="36:36" x14ac:dyDescent="0.15">
      <c r="AJ332" s="48"/>
    </row>
    <row r="333" spans="36:36" x14ac:dyDescent="0.15">
      <c r="AJ333" s="48"/>
    </row>
    <row r="334" spans="36:36" x14ac:dyDescent="0.15">
      <c r="AJ334" s="48"/>
    </row>
    <row r="335" spans="36:36" x14ac:dyDescent="0.15">
      <c r="AJ335" s="48"/>
    </row>
    <row r="336" spans="36:36" x14ac:dyDescent="0.15">
      <c r="AJ336" s="48"/>
    </row>
    <row r="337" spans="36:36" x14ac:dyDescent="0.15">
      <c r="AJ337" s="48"/>
    </row>
    <row r="338" spans="36:36" x14ac:dyDescent="0.15">
      <c r="AJ338" s="48"/>
    </row>
    <row r="339" spans="36:36" x14ac:dyDescent="0.15">
      <c r="AJ339" s="48"/>
    </row>
    <row r="340" spans="36:36" x14ac:dyDescent="0.15">
      <c r="AJ340" s="48"/>
    </row>
    <row r="341" spans="36:36" x14ac:dyDescent="0.15">
      <c r="AJ341" s="48"/>
    </row>
    <row r="342" spans="36:36" x14ac:dyDescent="0.15">
      <c r="AJ342" s="48"/>
    </row>
    <row r="343" spans="36:36" x14ac:dyDescent="0.15">
      <c r="AJ343" s="48"/>
    </row>
    <row r="344" spans="36:36" x14ac:dyDescent="0.15">
      <c r="AJ344" s="48"/>
    </row>
    <row r="345" spans="36:36" x14ac:dyDescent="0.15">
      <c r="AJ345" s="48"/>
    </row>
    <row r="346" spans="36:36" x14ac:dyDescent="0.15">
      <c r="AJ346" s="48"/>
    </row>
    <row r="347" spans="36:36" x14ac:dyDescent="0.15">
      <c r="AJ347" s="48"/>
    </row>
    <row r="348" spans="36:36" x14ac:dyDescent="0.15">
      <c r="AJ348" s="48"/>
    </row>
    <row r="349" spans="36:36" x14ac:dyDescent="0.15">
      <c r="AJ349" s="48"/>
    </row>
    <row r="350" spans="36:36" x14ac:dyDescent="0.15">
      <c r="AJ350" s="48"/>
    </row>
    <row r="351" spans="36:36" x14ac:dyDescent="0.15">
      <c r="AJ351" s="48"/>
    </row>
    <row r="352" spans="36:36" x14ac:dyDescent="0.15">
      <c r="AJ352" s="48"/>
    </row>
    <row r="353" spans="36:36" x14ac:dyDescent="0.15">
      <c r="AJ353" s="48"/>
    </row>
    <row r="354" spans="36:36" x14ac:dyDescent="0.15">
      <c r="AJ354" s="48"/>
    </row>
    <row r="355" spans="36:36" x14ac:dyDescent="0.15">
      <c r="AJ355" s="48"/>
    </row>
    <row r="356" spans="36:36" x14ac:dyDescent="0.15">
      <c r="AJ356" s="48"/>
    </row>
    <row r="357" spans="36:36" x14ac:dyDescent="0.15">
      <c r="AJ357" s="48"/>
    </row>
    <row r="358" spans="36:36" x14ac:dyDescent="0.15">
      <c r="AJ358" s="48"/>
    </row>
    <row r="359" spans="36:36" x14ac:dyDescent="0.15">
      <c r="AJ359" s="48"/>
    </row>
    <row r="360" spans="36:36" x14ac:dyDescent="0.15">
      <c r="AJ360" s="48"/>
    </row>
    <row r="361" spans="36:36" x14ac:dyDescent="0.15">
      <c r="AJ361" s="48"/>
    </row>
    <row r="362" spans="36:36" x14ac:dyDescent="0.15">
      <c r="AJ362" s="48"/>
    </row>
    <row r="363" spans="36:36" x14ac:dyDescent="0.15">
      <c r="AJ363" s="48"/>
    </row>
    <row r="364" spans="36:36" x14ac:dyDescent="0.15">
      <c r="AJ364" s="48"/>
    </row>
    <row r="365" spans="36:36" x14ac:dyDescent="0.15">
      <c r="AJ365" s="48"/>
    </row>
    <row r="366" spans="36:36" x14ac:dyDescent="0.15">
      <c r="AJ366" s="48"/>
    </row>
    <row r="367" spans="36:36" x14ac:dyDescent="0.15">
      <c r="AJ367" s="48"/>
    </row>
    <row r="368" spans="36:36" x14ac:dyDescent="0.15">
      <c r="AJ368" s="48"/>
    </row>
    <row r="369" spans="36:36" x14ac:dyDescent="0.15">
      <c r="AJ369" s="48"/>
    </row>
    <row r="370" spans="36:36" x14ac:dyDescent="0.15">
      <c r="AJ370" s="48"/>
    </row>
    <row r="371" spans="36:36" x14ac:dyDescent="0.15">
      <c r="AJ371" s="48"/>
    </row>
    <row r="372" spans="36:36" x14ac:dyDescent="0.15">
      <c r="AJ372" s="48"/>
    </row>
    <row r="373" spans="36:36" x14ac:dyDescent="0.15">
      <c r="AJ373" s="48"/>
    </row>
    <row r="374" spans="36:36" x14ac:dyDescent="0.15">
      <c r="AJ374" s="48"/>
    </row>
    <row r="375" spans="36:36" x14ac:dyDescent="0.15">
      <c r="AJ375" s="48"/>
    </row>
    <row r="376" spans="36:36" x14ac:dyDescent="0.15">
      <c r="AJ376" s="48"/>
    </row>
    <row r="377" spans="36:36" x14ac:dyDescent="0.15">
      <c r="AJ377" s="48"/>
    </row>
    <row r="378" spans="36:36" x14ac:dyDescent="0.15">
      <c r="AJ378" s="48"/>
    </row>
    <row r="379" spans="36:36" x14ac:dyDescent="0.15">
      <c r="AJ379" s="48"/>
    </row>
    <row r="380" spans="36:36" x14ac:dyDescent="0.15">
      <c r="AJ380" s="48"/>
    </row>
    <row r="381" spans="36:36" x14ac:dyDescent="0.15">
      <c r="AJ381" s="48"/>
    </row>
    <row r="382" spans="36:36" x14ac:dyDescent="0.15">
      <c r="AJ382" s="48"/>
    </row>
    <row r="383" spans="36:36" x14ac:dyDescent="0.15">
      <c r="AJ383" s="48"/>
    </row>
    <row r="384" spans="36:36" x14ac:dyDescent="0.15">
      <c r="AJ384" s="48"/>
    </row>
    <row r="385" spans="36:36" x14ac:dyDescent="0.15">
      <c r="AJ385" s="48"/>
    </row>
    <row r="386" spans="36:36" x14ac:dyDescent="0.15">
      <c r="AJ386" s="48"/>
    </row>
    <row r="387" spans="36:36" x14ac:dyDescent="0.15">
      <c r="AJ387" s="48"/>
    </row>
    <row r="388" spans="36:36" x14ac:dyDescent="0.15">
      <c r="AJ388" s="48"/>
    </row>
    <row r="389" spans="36:36" x14ac:dyDescent="0.15">
      <c r="AJ389" s="48"/>
    </row>
    <row r="390" spans="36:36" x14ac:dyDescent="0.15">
      <c r="AJ390" s="48"/>
    </row>
    <row r="391" spans="36:36" x14ac:dyDescent="0.15">
      <c r="AJ391" s="48"/>
    </row>
    <row r="392" spans="36:36" x14ac:dyDescent="0.15">
      <c r="AJ392" s="48"/>
    </row>
    <row r="393" spans="36:36" x14ac:dyDescent="0.15">
      <c r="AJ393" s="48"/>
    </row>
    <row r="394" spans="36:36" x14ac:dyDescent="0.15">
      <c r="AJ394" s="48"/>
    </row>
    <row r="395" spans="36:36" x14ac:dyDescent="0.15">
      <c r="AJ395" s="48"/>
    </row>
    <row r="396" spans="36:36" x14ac:dyDescent="0.15">
      <c r="AJ396" s="48"/>
    </row>
    <row r="397" spans="36:36" x14ac:dyDescent="0.15">
      <c r="AJ397" s="48"/>
    </row>
    <row r="398" spans="36:36" x14ac:dyDescent="0.15">
      <c r="AJ398" s="48"/>
    </row>
    <row r="399" spans="36:36" x14ac:dyDescent="0.15">
      <c r="AJ399" s="48"/>
    </row>
    <row r="400" spans="36:36" x14ac:dyDescent="0.15">
      <c r="AJ400" s="48"/>
    </row>
    <row r="401" spans="36:36" x14ac:dyDescent="0.15">
      <c r="AJ401" s="48"/>
    </row>
    <row r="402" spans="36:36" x14ac:dyDescent="0.15">
      <c r="AJ402" s="48"/>
    </row>
    <row r="403" spans="36:36" x14ac:dyDescent="0.15">
      <c r="AJ403" s="48"/>
    </row>
    <row r="404" spans="36:36" x14ac:dyDescent="0.15">
      <c r="AJ404" s="48"/>
    </row>
    <row r="405" spans="36:36" x14ac:dyDescent="0.15">
      <c r="AJ405" s="48"/>
    </row>
    <row r="406" spans="36:36" x14ac:dyDescent="0.15">
      <c r="AJ406" s="48"/>
    </row>
    <row r="407" spans="36:36" x14ac:dyDescent="0.15">
      <c r="AJ407" s="48"/>
    </row>
    <row r="408" spans="36:36" x14ac:dyDescent="0.15">
      <c r="AJ408" s="48"/>
    </row>
    <row r="409" spans="36:36" x14ac:dyDescent="0.15">
      <c r="AJ409" s="48"/>
    </row>
    <row r="410" spans="36:36" x14ac:dyDescent="0.15">
      <c r="AJ410" s="48"/>
    </row>
    <row r="411" spans="36:36" x14ac:dyDescent="0.15">
      <c r="AJ411" s="48"/>
    </row>
    <row r="412" spans="36:36" x14ac:dyDescent="0.15">
      <c r="AJ412" s="48"/>
    </row>
    <row r="413" spans="36:36" x14ac:dyDescent="0.15">
      <c r="AJ413" s="48"/>
    </row>
    <row r="414" spans="36:36" x14ac:dyDescent="0.15">
      <c r="AJ414" s="48"/>
    </row>
    <row r="415" spans="36:36" x14ac:dyDescent="0.15">
      <c r="AJ415" s="48"/>
    </row>
    <row r="416" spans="36:36" x14ac:dyDescent="0.15">
      <c r="AJ416" s="48"/>
    </row>
    <row r="417" spans="36:36" x14ac:dyDescent="0.15">
      <c r="AJ417" s="48"/>
    </row>
    <row r="418" spans="36:36" x14ac:dyDescent="0.15">
      <c r="AJ418" s="48"/>
    </row>
    <row r="419" spans="36:36" x14ac:dyDescent="0.15">
      <c r="AJ419" s="48"/>
    </row>
    <row r="420" spans="36:36" x14ac:dyDescent="0.15">
      <c r="AJ420" s="48"/>
    </row>
    <row r="421" spans="36:36" x14ac:dyDescent="0.15">
      <c r="AJ421" s="48"/>
    </row>
    <row r="422" spans="36:36" x14ac:dyDescent="0.15">
      <c r="AJ422" s="48"/>
    </row>
    <row r="423" spans="36:36" x14ac:dyDescent="0.15">
      <c r="AJ423" s="48"/>
    </row>
    <row r="424" spans="36:36" x14ac:dyDescent="0.15">
      <c r="AJ424" s="48"/>
    </row>
    <row r="425" spans="36:36" x14ac:dyDescent="0.15">
      <c r="AJ425" s="48"/>
    </row>
    <row r="426" spans="36:36" x14ac:dyDescent="0.15">
      <c r="AJ426" s="48"/>
    </row>
    <row r="427" spans="36:36" x14ac:dyDescent="0.15">
      <c r="AJ427" s="48"/>
    </row>
    <row r="428" spans="36:36" x14ac:dyDescent="0.15">
      <c r="AJ428" s="48"/>
    </row>
    <row r="429" spans="36:36" x14ac:dyDescent="0.15">
      <c r="AJ429" s="48"/>
    </row>
    <row r="430" spans="36:36" x14ac:dyDescent="0.15">
      <c r="AJ430" s="48"/>
    </row>
    <row r="431" spans="36:36" x14ac:dyDescent="0.15">
      <c r="AJ431" s="48"/>
    </row>
    <row r="432" spans="36:36" x14ac:dyDescent="0.15">
      <c r="AJ432" s="48"/>
    </row>
    <row r="433" spans="36:36" x14ac:dyDescent="0.15">
      <c r="AJ433" s="48"/>
    </row>
    <row r="434" spans="36:36" x14ac:dyDescent="0.15">
      <c r="AJ434" s="48"/>
    </row>
    <row r="435" spans="36:36" x14ac:dyDescent="0.15">
      <c r="AJ435" s="48"/>
    </row>
    <row r="436" spans="36:36" x14ac:dyDescent="0.15">
      <c r="AJ436" s="48"/>
    </row>
    <row r="437" spans="36:36" x14ac:dyDescent="0.15">
      <c r="AJ437" s="48"/>
    </row>
    <row r="438" spans="36:36" x14ac:dyDescent="0.15">
      <c r="AJ438" s="48"/>
    </row>
    <row r="439" spans="36:36" x14ac:dyDescent="0.15">
      <c r="AJ439" s="48"/>
    </row>
    <row r="440" spans="36:36" x14ac:dyDescent="0.15">
      <c r="AJ440" s="48"/>
    </row>
    <row r="441" spans="36:36" x14ac:dyDescent="0.15">
      <c r="AJ441" s="48"/>
    </row>
    <row r="442" spans="36:36" x14ac:dyDescent="0.15">
      <c r="AJ442" s="48"/>
    </row>
    <row r="443" spans="36:36" x14ac:dyDescent="0.15">
      <c r="AJ443" s="48"/>
    </row>
    <row r="444" spans="36:36" x14ac:dyDescent="0.15">
      <c r="AJ444" s="48"/>
    </row>
    <row r="445" spans="36:36" x14ac:dyDescent="0.15">
      <c r="AJ445" s="48"/>
    </row>
    <row r="446" spans="36:36" x14ac:dyDescent="0.15">
      <c r="AJ446" s="48"/>
    </row>
    <row r="447" spans="36:36" x14ac:dyDescent="0.15">
      <c r="AJ447" s="48"/>
    </row>
    <row r="448" spans="36:36" x14ac:dyDescent="0.15">
      <c r="AJ448" s="48"/>
    </row>
    <row r="449" spans="36:36" x14ac:dyDescent="0.15">
      <c r="AJ449" s="48"/>
    </row>
    <row r="450" spans="36:36" x14ac:dyDescent="0.15">
      <c r="AJ450" s="48"/>
    </row>
    <row r="451" spans="36:36" x14ac:dyDescent="0.15">
      <c r="AJ451" s="48"/>
    </row>
    <row r="452" spans="36:36" x14ac:dyDescent="0.15">
      <c r="AJ452" s="48"/>
    </row>
    <row r="453" spans="36:36" x14ac:dyDescent="0.15">
      <c r="AJ453" s="48"/>
    </row>
    <row r="454" spans="36:36" x14ac:dyDescent="0.15">
      <c r="AJ454" s="48"/>
    </row>
    <row r="455" spans="36:36" x14ac:dyDescent="0.15">
      <c r="AJ455" s="48"/>
    </row>
    <row r="456" spans="36:36" x14ac:dyDescent="0.15">
      <c r="AJ456" s="48"/>
    </row>
    <row r="457" spans="36:36" x14ac:dyDescent="0.15">
      <c r="AJ457" s="48"/>
    </row>
    <row r="458" spans="36:36" x14ac:dyDescent="0.15">
      <c r="AJ458" s="48"/>
    </row>
    <row r="459" spans="36:36" x14ac:dyDescent="0.15">
      <c r="AJ459" s="48"/>
    </row>
    <row r="460" spans="36:36" x14ac:dyDescent="0.15">
      <c r="AJ460" s="48"/>
    </row>
    <row r="461" spans="36:36" x14ac:dyDescent="0.15">
      <c r="AJ461" s="48"/>
    </row>
    <row r="462" spans="36:36" x14ac:dyDescent="0.15">
      <c r="AJ462" s="48"/>
    </row>
    <row r="463" spans="36:36" x14ac:dyDescent="0.15">
      <c r="AJ463" s="48"/>
    </row>
    <row r="464" spans="36:36" x14ac:dyDescent="0.15">
      <c r="AJ464" s="48"/>
    </row>
    <row r="465" spans="36:36" x14ac:dyDescent="0.15">
      <c r="AJ465" s="48"/>
    </row>
    <row r="466" spans="36:36" x14ac:dyDescent="0.15">
      <c r="AJ466" s="48"/>
    </row>
    <row r="467" spans="36:36" x14ac:dyDescent="0.15">
      <c r="AJ467" s="48"/>
    </row>
    <row r="468" spans="36:36" x14ac:dyDescent="0.15">
      <c r="AJ468" s="48"/>
    </row>
    <row r="469" spans="36:36" x14ac:dyDescent="0.15">
      <c r="AJ469" s="48"/>
    </row>
    <row r="470" spans="36:36" x14ac:dyDescent="0.15">
      <c r="AJ470" s="48"/>
    </row>
    <row r="471" spans="36:36" x14ac:dyDescent="0.15">
      <c r="AJ471" s="48"/>
    </row>
    <row r="472" spans="36:36" x14ac:dyDescent="0.15">
      <c r="AJ472" s="48"/>
    </row>
    <row r="473" spans="36:36" x14ac:dyDescent="0.15">
      <c r="AJ473" s="48"/>
    </row>
    <row r="474" spans="36:36" x14ac:dyDescent="0.15">
      <c r="AJ474" s="48"/>
    </row>
    <row r="475" spans="36:36" x14ac:dyDescent="0.15">
      <c r="AJ475" s="48"/>
    </row>
    <row r="476" spans="36:36" x14ac:dyDescent="0.15">
      <c r="AJ476" s="48"/>
    </row>
    <row r="477" spans="36:36" x14ac:dyDescent="0.15">
      <c r="AJ477" s="48"/>
    </row>
    <row r="478" spans="36:36" x14ac:dyDescent="0.15">
      <c r="AJ478" s="48"/>
    </row>
    <row r="479" spans="36:36" x14ac:dyDescent="0.15">
      <c r="AJ479" s="48"/>
    </row>
    <row r="480" spans="36:36" x14ac:dyDescent="0.15">
      <c r="AJ480" s="48"/>
    </row>
    <row r="481" spans="36:36" x14ac:dyDescent="0.15">
      <c r="AJ481" s="48"/>
    </row>
    <row r="482" spans="36:36" x14ac:dyDescent="0.15">
      <c r="AJ482" s="48"/>
    </row>
    <row r="483" spans="36:36" x14ac:dyDescent="0.15">
      <c r="AJ483" s="48"/>
    </row>
    <row r="484" spans="36:36" x14ac:dyDescent="0.15">
      <c r="AJ484" s="48"/>
    </row>
    <row r="485" spans="36:36" x14ac:dyDescent="0.15">
      <c r="AJ485" s="48"/>
    </row>
    <row r="486" spans="36:36" x14ac:dyDescent="0.15">
      <c r="AJ486" s="48"/>
    </row>
    <row r="487" spans="36:36" x14ac:dyDescent="0.15">
      <c r="AJ487" s="48"/>
    </row>
    <row r="488" spans="36:36" x14ac:dyDescent="0.15">
      <c r="AJ488" s="48"/>
    </row>
    <row r="489" spans="36:36" x14ac:dyDescent="0.15">
      <c r="AJ489" s="48"/>
    </row>
    <row r="490" spans="36:36" x14ac:dyDescent="0.15">
      <c r="AJ490" s="48"/>
    </row>
    <row r="491" spans="36:36" x14ac:dyDescent="0.15">
      <c r="AJ491" s="48"/>
    </row>
    <row r="492" spans="36:36" x14ac:dyDescent="0.15">
      <c r="AJ492" s="48"/>
    </row>
    <row r="493" spans="36:36" x14ac:dyDescent="0.15">
      <c r="AJ493" s="48"/>
    </row>
    <row r="494" spans="36:36" x14ac:dyDescent="0.15">
      <c r="AJ494" s="48"/>
    </row>
    <row r="495" spans="36:36" x14ac:dyDescent="0.15">
      <c r="AJ495" s="48"/>
    </row>
    <row r="496" spans="36:36" x14ac:dyDescent="0.15">
      <c r="AJ496" s="48"/>
    </row>
    <row r="497" spans="36:36" x14ac:dyDescent="0.15">
      <c r="AJ497" s="48"/>
    </row>
    <row r="498" spans="36:36" x14ac:dyDescent="0.15">
      <c r="AJ498" s="48"/>
    </row>
    <row r="499" spans="36:36" x14ac:dyDescent="0.15">
      <c r="AJ499" s="48"/>
    </row>
    <row r="500" spans="36:36" x14ac:dyDescent="0.15">
      <c r="AJ500" s="48"/>
    </row>
    <row r="501" spans="36:36" x14ac:dyDescent="0.15">
      <c r="AJ501" s="48"/>
    </row>
    <row r="502" spans="36:36" x14ac:dyDescent="0.15">
      <c r="AJ502" s="48"/>
    </row>
    <row r="503" spans="36:36" x14ac:dyDescent="0.15">
      <c r="AJ503" s="48"/>
    </row>
    <row r="504" spans="36:36" x14ac:dyDescent="0.15">
      <c r="AJ504" s="48"/>
    </row>
    <row r="505" spans="36:36" x14ac:dyDescent="0.15">
      <c r="AJ505" s="48"/>
    </row>
    <row r="506" spans="36:36" x14ac:dyDescent="0.15">
      <c r="AJ506" s="48"/>
    </row>
    <row r="507" spans="36:36" x14ac:dyDescent="0.15">
      <c r="AJ507" s="48"/>
    </row>
    <row r="508" spans="36:36" x14ac:dyDescent="0.15">
      <c r="AJ508" s="48"/>
    </row>
    <row r="509" spans="36:36" x14ac:dyDescent="0.15">
      <c r="AJ509" s="48"/>
    </row>
    <row r="510" spans="36:36" x14ac:dyDescent="0.15">
      <c r="AJ510" s="48"/>
    </row>
    <row r="511" spans="36:36" x14ac:dyDescent="0.15">
      <c r="AJ511" s="48"/>
    </row>
    <row r="512" spans="36:36" x14ac:dyDescent="0.15">
      <c r="AJ512" s="48"/>
    </row>
    <row r="513" spans="36:36" x14ac:dyDescent="0.15">
      <c r="AJ513" s="48"/>
    </row>
    <row r="514" spans="36:36" x14ac:dyDescent="0.15">
      <c r="AJ514" s="48"/>
    </row>
    <row r="515" spans="36:36" x14ac:dyDescent="0.15">
      <c r="AJ515" s="48"/>
    </row>
    <row r="516" spans="36:36" x14ac:dyDescent="0.15">
      <c r="AJ516" s="48"/>
    </row>
    <row r="517" spans="36:36" x14ac:dyDescent="0.15">
      <c r="AJ517" s="48"/>
    </row>
    <row r="518" spans="36:36" x14ac:dyDescent="0.15">
      <c r="AJ518" s="48"/>
    </row>
    <row r="519" spans="36:36" x14ac:dyDescent="0.15">
      <c r="AJ519" s="48"/>
    </row>
    <row r="520" spans="36:36" x14ac:dyDescent="0.15">
      <c r="AJ520" s="48"/>
    </row>
    <row r="521" spans="36:36" x14ac:dyDescent="0.15">
      <c r="AJ521" s="48"/>
    </row>
    <row r="522" spans="36:36" x14ac:dyDescent="0.15">
      <c r="AJ522" s="48"/>
    </row>
    <row r="523" spans="36:36" x14ac:dyDescent="0.15">
      <c r="AJ523" s="48"/>
    </row>
    <row r="524" spans="36:36" x14ac:dyDescent="0.15">
      <c r="AJ524" s="48"/>
    </row>
    <row r="525" spans="36:36" x14ac:dyDescent="0.15">
      <c r="AJ525" s="48"/>
    </row>
    <row r="526" spans="36:36" x14ac:dyDescent="0.15">
      <c r="AJ526" s="48"/>
    </row>
    <row r="527" spans="36:36" x14ac:dyDescent="0.15">
      <c r="AJ527" s="48"/>
    </row>
    <row r="528" spans="36:36" x14ac:dyDescent="0.15">
      <c r="AJ528" s="48"/>
    </row>
    <row r="529" spans="36:36" x14ac:dyDescent="0.15">
      <c r="AJ529" s="48"/>
    </row>
    <row r="530" spans="36:36" x14ac:dyDescent="0.15">
      <c r="AJ530" s="48"/>
    </row>
    <row r="531" spans="36:36" x14ac:dyDescent="0.15">
      <c r="AJ531" s="48"/>
    </row>
    <row r="532" spans="36:36" x14ac:dyDescent="0.15">
      <c r="AJ532" s="48"/>
    </row>
    <row r="533" spans="36:36" x14ac:dyDescent="0.15">
      <c r="AJ533" s="48"/>
    </row>
    <row r="534" spans="36:36" x14ac:dyDescent="0.15">
      <c r="AJ534" s="48"/>
    </row>
    <row r="535" spans="36:36" x14ac:dyDescent="0.15">
      <c r="AJ535" s="48"/>
    </row>
    <row r="536" spans="36:36" x14ac:dyDescent="0.15">
      <c r="AJ536" s="48"/>
    </row>
    <row r="537" spans="36:36" x14ac:dyDescent="0.15">
      <c r="AJ537" s="48"/>
    </row>
    <row r="538" spans="36:36" x14ac:dyDescent="0.15">
      <c r="AJ538" s="48"/>
    </row>
    <row r="539" spans="36:36" x14ac:dyDescent="0.15">
      <c r="AJ539" s="48"/>
    </row>
    <row r="540" spans="36:36" x14ac:dyDescent="0.15">
      <c r="AJ540" s="48"/>
    </row>
    <row r="541" spans="36:36" x14ac:dyDescent="0.15">
      <c r="AJ541" s="48"/>
    </row>
    <row r="542" spans="36:36" x14ac:dyDescent="0.15">
      <c r="AJ542" s="48"/>
    </row>
    <row r="543" spans="36:36" x14ac:dyDescent="0.15">
      <c r="AJ543" s="48"/>
    </row>
    <row r="544" spans="36:36" x14ac:dyDescent="0.15">
      <c r="AJ544" s="48"/>
    </row>
    <row r="545" spans="36:36" x14ac:dyDescent="0.15">
      <c r="AJ545" s="48"/>
    </row>
    <row r="546" spans="36:36" x14ac:dyDescent="0.15">
      <c r="AJ546" s="48"/>
    </row>
    <row r="547" spans="36:36" x14ac:dyDescent="0.15">
      <c r="AJ547" s="48"/>
    </row>
    <row r="548" spans="36:36" x14ac:dyDescent="0.15">
      <c r="AJ548" s="48"/>
    </row>
    <row r="549" spans="36:36" x14ac:dyDescent="0.15">
      <c r="AJ549" s="48"/>
    </row>
    <row r="550" spans="36:36" x14ac:dyDescent="0.15">
      <c r="AJ550" s="48"/>
    </row>
    <row r="551" spans="36:36" x14ac:dyDescent="0.15">
      <c r="AJ551" s="48"/>
    </row>
    <row r="552" spans="36:36" x14ac:dyDescent="0.15">
      <c r="AJ552" s="48"/>
    </row>
    <row r="553" spans="36:36" x14ac:dyDescent="0.15">
      <c r="AJ553" s="48"/>
    </row>
    <row r="554" spans="36:36" x14ac:dyDescent="0.15">
      <c r="AJ554" s="48"/>
    </row>
    <row r="555" spans="36:36" x14ac:dyDescent="0.15">
      <c r="AJ555" s="48"/>
    </row>
    <row r="556" spans="36:36" x14ac:dyDescent="0.15">
      <c r="AJ556" s="48"/>
    </row>
    <row r="557" spans="36:36" x14ac:dyDescent="0.15">
      <c r="AJ557" s="48"/>
    </row>
    <row r="558" spans="36:36" x14ac:dyDescent="0.15">
      <c r="AJ558" s="48"/>
    </row>
    <row r="559" spans="36:36" x14ac:dyDescent="0.15">
      <c r="AJ559" s="48"/>
    </row>
    <row r="560" spans="36:36" x14ac:dyDescent="0.15">
      <c r="AJ560" s="48"/>
    </row>
    <row r="561" spans="36:36" x14ac:dyDescent="0.15">
      <c r="AJ561" s="48"/>
    </row>
    <row r="562" spans="36:36" x14ac:dyDescent="0.15">
      <c r="AJ562" s="48"/>
    </row>
    <row r="563" spans="36:36" x14ac:dyDescent="0.15">
      <c r="AJ563" s="48"/>
    </row>
    <row r="564" spans="36:36" x14ac:dyDescent="0.15">
      <c r="AJ564" s="48"/>
    </row>
    <row r="565" spans="36:36" x14ac:dyDescent="0.15">
      <c r="AJ565" s="48"/>
    </row>
    <row r="566" spans="36:36" x14ac:dyDescent="0.15">
      <c r="AJ566" s="48"/>
    </row>
    <row r="567" spans="36:36" x14ac:dyDescent="0.15">
      <c r="AJ567" s="48"/>
    </row>
    <row r="568" spans="36:36" x14ac:dyDescent="0.15">
      <c r="AJ568" s="48"/>
    </row>
    <row r="569" spans="36:36" x14ac:dyDescent="0.15">
      <c r="AJ569" s="48"/>
    </row>
    <row r="570" spans="36:36" x14ac:dyDescent="0.15">
      <c r="AJ570" s="48"/>
    </row>
    <row r="571" spans="36:36" x14ac:dyDescent="0.15">
      <c r="AJ571" s="48"/>
    </row>
    <row r="572" spans="36:36" x14ac:dyDescent="0.15">
      <c r="AJ572" s="48"/>
    </row>
    <row r="573" spans="36:36" x14ac:dyDescent="0.15">
      <c r="AJ573" s="48"/>
    </row>
    <row r="574" spans="36:36" x14ac:dyDescent="0.15">
      <c r="AJ574" s="48"/>
    </row>
    <row r="575" spans="36:36" x14ac:dyDescent="0.15">
      <c r="AJ575" s="48"/>
    </row>
    <row r="576" spans="36:36" x14ac:dyDescent="0.15">
      <c r="AJ576" s="48"/>
    </row>
    <row r="577" spans="36:36" x14ac:dyDescent="0.15">
      <c r="AJ577" s="48"/>
    </row>
    <row r="578" spans="36:36" x14ac:dyDescent="0.15">
      <c r="AJ578" s="48"/>
    </row>
    <row r="579" spans="36:36" x14ac:dyDescent="0.15">
      <c r="AJ579" s="48"/>
    </row>
    <row r="580" spans="36:36" x14ac:dyDescent="0.15">
      <c r="AJ580" s="48"/>
    </row>
    <row r="581" spans="36:36" x14ac:dyDescent="0.15">
      <c r="AJ581" s="48"/>
    </row>
    <row r="582" spans="36:36" x14ac:dyDescent="0.15">
      <c r="AJ582" s="48"/>
    </row>
    <row r="583" spans="36:36" x14ac:dyDescent="0.15">
      <c r="AJ583" s="48"/>
    </row>
    <row r="584" spans="36:36" x14ac:dyDescent="0.15">
      <c r="AJ584" s="48"/>
    </row>
    <row r="585" spans="36:36" x14ac:dyDescent="0.15">
      <c r="AJ585" s="48"/>
    </row>
    <row r="586" spans="36:36" x14ac:dyDescent="0.15">
      <c r="AJ586" s="48"/>
    </row>
    <row r="587" spans="36:36" x14ac:dyDescent="0.15">
      <c r="AJ587" s="48"/>
    </row>
    <row r="588" spans="36:36" x14ac:dyDescent="0.15">
      <c r="AJ588" s="48"/>
    </row>
    <row r="589" spans="36:36" x14ac:dyDescent="0.15">
      <c r="AJ589" s="48"/>
    </row>
    <row r="590" spans="36:36" x14ac:dyDescent="0.15">
      <c r="AJ590" s="48"/>
    </row>
    <row r="591" spans="36:36" x14ac:dyDescent="0.15">
      <c r="AJ591" s="48"/>
    </row>
    <row r="592" spans="36:36" x14ac:dyDescent="0.15">
      <c r="AJ592" s="48"/>
    </row>
    <row r="593" spans="36:36" x14ac:dyDescent="0.15">
      <c r="AJ593" s="48"/>
    </row>
    <row r="594" spans="36:36" x14ac:dyDescent="0.15">
      <c r="AJ594" s="48"/>
    </row>
    <row r="595" spans="36:36" x14ac:dyDescent="0.15">
      <c r="AJ595" s="48"/>
    </row>
    <row r="596" spans="36:36" x14ac:dyDescent="0.15">
      <c r="AJ596" s="48"/>
    </row>
    <row r="597" spans="36:36" x14ac:dyDescent="0.15">
      <c r="AJ597" s="48"/>
    </row>
    <row r="598" spans="36:36" x14ac:dyDescent="0.15">
      <c r="AJ598" s="48"/>
    </row>
    <row r="599" spans="36:36" x14ac:dyDescent="0.15">
      <c r="AJ599" s="48"/>
    </row>
    <row r="600" spans="36:36" x14ac:dyDescent="0.15">
      <c r="AJ600" s="48"/>
    </row>
    <row r="601" spans="36:36" x14ac:dyDescent="0.15">
      <c r="AJ601" s="48"/>
    </row>
    <row r="602" spans="36:36" x14ac:dyDescent="0.15">
      <c r="AJ602" s="48"/>
    </row>
    <row r="603" spans="36:36" x14ac:dyDescent="0.15">
      <c r="AJ603" s="48"/>
    </row>
    <row r="604" spans="36:36" x14ac:dyDescent="0.15">
      <c r="AJ604" s="48"/>
    </row>
    <row r="605" spans="36:36" x14ac:dyDescent="0.15">
      <c r="AJ605" s="48"/>
    </row>
    <row r="606" spans="36:36" x14ac:dyDescent="0.15">
      <c r="AJ606" s="48"/>
    </row>
    <row r="607" spans="36:36" x14ac:dyDescent="0.15">
      <c r="AJ607" s="48"/>
    </row>
    <row r="608" spans="36:36" x14ac:dyDescent="0.15">
      <c r="AJ608" s="48"/>
    </row>
    <row r="609" spans="36:36" x14ac:dyDescent="0.15">
      <c r="AJ609" s="48"/>
    </row>
    <row r="610" spans="36:36" x14ac:dyDescent="0.15">
      <c r="AJ610" s="48"/>
    </row>
    <row r="611" spans="36:36" x14ac:dyDescent="0.15">
      <c r="AJ611" s="48"/>
    </row>
  </sheetData>
  <sheetProtection password="CD22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注意事項</vt:lpstr>
      <vt:lpstr>ﾄｰﾀﾙ</vt:lpstr>
      <vt:lpstr>個表</vt:lpstr>
      <vt:lpstr>エントリー</vt:lpstr>
      <vt:lpstr>連盟使用</vt:lpstr>
      <vt:lpstr>CCフリー</vt:lpstr>
      <vt:lpstr>CCクラシカル</vt:lpstr>
      <vt:lpstr>3</vt:lpstr>
      <vt:lpstr>ﾄｰﾀﾙ!Print_Area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小宮山信吾</dc:creator>
  <cp:lastModifiedBy>okubo-ga7@tch.m-alps.local</cp:lastModifiedBy>
  <dcterms:created xsi:type="dcterms:W3CDTF">2014-08-29T00:26:40Z</dcterms:created>
  <dcterms:modified xsi:type="dcterms:W3CDTF">2025-12-07T22:09:36Z</dcterms:modified>
</cp:coreProperties>
</file>